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F431B1C1-D6C2-4E35-8EC1-11F1DF2D19AD}" xr6:coauthVersionLast="47" xr6:coauthVersionMax="47" xr10:uidLastSave="{00000000-0000-0000-0000-000000000000}"/>
  <bookViews>
    <workbookView xWindow="-108" yWindow="-108" windowWidth="23256" windowHeight="14016" xr2:uid="{029BF32B-5C4F-4CED-8DE5-DDBC14657174}"/>
  </bookViews>
  <sheets>
    <sheet name="Carátula_EST" sheetId="19" r:id="rId1"/>
    <sheet name="Índice" sheetId="1" r:id="rId2"/>
    <sheet name="Agregación_EEFF" sheetId="18" r:id="rId3"/>
    <sheet name="1" sheetId="9" r:id="rId4"/>
    <sheet name="2" sheetId="10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8" r:id="rId12"/>
    <sheet name="10" sheetId="17" r:id="rId13"/>
    <sheet name="11" sheetId="14" r:id="rId14"/>
    <sheet name="12" sheetId="13" r:id="rId15"/>
    <sheet name="13" sheetId="15" r:id="rId16"/>
    <sheet name="14" sheetId="12" r:id="rId17"/>
    <sheet name="15" sheetId="11" r:id="rId18"/>
    <sheet name="16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Fill" localSheetId="18" hidden="1">#REF!</definedName>
    <definedName name="_Fill" hidden="1">#REF!</definedName>
    <definedName name="_Key1" hidden="1">#REF!</definedName>
    <definedName name="_Order1" hidden="1">255</definedName>
    <definedName name="_Sort" localSheetId="18" hidden="1">#REF!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 localSheetId="18">#REF!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'[11]Posicion ME'!$C$1</definedName>
    <definedName name="fecha" localSheetId="18">'[11]Posicion ME'!$C$1</definedName>
    <definedName name="Fecha">[7]Datos!$D$4</definedName>
    <definedName name="FWD">'[11]Posicion ME'!$B$34:$I$49</definedName>
    <definedName name="INDICE">[2]!INDICE</definedName>
    <definedName name="Inicio" localSheetId="12">'[15]02-T_DEP'!#REF!</definedName>
    <definedName name="Inicio" localSheetId="15">'[12]02-T_DEP'!#REF!</definedName>
    <definedName name="Inicio" localSheetId="18">'[12]02-T_DEP'!#REF!</definedName>
    <definedName name="Inicio">'[8]02-T_DEP'!#REF!</definedName>
    <definedName name="matrix" localSheetId="18">#REF!</definedName>
    <definedName name="matrix">#REF!</definedName>
    <definedName name="pali" localSheetId="18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[13]BD_Datos!$B$3</definedName>
    <definedName name="periodo" localSheetId="18">[13]BD_Datos!$B$3</definedName>
    <definedName name="Periodo" localSheetId="4">'[3]1'!$B$3</definedName>
    <definedName name="Periodo" localSheetId="9">'7'!$A$3</definedName>
    <definedName name="Periodo" localSheetId="10">'[3]7'!$B$3</definedName>
    <definedName name="Periodo">'[3]1'!$B$3</definedName>
    <definedName name="periodo_aa">[13]BD_Datos!$D$3</definedName>
    <definedName name="pfer" localSheetId="18">#REF!</definedName>
    <definedName name="pfer">#REF!</definedName>
    <definedName name="pgra" localSheetId="18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>'[11]Posicion ME'!$B$56:$I$71</definedName>
    <definedName name="TipoCambioMes" localSheetId="12">#REF!</definedName>
    <definedName name="TipoCambioMes">#REF!</definedName>
    <definedName name="TIT" localSheetId="18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<sst xmlns="http://schemas.openxmlformats.org/spreadsheetml/2006/main" count="2101" uniqueCount="1162">
  <si>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</si>
  <si>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</si>
  <si>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</si>
  <si>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</si>
  <si>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</si>
  <si>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</si>
  <si>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</si>
  <si>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</si>
  <si>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</si>
  <si>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</si>
  <si>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</si>
  <si>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</si>
  <si>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</si>
  <si>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</si>
  <si>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</si>
  <si>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</si>
  <si>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</si>
  <si>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</si>
  <si>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</si>
  <si>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</si>
  <si>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</si>
  <si>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</si>
  <si>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</si>
  <si>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</si>
  <si>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</si>
  <si>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</si>
  <si>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</si>
  <si>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</si>
  <si>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</si>
  <si>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</si>
  <si>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</si>
  <si>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</si>
  <si>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</si>
  <si>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</si>
  <si>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</si>
  <si>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</si>
  <si>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</si>
  <si>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</si>
  <si>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</si>
  <si>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</si>
  <si>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</si>
  <si>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</si>
  <si>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</si>
  <si>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</si>
  <si>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</si>
  <si>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</si>
  <si>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</si>
  <si>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3.744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</si>
  <si>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</si>
  <si>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</si>
  <si>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</si>
  <si>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</si>
  <si>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</si>
  <si>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</si>
  <si>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</si>
  <si>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</si>
  <si>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</si>
  <si>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</si>
  <si>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</si>
  <si>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</si>
  <si>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</si>
  <si>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</si>
  <si>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</si>
  <si>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</si>
  <si>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</si>
  <si>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</si>
  <si>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</si>
  <si>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</si>
  <si>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</si>
  <si>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</si>
  <si>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</si>
  <si>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</si>
  <si>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</si>
  <si>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</si>
  <si>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</si>
  <si>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</si>
  <si>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</si>
  <si>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</si>
  <si>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</si>
  <si>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</si>
  <si>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</si>
  <si>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</si>
  <si>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</si>
  <si>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</si>
  <si>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</si>
  <si>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</si>
  <si>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</si>
  <si>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</si>
  <si>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</si>
  <si>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</si>
  <si>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</si>
  <si>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</si>
  <si>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</si>
  <si>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</si>
  <si>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</si>
  <si>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</si>
  <si>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</si>
  <si>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</si>
  <si>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</si>
  <si>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</si>
  <si>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</si>
  <si>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</si>
  <si>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</si>
  <si>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</si>
  <si>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</si>
  <si>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</si>
  <si>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</si>
  <si>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</si>
  <si>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</si>
  <si>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</si>
  <si>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</si>
  <si>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</si>
  <si>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</si>
  <si>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</si>
  <si>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</si>
  <si>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</si>
  <si>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</si>
  <si>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</si>
  <si>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</si>
  <si>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</si>
  <si>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</si>
  <si>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</si>
  <si>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</si>
  <si>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</si>
  <si>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</si>
  <si>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</si>
  <si>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</si>
  <si>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</si>
  <si>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</si>
  <si>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</si>
  <si>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</si>
  <si>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</si>
  <si>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</si>
  <si>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</si>
  <si>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</si>
  <si>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</si>
  <si>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</si>
  <si>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</si>
  <si>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</si>
  <si>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</si>
  <si>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</si>
  <si>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</si>
  <si>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</si>
  <si>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</si>
  <si>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</si>
  <si>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</si>
  <si>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</si>
  <si>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</si>
  <si>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</si>
  <si>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</si>
  <si>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</si>
  <si>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</si>
  <si>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</si>
  <si>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</si>
  <si>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</si>
  <si>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</si>
  <si>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</si>
  <si>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Indicadores Financieros por Entidad Estatal</t>
  </si>
  <si>
    <t>( En porcentaje )</t>
  </si>
  <si>
    <t>Nación</t>
  </si>
  <si>
    <t>SOLVENCIA</t>
  </si>
  <si>
    <t>Ratio de Capital Global  (al 31/07/2024)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</si>
  <si>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</si>
  <si>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</si>
  <si>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</si>
  <si>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</si>
  <si>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</si>
  <si>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</si>
  <si>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</si>
  <si>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</si>
  <si>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</si>
  <si>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</si>
  <si>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</si>
  <si>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</si>
  <si>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</si>
  <si>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</si>
  <si>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</si>
  <si>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</si>
  <si>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</si>
  <si>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</si>
  <si>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</si>
  <si>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</si>
  <si>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</si>
  <si>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</si>
  <si>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</si>
  <si>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</si>
  <si>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/>
  </si>
  <si>
    <t>Balance General del Banco de la Nación</t>
  </si>
  <si>
    <t>Estado de Ganancias y Pérdidas del Banco de la Nación</t>
  </si>
  <si>
    <t xml:space="preserve"> </t>
  </si>
  <si>
    <t>Tipo de Cambio Contable:  S/ 3.709</t>
  </si>
  <si>
    <t xml:space="preserve">Estructura de Créditos Directos e Indirectos según Categoría de Riesgo </t>
  </si>
  <si>
    <t>del Deudor por Entidad Estatal</t>
  </si>
  <si>
    <t>(En porcentaje)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</si>
  <si>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</si>
  <si>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</si>
  <si>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</si>
  <si>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</si>
  <si>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</si>
  <si>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</si>
  <si>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</si>
  <si>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</si>
  <si>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Fuente: Anexo N° 5 Informe de Clasificación de  Deudores y Provisiones.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</si>
  <si>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</si>
  <si>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</si>
  <si>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</si>
  <si>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</si>
  <si>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</si>
  <si>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</si>
  <si>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</si>
  <si>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</si>
  <si>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</si>
  <si>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</si>
  <si>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</si>
  <si>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</si>
  <si>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</si>
  <si>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</si>
  <si>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</si>
  <si>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</si>
  <si>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</si>
  <si>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</si>
  <si>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</si>
  <si>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</si>
  <si>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</si>
  <si>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</si>
  <si>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</si>
  <si>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</si>
  <si>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</si>
  <si>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</si>
  <si>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</si>
  <si>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</si>
  <si>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</si>
  <si>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</si>
  <si>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</si>
  <si>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</si>
  <si>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</si>
  <si>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</si>
  <si>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</si>
  <si>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</si>
  <si>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</si>
  <si>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</si>
  <si>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</si>
  <si>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</si>
  <si>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</si>
  <si>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</si>
  <si>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</si>
  <si>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</si>
  <si>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</si>
  <si>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</si>
  <si>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</si>
  <si>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</si>
  <si>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</si>
  <si>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</si>
  <si>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</si>
  <si>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</si>
  <si>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</si>
  <si>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</si>
  <si>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</si>
  <si>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</si>
  <si>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</si>
  <si>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</si>
  <si>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</si>
  <si>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</si>
  <si>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</si>
  <si>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</si>
  <si>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</si>
  <si>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</si>
  <si>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</si>
  <si>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</si>
  <si>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</si>
  <si>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</si>
  <si>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</si>
  <si>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</si>
  <si>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</si>
  <si>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</si>
  <si>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</si>
  <si>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</si>
  <si>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</si>
  <si>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</si>
  <si>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</si>
  <si>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</si>
  <si>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</si>
  <si>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</si>
  <si>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</si>
  <si>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</si>
  <si>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</si>
  <si>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</si>
  <si>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</si>
  <si>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</si>
  <si>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</si>
  <si>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</si>
  <si>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</si>
  <si>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</si>
  <si>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</si>
  <si>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</si>
  <si>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</si>
  <si>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</si>
  <si>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</si>
  <si>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</si>
  <si>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</si>
  <si>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</si>
  <si>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</si>
  <si>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</si>
  <si>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</si>
  <si>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</si>
  <si>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</si>
  <si>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</si>
  <si>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</si>
  <si>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</si>
  <si>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</si>
  <si>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</si>
  <si>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</si>
  <si>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</si>
  <si>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</si>
  <si>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</si>
  <si>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</si>
  <si>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</si>
  <si>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</si>
  <si>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</si>
  <si>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</si>
  <si>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</si>
  <si>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</si>
  <si>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</si>
  <si>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</si>
  <si>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</si>
  <si>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</si>
  <si>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</si>
  <si>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</si>
  <si>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</si>
  <si>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</si>
  <si>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</si>
  <si>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</si>
  <si>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</si>
  <si>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</si>
  <si>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</si>
  <si>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</si>
  <si>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</si>
  <si>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</si>
  <si>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</si>
  <si>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</si>
  <si>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</si>
  <si>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</si>
  <si>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</si>
  <si>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</si>
  <si>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</si>
  <si>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</si>
  <si>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</si>
  <si>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</si>
  <si>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</si>
  <si>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</si>
  <si>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</si>
  <si>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</si>
  <si>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</si>
  <si>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</si>
  <si>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</si>
  <si>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Samugari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</si>
  <si>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</si>
  <si>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</si>
  <si>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</si>
  <si>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</si>
  <si>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</si>
  <si>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</si>
  <si>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</si>
  <si>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</si>
  <si>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</si>
  <si>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</si>
  <si>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</si>
  <si>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</si>
  <si>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</si>
  <si>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</si>
  <si>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</si>
  <si>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</si>
  <si>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</si>
  <si>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</si>
  <si>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</si>
  <si>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</si>
  <si>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</si>
  <si>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</si>
  <si>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</si>
  <si>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</si>
  <si>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</si>
  <si>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</si>
  <si>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</si>
  <si>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</si>
  <si>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</si>
  <si>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</si>
  <si>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</si>
  <si>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</si>
  <si>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</si>
  <si>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</si>
  <si>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</si>
  <si>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</si>
  <si>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</si>
  <si>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</si>
  <si>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</si>
  <si>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</si>
  <si>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</si>
  <si>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</si>
  <si>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</si>
  <si>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</si>
  <si>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</si>
  <si>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</si>
  <si>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</si>
  <si>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</si>
  <si>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</si>
  <si>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</si>
  <si>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</si>
  <si>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</si>
  <si>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</si>
  <si>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</si>
  <si>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</si>
  <si>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</si>
  <si>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</si>
  <si>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</si>
  <si>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</si>
  <si>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</si>
  <si>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</si>
  <si>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</si>
  <si>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</si>
  <si>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</si>
  <si>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</si>
  <si>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</si>
  <si>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</si>
  <si>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</si>
  <si>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</si>
  <si>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</si>
  <si>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</si>
  <si>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</si>
  <si>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</si>
  <si>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</si>
  <si>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</si>
  <si>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</si>
  <si>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</si>
  <si>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</si>
  <si>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</si>
  <si>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</si>
  <si>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</si>
  <si>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</si>
  <si>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</si>
  <si>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</si>
  <si>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</si>
  <si>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</si>
  <si>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</si>
  <si>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</si>
  <si>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</si>
  <si>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</si>
  <si>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</si>
  <si>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</si>
  <si>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</si>
  <si>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</si>
  <si>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</si>
  <si>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</si>
  <si>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</si>
  <si>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</si>
  <si>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</si>
  <si>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</si>
  <si>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</si>
  <si>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</si>
  <si>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</si>
  <si>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</si>
  <si>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</si>
  <si>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</si>
  <si>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</si>
  <si>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</si>
  <si>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</si>
  <si>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</si>
  <si>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</si>
  <si>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</si>
  <si>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</si>
  <si>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</si>
  <si>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</si>
  <si>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</si>
  <si>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</si>
  <si>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</si>
  <si>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</si>
  <si>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</si>
  <si>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</si>
  <si>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</si>
  <si>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</si>
  <si>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</si>
  <si>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</si>
  <si>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</si>
  <si>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</si>
  <si>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</si>
  <si>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</si>
  <si>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</si>
  <si>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</si>
  <si>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</si>
  <si>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</si>
  <si>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</si>
  <si>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</si>
  <si>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</si>
  <si>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</si>
  <si>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</si>
  <si>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</si>
  <si>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</si>
  <si>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</si>
  <si>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</si>
  <si>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</si>
  <si>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</si>
  <si>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</si>
  <si>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</si>
  <si>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</si>
  <si>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</si>
  <si>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</si>
  <si>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</si>
  <si>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</si>
  <si>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</si>
  <si>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</si>
  <si>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</si>
  <si>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</si>
  <si>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</si>
  <si>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</si>
  <si>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</si>
  <si>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</si>
  <si>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</si>
  <si>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</si>
  <si>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</si>
  <si>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</si>
  <si>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</si>
  <si>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</si>
  <si>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</si>
  <si>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</si>
  <si>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</si>
  <si>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</si>
  <si>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</si>
  <si>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</si>
  <si>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</si>
  <si>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</si>
  <si>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</si>
  <si>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</si>
  <si>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</si>
  <si>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</si>
  <si>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</si>
  <si>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</si>
  <si>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</si>
  <si>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</si>
  <si>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</si>
  <si>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</si>
  <si>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</si>
  <si>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</si>
  <si>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</si>
  <si>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</si>
  <si>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</si>
  <si>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</si>
  <si>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</si>
  <si>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</si>
  <si>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</si>
  <si>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</si>
  <si>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</si>
  <si>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</si>
  <si>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</si>
  <si>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</si>
  <si>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</si>
  <si>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</si>
  <si>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</si>
  <si>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</si>
  <si>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</si>
  <si>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</si>
  <si>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</si>
  <si>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</si>
  <si>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</si>
  <si>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</si>
  <si>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</si>
  <si>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</si>
  <si>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</si>
  <si>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</si>
  <si>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</si>
  <si>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</si>
  <si>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</si>
  <si>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</si>
  <si>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</si>
  <si>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</si>
  <si>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</si>
  <si>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</si>
  <si>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</si>
  <si>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</si>
  <si>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</si>
  <si>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</si>
  <si>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</si>
  <si>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</si>
  <si>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</si>
  <si>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</si>
  <si>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</si>
  <si>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</si>
  <si>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</si>
  <si>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</si>
  <si>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</si>
  <si>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</si>
  <si>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</si>
  <si>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</si>
  <si>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</si>
  <si>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</si>
  <si>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</si>
  <si>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</si>
  <si>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</si>
  <si>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El Agustino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</si>
  <si>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</si>
  <si>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</si>
  <si>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</si>
  <si>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</si>
  <si>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</si>
  <si>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</si>
  <si>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</si>
  <si>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</si>
  <si>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</si>
  <si>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</si>
  <si>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</si>
  <si>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</si>
  <si>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</si>
  <si>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</si>
  <si>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</si>
  <si>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</si>
  <si>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</si>
  <si>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</si>
  <si>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</si>
  <si>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</si>
  <si>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</si>
  <si>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</si>
  <si>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</si>
  <si>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</si>
  <si>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</si>
  <si>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</si>
  <si>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</si>
  <si>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</si>
  <si>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</si>
  <si>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</si>
  <si>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</si>
  <si>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Inambari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</si>
  <si>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</si>
  <si>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</si>
  <si>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</si>
  <si>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</si>
  <si>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</si>
  <si>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</si>
  <si>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</si>
  <si>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</si>
  <si>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</si>
  <si>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</si>
  <si>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</si>
  <si>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</si>
  <si>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</si>
  <si>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</si>
  <si>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</si>
  <si>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</si>
  <si>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</si>
  <si>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</si>
  <si>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</si>
  <si>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</si>
  <si>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</si>
  <si>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</si>
  <si>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</si>
  <si>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</si>
  <si>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</si>
  <si>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</si>
  <si>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</si>
  <si>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</si>
  <si>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</si>
  <si>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</si>
  <si>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</si>
  <si>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</si>
  <si>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</si>
  <si>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</si>
  <si>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</si>
  <si>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</si>
  <si>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</si>
  <si>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</si>
  <si>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</si>
  <si>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</si>
  <si>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</si>
  <si>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</si>
  <si>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</si>
  <si>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</si>
  <si>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</si>
  <si>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</si>
  <si>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</si>
  <si>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</si>
  <si>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</si>
  <si>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</si>
  <si>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</si>
  <si>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</si>
  <si>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</si>
  <si>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</si>
  <si>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</si>
  <si>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</si>
  <si>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</si>
  <si>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</si>
  <si>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</si>
  <si>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</si>
  <si>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</si>
  <si>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</si>
  <si>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</si>
  <si>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</si>
  <si>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</si>
  <si>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</si>
  <si>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</si>
  <si>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</si>
  <si>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</si>
  <si>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</si>
  <si>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</si>
  <si>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</si>
  <si>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</si>
  <si>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</si>
  <si>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</si>
  <si>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</si>
  <si>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</si>
  <si>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</si>
  <si>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</si>
  <si>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</si>
  <si>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</si>
  <si>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</si>
  <si>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</si>
  <si>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</si>
  <si>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</si>
  <si>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</si>
  <si>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</si>
  <si>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</si>
  <si>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</si>
  <si>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</si>
  <si>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</si>
  <si>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</si>
  <si>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</si>
  <si>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</si>
  <si>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</si>
  <si>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</si>
  <si>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</si>
  <si>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</si>
  <si>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</si>
  <si>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</si>
  <si>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</si>
  <si>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</si>
  <si>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</si>
  <si>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</si>
  <si>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</si>
  <si>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</si>
  <si>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</si>
  <si>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</si>
  <si>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</si>
  <si>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</si>
  <si>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</si>
  <si>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</si>
  <si>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</si>
  <si>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</si>
  <si>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</si>
  <si>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</si>
  <si>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</si>
  <si>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</si>
  <si>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</si>
  <si>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</si>
  <si>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</si>
  <si>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</si>
  <si>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</si>
  <si>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</si>
  <si>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</si>
  <si>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</si>
  <si>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</si>
  <si>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</si>
  <si>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</si>
  <si>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</si>
  <si>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</si>
  <si>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</si>
  <si>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</si>
  <si>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</si>
  <si>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</si>
  <si>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</si>
  <si>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</si>
  <si>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</si>
  <si>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</si>
  <si>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</si>
  <si>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</si>
  <si>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</si>
  <si>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</si>
  <si>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</si>
  <si>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</si>
  <si>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</si>
  <si>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</si>
  <si>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</si>
  <si>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</si>
  <si>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</si>
  <si>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</si>
  <si>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</si>
  <si>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</si>
  <si>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</si>
  <si>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</si>
  <si>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</si>
  <si>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</si>
  <si>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</si>
  <si>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</si>
  <si>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</si>
  <si>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</si>
  <si>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</si>
  <si>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</si>
  <si>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</si>
  <si>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</si>
  <si>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</si>
  <si>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</si>
  <si>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global, cuyo cronograma de adecuación se encuentra en la nota 5/.</t>
  </si>
  <si>
    <t>2/ Los activos ponderados por riesgo de mercado y riesgo operacional se calcula multiplicando el requerimiento de patrimonio efectivo de cada uno de estos riesgos por la inversa del límite global y por un factor de ajuste. El factor de ajuste es 1.00, vigente desde marzo 2025, con el siguiente cronograma de adecuación: i) 0.85 hasta marzo 2023; ii) 0.90 desde abril 2023 hasta agosto 2024; iii) 0.95 desde setiembre 2024 hasta febrero 2025 (Resolución SBS N° 525-2024).</t>
  </si>
  <si>
    <t xml:space="preserve">3/ El Ratio de Capital Ordinario de Nivel 1 se refiere al Capital Ordinario de Nivel 1 como porcentaje de los activos y contingentes ponderados por riesgos totales. El requerimiento mínimo de este ratio es 4.5%, vigente desde marzo 2025, con el siguiente cronograma de adecuación: i) 3.825% hasta marzo 2023; ii) 4.05% desde abril 2023 hasta agosto 2024; iii) 4.275% desde setiembre 2024 hasta febrero 2025 (Resolución SBS N° 274-2024).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</si>
  <si>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6.0%, vigente desde marzo 2025, con el siguiente cronograma de adecuación: i) 5.1% hasta marzo 2023; ii) 5.4% desde abril 2023 hasta agosto 2024; iii) 5.7% desde setiembre 2024 hasta febrero 2025 (Resolución SBS N° 274-2024). </t>
  </si>
  <si>
    <t xml:space="preserve">5/ El Ratio de Capital Global es el Patrimonio Efectivo de Nivel 1 y Nivel 2 como porcentaje de los activos y contingentes ponderados por riesgos totales. El límite global es 10%, vigente desde marzo 2025, con el siguiente cronograma de adecuación: i) 8.5% hasta marzo 2023; ii) 9% desde abril 2023 hasta agosto 2024; iii) 9.5% desde setiembre 2024 hasta febrero 2025 (Resolución SBS N° 274-2024). </t>
  </si>
  <si>
    <t>Nota: A partir de enero 2023 entró en vigencia las modificaciones de la Ley General con el fin de adecuar la composición del Patrimonio Efectivo al estándar Basilea III (Decreto Legislativo N° 1531 del 18/03/2022).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</si>
  <si>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</si>
  <si>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</si>
  <si>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</si>
  <si>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</si>
  <si>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</si>
  <si>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</si>
  <si>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</si>
  <si>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</si>
  <si>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</si>
  <si>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</si>
  <si>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</si>
  <si>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</si>
  <si>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</si>
  <si>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</si>
  <si>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</si>
  <si>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</si>
  <si>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</si>
  <si>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</si>
  <si>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</si>
  <si>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</si>
  <si>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</si>
  <si>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</si>
  <si>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</si>
  <si>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</si>
  <si>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</si>
  <si>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</si>
  <si>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</si>
  <si>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</si>
  <si>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</si>
  <si>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</si>
  <si>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</si>
  <si>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</si>
  <si>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</si>
  <si>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</si>
  <si>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</si>
  <si>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</si>
  <si>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</si>
  <si>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</si>
  <si>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</si>
  <si>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</si>
  <si>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</si>
  <si>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</si>
  <si>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</si>
  <si>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</si>
  <si>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</si>
  <si>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</si>
  <si>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</si>
  <si>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</si>
  <si>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</si>
  <si>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</si>
  <si>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</si>
  <si>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</si>
  <si>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</si>
  <si>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</si>
  <si>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</si>
  <si>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</si>
  <si>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</si>
  <si>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</si>
  <si>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</si>
  <si>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Aptos Narrow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</si>
  <si>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</si>
  <si>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</si>
  <si>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</si>
  <si>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</si>
  <si>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</si>
  <si>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</si>
  <si>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</si>
  <si>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</si>
  <si>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</si>
  <si>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</si>
  <si>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</si>
  <si>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</si>
  <si>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</si>
  <si>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</si>
  <si>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</si>
  <si>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</si>
  <si>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</si>
  <si>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</si>
  <si>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</si>
  <si>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</si>
  <si>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</si>
  <si>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</si>
  <si>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</si>
  <si>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</si>
  <si>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</si>
  <si>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</si>
  <si>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</si>
  <si>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</si>
  <si>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</si>
  <si>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</si>
  <si>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</si>
  <si>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</si>
  <si>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</si>
  <si>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</si>
  <si>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</si>
  <si>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</si>
  <si>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</si>
  <si>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</si>
  <si>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</si>
  <si>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</si>
  <si>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</si>
  <si>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</si>
  <si>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</si>
  <si>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</si>
  <si>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</si>
  <si>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</si>
  <si>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</si>
  <si>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</si>
  <si>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</si>
  <si>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</si>
  <si>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</si>
  <si>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</si>
  <si>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</si>
  <si>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</si>
  <si>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Aptos Narrow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</si>
  <si>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Aptos Narrow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</si>
  <si>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</si>
  <si>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</si>
  <si>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</si>
  <si>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</si>
  <si>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</si>
  <si>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Aptos Narrow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</si>
  <si>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</si>
  <si>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</si>
  <si>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</si>
  <si>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</si>
  <si>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</si>
  <si>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</si>
  <si>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</si>
  <si>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</si>
  <si>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</si>
  <si>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</si>
  <si>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</si>
  <si>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</si>
  <si>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</si>
  <si>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</si>
  <si>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</si>
  <si>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</si>
  <si>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</si>
  <si>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</si>
  <si>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</si>
  <si>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</si>
  <si>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</si>
  <si>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</si>
  <si>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</si>
  <si>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</si>
  <si>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</si>
  <si>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</si>
  <si>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</si>
  <si>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</si>
  <si>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</si>
  <si>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</si>
  <si>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</si>
  <si>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</si>
  <si>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</si>
  <si>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</si>
  <si>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</si>
  <si>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</si>
  <si>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</si>
  <si>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</si>
  <si>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</si>
  <si>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</si>
  <si>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</si>
  <si>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</si>
  <si>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</si>
  <si>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</si>
  <si>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</si>
  <si>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</si>
  <si>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</si>
  <si>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</si>
  <si>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</si>
  <si>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</si>
  <si>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</si>
  <si>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</si>
  <si>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</si>
  <si>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</si>
  <si>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</si>
  <si>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</si>
  <si>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</si>
  <si>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</si>
  <si>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</si>
  <si>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</si>
  <si>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</si>
  <si>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</si>
  <si>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</si>
  <si>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</si>
  <si>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</si>
  <si>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</si>
  <si>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Aptos Narrow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</si>
  <si>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Aptos Narrow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</si>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</sst>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_(* #,##0.00_____________);_(* \(#,##0.00\)_____________ ;_(* &quot;-&quot;???????_);_(@_)"/>
    <numFmt numFmtId="172" formatCode="_(* #,##0_____________);_(* \(#,##0\)_____________ ;_(* &quot;-&quot;???????_);_(@_)"/>
    <numFmt numFmtId="173" formatCode="_(* #,##0_____________);_(* \(#,##0\)_____________ ;_(* &quot;-&quot;???????,_);_(@_)"/>
    <numFmt numFmtId="174" formatCode="0.00000"/>
    <numFmt numFmtId="175" formatCode="&quot;Al &quot;dd&quot; de &quot;mmmm&quot; de &quot;yyyy"/>
    <numFmt numFmtId="176" formatCode="_ * #,##0.00_ ;_ * \-#,##0.00_ ;_ * &quot;-&quot;??_ ;_ @_ "/>
    <numFmt numFmtId="177" formatCode="_(* #,##0_);_(* \(#,##0\);_(* &quot;-&quot;?_);_(@_)"/>
    <numFmt numFmtId="178" formatCode="\(\A\l\ dd\ &quot;de&quot;\ mmmm\ &quot;de&quot;\ yyyy\)"/>
    <numFmt numFmtId="179" formatCode="_(* #\ #,###,##0.00___________________________);_(* \(#\ ###\ ###\);_(* &quot;-&quot;?????????????_);_(@_)"/>
    <numFmt numFmtId="180" formatCode="&quot;Publicado el&quot;\ dd/mm/yyyy"/>
    <numFmt numFmtId="181" formatCode="* #\ ###\ ###____________;\ * #\ ###\ ###\____________ ;* &quot;-&quot;?????;_(@_)"/>
    <numFmt numFmtId="182" formatCode="\A\l\ \ dd\ &quot;de&quot;\ mmmm\ &quot;de&quot;\ yyyy"/>
    <numFmt numFmtId="183" formatCode="_(* ###,##0_______);_(* \(###,##0\)\ ;* &quot;-&quot;?????;_(@_)"/>
  </numFmts>
  <fonts count="7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8"/>
      <color indexed="8"/>
      <name val="Arial Narrow"/>
      <family val="2"/>
    </font>
    <font>
      <b/>
      <sz val="22"/>
      <name val="Times New Roman"/>
      <family val="1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20">
    <xf numFmtId="0" fontId="0" fillId="0" borderId="0"/>
    <xf numFmtId="0" fontId="3" fillId="0" borderId="0" applyProtection="0"/>
    <xf numFmtId="0" fontId="3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0" fontId="43" fillId="0" borderId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1" fillId="0" borderId="0"/>
    <xf numFmtId="0" fontId="3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</cellStyleXfs>
  <cellXfs count="412">
    <xf numFmtId="0" fontId="0" fillId="0" borderId="0" xfId="0"/>
    <xf numFmtId="0" fontId="4" fillId="0" borderId="0" xfId="1" applyFont="1" applyAlignment="1">
      <alignment horizontal="center" wrapText="1"/>
    </xf>
    <xf numFmtId="0" fontId="3" fillId="0" borderId="0" xfId="2" applyAlignment="1">
      <alignment horizontal="right"/>
    </xf>
    <xf numFmtId="0" fontId="3" fillId="0" borderId="0" xfId="2"/>
    <xf numFmtId="0" fontId="5" fillId="0" borderId="0" xfId="1" applyFont="1" applyAlignment="1">
      <alignment horizont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164" fontId="7" fillId="0" borderId="0" xfId="1" applyNumberFormat="1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2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vertical="center"/>
    </xf>
    <xf numFmtId="165" fontId="16" fillId="0" borderId="6" xfId="1" applyNumberFormat="1" applyFont="1" applyBorder="1" applyAlignment="1">
      <alignment vertical="center"/>
    </xf>
    <xf numFmtId="0" fontId="17" fillId="0" borderId="0" xfId="2" applyFont="1" applyAlignment="1">
      <alignment horizontal="right"/>
    </xf>
    <xf numFmtId="165" fontId="17" fillId="0" borderId="0" xfId="2" applyNumberFormat="1" applyFont="1"/>
    <xf numFmtId="0" fontId="17" fillId="0" borderId="0" xfId="2" applyFont="1"/>
    <xf numFmtId="0" fontId="14" fillId="0" borderId="0" xfId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/>
    </xf>
    <xf numFmtId="166" fontId="14" fillId="0" borderId="0" xfId="3" applyNumberFormat="1" applyFont="1" applyAlignment="1" applyProtection="1">
      <alignment horizontal="left" vertical="center"/>
    </xf>
    <xf numFmtId="166" fontId="16" fillId="0" borderId="0" xfId="3" applyNumberFormat="1" applyFont="1" applyAlignment="1" applyProtection="1">
      <alignment horizontal="left" vertical="center"/>
    </xf>
    <xf numFmtId="43" fontId="17" fillId="0" borderId="0" xfId="2" applyNumberFormat="1" applyFont="1" applyAlignment="1">
      <alignment horizontal="right"/>
    </xf>
    <xf numFmtId="0" fontId="14" fillId="0" borderId="0" xfId="1" applyFont="1" applyAlignment="1">
      <alignment horizontal="left" vertical="center" indent="1"/>
    </xf>
    <xf numFmtId="166" fontId="16" fillId="0" borderId="0" xfId="3" applyNumberFormat="1" applyFont="1" applyAlignment="1" applyProtection="1">
      <alignment horizontal="left" vertical="center" wrapText="1"/>
    </xf>
    <xf numFmtId="166" fontId="18" fillId="0" borderId="0" xfId="3" applyNumberFormat="1" applyFont="1" applyAlignment="1" applyProtection="1">
      <alignment horizontal="left" vertical="center"/>
    </xf>
    <xf numFmtId="0" fontId="16" fillId="0" borderId="7" xfId="1" applyFont="1" applyBorder="1" applyAlignment="1">
      <alignment vertical="center"/>
    </xf>
    <xf numFmtId="165" fontId="16" fillId="0" borderId="7" xfId="1" applyNumberFormat="1" applyFont="1" applyBorder="1" applyAlignment="1">
      <alignment vertical="center"/>
    </xf>
    <xf numFmtId="0" fontId="19" fillId="0" borderId="8" xfId="1" applyFont="1" applyBorder="1"/>
    <xf numFmtId="167" fontId="20" fillId="0" borderId="8" xfId="1" applyNumberFormat="1" applyFont="1" applyBorder="1"/>
    <xf numFmtId="166" fontId="21" fillId="0" borderId="0" xfId="3" applyNumberFormat="1" applyFont="1" applyAlignment="1" applyProtection="1">
      <alignment horizontal="left"/>
    </xf>
    <xf numFmtId="0" fontId="22" fillId="0" borderId="0" xfId="1" applyFont="1" applyAlignment="1">
      <alignment horizontal="right"/>
    </xf>
    <xf numFmtId="0" fontId="22" fillId="0" borderId="0" xfId="2" applyFont="1" applyAlignment="1">
      <alignment horizontal="right"/>
    </xf>
    <xf numFmtId="0" fontId="22" fillId="0" borderId="0" xfId="2" applyFont="1"/>
    <xf numFmtId="0" fontId="14" fillId="0" borderId="0" xfId="2" applyFont="1"/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5" fillId="0" borderId="5" xfId="1" applyFont="1" applyBorder="1" applyAlignment="1">
      <alignment horizontal="center" vertical="center" wrapText="1"/>
    </xf>
    <xf numFmtId="167" fontId="16" fillId="0" borderId="6" xfId="1" applyNumberFormat="1" applyFont="1" applyBorder="1" applyAlignment="1">
      <alignment vertical="center"/>
    </xf>
    <xf numFmtId="167" fontId="16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167" fontId="16" fillId="0" borderId="6" xfId="1" applyNumberFormat="1" applyFont="1" applyBorder="1" applyAlignment="1">
      <alignment vertical="center" wrapText="1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167" fontId="16" fillId="0" borderId="7" xfId="1" applyNumberFormat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166" fontId="21" fillId="0" borderId="0" xfId="1" applyNumberFormat="1" applyFont="1"/>
    <xf numFmtId="0" fontId="22" fillId="0" borderId="0" xfId="1" applyFont="1" applyAlignment="1">
      <alignment horizontal="right" vertical="center"/>
    </xf>
    <xf numFmtId="0" fontId="21" fillId="0" borderId="0" xfId="1" applyFont="1"/>
    <xf numFmtId="165" fontId="11" fillId="0" borderId="0" xfId="1" applyNumberFormat="1" applyFont="1"/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164" fontId="7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9" fontId="16" fillId="0" borderId="6" xfId="4" applyFont="1" applyFill="1" applyBorder="1" applyAlignment="1">
      <alignment vertical="center"/>
    </xf>
    <xf numFmtId="168" fontId="16" fillId="0" borderId="6" xfId="1" applyNumberFormat="1" applyFont="1" applyBorder="1" applyAlignment="1">
      <alignment vertical="center"/>
    </xf>
    <xf numFmtId="168" fontId="17" fillId="0" borderId="0" xfId="2" applyNumberFormat="1" applyFont="1" applyAlignment="1">
      <alignment vertical="center"/>
    </xf>
    <xf numFmtId="9" fontId="14" fillId="0" borderId="0" xfId="4" applyFont="1" applyFill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 wrapText="1"/>
    </xf>
    <xf numFmtId="167" fontId="19" fillId="0" borderId="8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168" fontId="11" fillId="0" borderId="0" xfId="1" applyNumberFormat="1" applyFont="1" applyAlignment="1">
      <alignment vertical="center"/>
    </xf>
    <xf numFmtId="168" fontId="3" fillId="0" borderId="0" xfId="2" applyNumberFormat="1" applyAlignment="1">
      <alignment vertical="center"/>
    </xf>
    <xf numFmtId="169" fontId="27" fillId="0" borderId="0" xfId="5" applyNumberFormat="1" applyFont="1" applyFill="1"/>
    <xf numFmtId="170" fontId="28" fillId="0" borderId="0" xfId="2" applyNumberFormat="1" applyFont="1"/>
    <xf numFmtId="165" fontId="14" fillId="0" borderId="0" xfId="2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22" fillId="0" borderId="0" xfId="1" applyNumberFormat="1" applyFont="1" applyAlignment="1">
      <alignment horizontal="right"/>
    </xf>
    <xf numFmtId="165" fontId="22" fillId="0" borderId="0" xfId="1" applyNumberFormat="1" applyFont="1" applyAlignment="1">
      <alignment horizontal="right" vertical="center"/>
    </xf>
    <xf numFmtId="165" fontId="29" fillId="0" borderId="0" xfId="1" applyNumberFormat="1" applyFont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/>
    </xf>
    <xf numFmtId="0" fontId="23" fillId="0" borderId="0" xfId="1" applyFont="1"/>
    <xf numFmtId="43" fontId="17" fillId="0" borderId="0" xfId="5" applyFont="1" applyFill="1" applyAlignment="1">
      <alignment horizontal="right"/>
    </xf>
    <xf numFmtId="168" fontId="23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164" fontId="7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/>
    <xf numFmtId="0" fontId="13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2" fontId="16" fillId="0" borderId="0" xfId="6" applyNumberFormat="1" applyFont="1" applyAlignment="1">
      <alignment horizontal="center" vertical="center"/>
    </xf>
    <xf numFmtId="0" fontId="14" fillId="0" borderId="9" xfId="2" applyFont="1" applyBorder="1"/>
    <xf numFmtId="0" fontId="16" fillId="0" borderId="0" xfId="2" applyFont="1"/>
    <xf numFmtId="171" fontId="14" fillId="0" borderId="0" xfId="7" applyNumberFormat="1" applyFont="1" applyFill="1" applyBorder="1" applyAlignment="1">
      <alignment horizontal="right"/>
    </xf>
    <xf numFmtId="171" fontId="11" fillId="0" borderId="0" xfId="2" applyNumberFormat="1" applyFont="1"/>
    <xf numFmtId="0" fontId="31" fillId="0" borderId="0" xfId="2" applyFont="1"/>
    <xf numFmtId="172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center"/>
    </xf>
    <xf numFmtId="43" fontId="14" fillId="0" borderId="0" xfId="7" applyFont="1" applyFill="1" applyBorder="1" applyAlignment="1">
      <alignment horizontal="right"/>
    </xf>
    <xf numFmtId="0" fontId="14" fillId="0" borderId="8" xfId="2" applyFont="1" applyBorder="1"/>
    <xf numFmtId="171" fontId="14" fillId="0" borderId="8" xfId="7" applyNumberFormat="1" applyFont="1" applyFill="1" applyBorder="1" applyAlignment="1">
      <alignment horizontal="right"/>
    </xf>
    <xf numFmtId="0" fontId="21" fillId="0" borderId="0" xfId="2" applyFont="1"/>
    <xf numFmtId="0" fontId="2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74" fontId="17" fillId="0" borderId="0" xfId="2" applyNumberFormat="1" applyFont="1"/>
    <xf numFmtId="43" fontId="17" fillId="0" borderId="0" xfId="5" applyFont="1" applyFill="1"/>
    <xf numFmtId="14" fontId="10" fillId="0" borderId="0" xfId="2" applyNumberFormat="1" applyFont="1" applyAlignment="1">
      <alignment vertical="center"/>
    </xf>
    <xf numFmtId="0" fontId="5" fillId="0" borderId="0" xfId="2" applyFont="1" applyAlignment="1">
      <alignment horizontal="center" wrapText="1"/>
    </xf>
    <xf numFmtId="0" fontId="3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0" fontId="34" fillId="0" borderId="0" xfId="2" applyFont="1" applyAlignment="1">
      <alignment vertical="center"/>
    </xf>
    <xf numFmtId="0" fontId="13" fillId="0" borderId="6" xfId="2" applyFont="1" applyBorder="1" applyAlignment="1">
      <alignment horizontal="center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center"/>
    </xf>
    <xf numFmtId="0" fontId="35" fillId="0" borderId="0" xfId="2" applyFont="1" applyAlignment="1">
      <alignment horizontal="center" vertical="center" wrapText="1"/>
    </xf>
    <xf numFmtId="2" fontId="34" fillId="0" borderId="0" xfId="2" applyNumberFormat="1" applyFont="1" applyAlignment="1">
      <alignment horizontal="center" vertical="center" wrapText="1"/>
    </xf>
    <xf numFmtId="2" fontId="36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2" fontId="14" fillId="0" borderId="0" xfId="2" applyNumberFormat="1" applyFont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 wrapText="1"/>
    </xf>
    <xf numFmtId="0" fontId="14" fillId="0" borderId="10" xfId="2" applyFont="1" applyBorder="1" applyAlignment="1">
      <alignment horizontal="left" vertical="center" wrapText="1"/>
    </xf>
    <xf numFmtId="2" fontId="14" fillId="0" borderId="10" xfId="2" applyNumberFormat="1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5" fontId="7" fillId="0" borderId="0" xfId="2" applyNumberFormat="1" applyFont="1" applyAlignment="1" applyProtection="1">
      <alignment horizontal="center"/>
      <protection locked="0"/>
    </xf>
    <xf numFmtId="0" fontId="37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Continuous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horizontal="left" wrapText="1"/>
    </xf>
    <xf numFmtId="177" fontId="14" fillId="0" borderId="0" xfId="8" applyNumberFormat="1" applyFont="1" applyFill="1" applyBorder="1" applyAlignment="1" applyProtection="1">
      <alignment horizontal="left" vertical="center"/>
      <protection locked="0"/>
    </xf>
    <xf numFmtId="177" fontId="16" fillId="0" borderId="0" xfId="8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3" xfId="2" applyFont="1" applyBorder="1" applyAlignment="1">
      <alignment horizontal="left" wrapText="1"/>
    </xf>
    <xf numFmtId="177" fontId="14" fillId="0" borderId="3" xfId="8" applyNumberFormat="1" applyFont="1" applyFill="1" applyBorder="1" applyAlignment="1" applyProtection="1">
      <alignment horizontal="left" vertical="center"/>
      <protection locked="0"/>
    </xf>
    <xf numFmtId="177" fontId="16" fillId="0" borderId="3" xfId="8" applyNumberFormat="1" applyFont="1" applyFill="1" applyBorder="1" applyAlignment="1" applyProtection="1">
      <alignment horizontal="left" vertical="center"/>
      <protection locked="0"/>
    </xf>
    <xf numFmtId="177" fontId="14" fillId="0" borderId="0" xfId="2" applyNumberFormat="1" applyFont="1" applyAlignment="1" applyProtection="1">
      <alignment vertical="center"/>
      <protection locked="0"/>
    </xf>
    <xf numFmtId="169" fontId="14" fillId="0" borderId="0" xfId="9" applyNumberFormat="1" applyFont="1" applyFill="1" applyAlignment="1" applyProtection="1">
      <alignment vertical="center"/>
      <protection locked="0"/>
    </xf>
    <xf numFmtId="177" fontId="11" fillId="0" borderId="0" xfId="2" applyNumberFormat="1" applyFont="1" applyAlignment="1" applyProtection="1">
      <alignment vertical="center"/>
      <protection locked="0"/>
    </xf>
    <xf numFmtId="0" fontId="11" fillId="0" borderId="0" xfId="2" applyFont="1" applyProtection="1">
      <protection locked="0"/>
    </xf>
    <xf numFmtId="0" fontId="39" fillId="0" borderId="0" xfId="10"/>
    <xf numFmtId="0" fontId="40" fillId="0" borderId="0" xfId="2" applyFont="1" applyAlignment="1">
      <alignment horizontal="centerContinuous" vertical="center"/>
    </xf>
    <xf numFmtId="0" fontId="41" fillId="0" borderId="0" xfId="2" applyFont="1"/>
    <xf numFmtId="0" fontId="5" fillId="0" borderId="0" xfId="10" applyFont="1" applyAlignment="1">
      <alignment horizontal="center" vertical="top" wrapText="1"/>
    </xf>
    <xf numFmtId="0" fontId="42" fillId="0" borderId="0" xfId="10" applyFont="1"/>
    <xf numFmtId="164" fontId="7" fillId="0" borderId="0" xfId="10" applyNumberFormat="1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3" xfId="10" applyFont="1" applyBorder="1" applyAlignment="1">
      <alignment horizontal="center"/>
    </xf>
    <xf numFmtId="0" fontId="13" fillId="0" borderId="12" xfId="10" applyFont="1" applyBorder="1" applyAlignment="1">
      <alignment horizontal="left" vertical="center" wrapText="1"/>
    </xf>
    <xf numFmtId="178" fontId="13" fillId="0" borderId="13" xfId="10" applyNumberFormat="1" applyFont="1" applyBorder="1" applyAlignment="1">
      <alignment horizontal="center"/>
    </xf>
    <xf numFmtId="178" fontId="13" fillId="0" borderId="4" xfId="10" applyNumberFormat="1" applyFont="1" applyBorder="1" applyAlignment="1">
      <alignment horizontal="center"/>
    </xf>
    <xf numFmtId="178" fontId="13" fillId="0" borderId="14" xfId="10" applyNumberFormat="1" applyFont="1" applyBorder="1" applyAlignment="1">
      <alignment horizontal="center"/>
    </xf>
    <xf numFmtId="0" fontId="13" fillId="0" borderId="12" xfId="10" applyFont="1" applyBorder="1" applyAlignment="1">
      <alignment horizontal="center" vertical="center" wrapText="1"/>
    </xf>
    <xf numFmtId="0" fontId="13" fillId="0" borderId="13" xfId="10" applyFont="1" applyBorder="1" applyAlignment="1">
      <alignment horizontal="center"/>
    </xf>
    <xf numFmtId="0" fontId="13" fillId="0" borderId="14" xfId="10" applyFont="1" applyBorder="1" applyAlignment="1">
      <alignment horizontal="center"/>
    </xf>
    <xf numFmtId="0" fontId="13" fillId="0" borderId="15" xfId="10" applyFont="1" applyBorder="1" applyAlignment="1">
      <alignment horizontal="left" vertical="center" wrapText="1"/>
    </xf>
    <xf numFmtId="0" fontId="13" fillId="0" borderId="12" xfId="10" applyFont="1" applyBorder="1" applyAlignment="1">
      <alignment horizontal="center" vertical="center" wrapText="1"/>
    </xf>
    <xf numFmtId="0" fontId="13" fillId="0" borderId="16" xfId="10" applyFont="1" applyBorder="1" applyAlignment="1">
      <alignment horizontal="center"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0" borderId="17" xfId="10" applyFont="1" applyBorder="1" applyAlignment="1">
      <alignment horizontal="center" vertical="center" wrapText="1"/>
    </xf>
    <xf numFmtId="0" fontId="43" fillId="0" borderId="18" xfId="11" applyBorder="1"/>
    <xf numFmtId="0" fontId="43" fillId="0" borderId="18" xfId="11" applyBorder="1" applyAlignment="1">
      <alignment horizontal="center"/>
    </xf>
    <xf numFmtId="169" fontId="43" fillId="0" borderId="18" xfId="11" applyNumberFormat="1" applyBorder="1"/>
    <xf numFmtId="169" fontId="43" fillId="0" borderId="19" xfId="11" applyNumberFormat="1" applyBorder="1"/>
    <xf numFmtId="169" fontId="43" fillId="0" borderId="20" xfId="11" applyNumberFormat="1" applyBorder="1"/>
    <xf numFmtId="0" fontId="43" fillId="0" borderId="21" xfId="11" applyBorder="1"/>
    <xf numFmtId="0" fontId="43" fillId="0" borderId="22" xfId="11" applyBorder="1"/>
    <xf numFmtId="0" fontId="43" fillId="0" borderId="23" xfId="11" applyBorder="1" applyAlignment="1">
      <alignment horizontal="center"/>
    </xf>
    <xf numFmtId="169" fontId="43" fillId="0" borderId="23" xfId="11" applyNumberFormat="1" applyBorder="1"/>
    <xf numFmtId="169" fontId="43" fillId="0" borderId="0" xfId="11" applyNumberFormat="1"/>
    <xf numFmtId="169" fontId="43" fillId="0" borderId="24" xfId="11" applyNumberFormat="1" applyBorder="1"/>
    <xf numFmtId="0" fontId="43" fillId="0" borderId="0" xfId="11"/>
    <xf numFmtId="0" fontId="43" fillId="0" borderId="25" xfId="11" applyBorder="1" applyAlignment="1">
      <alignment horizontal="center"/>
    </xf>
    <xf numFmtId="0" fontId="43" fillId="0" borderId="26" xfId="11" applyBorder="1" applyAlignment="1">
      <alignment horizontal="center"/>
    </xf>
    <xf numFmtId="169" fontId="43" fillId="0" borderId="25" xfId="11" applyNumberFormat="1" applyBorder="1"/>
    <xf numFmtId="169" fontId="43" fillId="0" borderId="27" xfId="11" applyNumberFormat="1" applyBorder="1"/>
    <xf numFmtId="169" fontId="43" fillId="0" borderId="28" xfId="11" applyNumberFormat="1" applyBorder="1"/>
    <xf numFmtId="0" fontId="44" fillId="0" borderId="0" xfId="2" applyFont="1" applyAlignment="1">
      <alignment horizontal="centerContinuous" vertical="center"/>
    </xf>
    <xf numFmtId="0" fontId="4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46" fillId="0" borderId="0" xfId="2" applyFont="1"/>
    <xf numFmtId="0" fontId="33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47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29" xfId="2" applyBorder="1" applyAlignment="1">
      <alignment horizontal="center" vertical="center" wrapText="1"/>
    </xf>
    <xf numFmtId="179" fontId="14" fillId="0" borderId="0" xfId="12" applyNumberFormat="1" applyFont="1" applyFill="1" applyBorder="1" applyAlignment="1">
      <alignment horizontal="center" vertical="center"/>
    </xf>
    <xf numFmtId="4" fontId="14" fillId="0" borderId="0" xfId="13" applyNumberFormat="1" applyFont="1" applyFill="1" applyBorder="1" applyAlignment="1">
      <alignment horizontal="center" vertical="center"/>
    </xf>
    <xf numFmtId="3" fontId="14" fillId="0" borderId="0" xfId="13" applyNumberFormat="1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/>
    </xf>
    <xf numFmtId="0" fontId="14" fillId="0" borderId="8" xfId="2" applyFont="1" applyBorder="1" applyAlignment="1">
      <alignment horizontal="left" vertical="center" wrapText="1"/>
    </xf>
    <xf numFmtId="3" fontId="14" fillId="0" borderId="8" xfId="5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3" fontId="3" fillId="0" borderId="0" xfId="2" applyNumberFormat="1" applyAlignment="1">
      <alignment horizontal="center" vertical="center"/>
    </xf>
    <xf numFmtId="3" fontId="22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48" fillId="0" borderId="0" xfId="2" applyFont="1"/>
    <xf numFmtId="14" fontId="48" fillId="0" borderId="0" xfId="2" applyNumberFormat="1" applyFont="1"/>
    <xf numFmtId="164" fontId="7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37" fillId="0" borderId="0" xfId="2" applyFont="1"/>
    <xf numFmtId="180" fontId="49" fillId="0" borderId="0" xfId="2" applyNumberFormat="1" applyFont="1" applyAlignment="1">
      <alignment horizontal="left"/>
    </xf>
    <xf numFmtId="0" fontId="50" fillId="0" borderId="1" xfId="2" applyFont="1" applyBorder="1"/>
    <xf numFmtId="0" fontId="13" fillId="0" borderId="11" xfId="14" applyFont="1" applyBorder="1" applyAlignment="1">
      <alignment horizontal="center"/>
    </xf>
    <xf numFmtId="0" fontId="13" fillId="0" borderId="1" xfId="14" applyFont="1" applyBorder="1" applyAlignment="1">
      <alignment horizontal="center" vertical="center" wrapText="1"/>
    </xf>
    <xf numFmtId="0" fontId="47" fillId="0" borderId="0" xfId="2" applyFont="1"/>
    <xf numFmtId="0" fontId="50" fillId="0" borderId="0" xfId="2" applyFont="1"/>
    <xf numFmtId="0" fontId="13" fillId="0" borderId="0" xfId="14" applyFont="1" applyAlignment="1">
      <alignment horizontal="center" vertical="center" wrapText="1"/>
    </xf>
    <xf numFmtId="0" fontId="13" fillId="0" borderId="9" xfId="14" applyFont="1" applyBorder="1" applyAlignment="1">
      <alignment horizontal="center" vertical="center" wrapText="1"/>
    </xf>
    <xf numFmtId="0" fontId="13" fillId="3" borderId="9" xfId="14" applyFont="1" applyFill="1" applyBorder="1" applyAlignment="1">
      <alignment horizontal="center" vertical="center" wrapText="1"/>
    </xf>
    <xf numFmtId="0" fontId="50" fillId="0" borderId="0" xfId="2" applyFont="1" applyAlignment="1">
      <alignment horizontal="center"/>
    </xf>
    <xf numFmtId="0" fontId="13" fillId="3" borderId="0" xfId="14" applyFont="1" applyFill="1" applyAlignment="1">
      <alignment horizontal="center" vertical="center" wrapText="1"/>
    </xf>
    <xf numFmtId="0" fontId="50" fillId="0" borderId="3" xfId="2" applyFont="1" applyBorder="1"/>
    <xf numFmtId="37" fontId="50" fillId="0" borderId="3" xfId="2" quotePrefix="1" applyNumberFormat="1" applyFont="1" applyBorder="1" applyAlignment="1">
      <alignment horizontal="center" vertical="center"/>
    </xf>
    <xf numFmtId="37" fontId="50" fillId="3" borderId="3" xfId="2" quotePrefix="1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52" fillId="0" borderId="5" xfId="2" applyFont="1" applyBorder="1"/>
    <xf numFmtId="37" fontId="52" fillId="0" borderId="5" xfId="2" applyNumberFormat="1" applyFont="1" applyBorder="1"/>
    <xf numFmtId="37" fontId="52" fillId="0" borderId="0" xfId="2" applyNumberFormat="1" applyFont="1"/>
    <xf numFmtId="0" fontId="17" fillId="0" borderId="5" xfId="2" applyFont="1" applyBorder="1" applyAlignment="1">
      <alignment horizontal="center"/>
    </xf>
    <xf numFmtId="169" fontId="31" fillId="0" borderId="0" xfId="2" applyNumberFormat="1" applyFont="1" applyAlignment="1">
      <alignment vertical="center"/>
    </xf>
    <xf numFmtId="2" fontId="16" fillId="0" borderId="0" xfId="2" applyNumberFormat="1" applyFont="1" applyAlignment="1">
      <alignment horizontal="center" vertical="center"/>
    </xf>
    <xf numFmtId="0" fontId="31" fillId="0" borderId="8" xfId="2" applyFont="1" applyBorder="1" applyAlignment="1">
      <alignment vertical="center"/>
    </xf>
    <xf numFmtId="2" fontId="16" fillId="0" borderId="8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53" fillId="0" borderId="0" xfId="2" applyFont="1"/>
    <xf numFmtId="0" fontId="31" fillId="3" borderId="0" xfId="2" applyFont="1" applyFill="1" applyAlignment="1">
      <alignment horizontal="left" vertical="center" wrapText="1"/>
    </xf>
    <xf numFmtId="0" fontId="3" fillId="3" borderId="0" xfId="2" applyFill="1"/>
    <xf numFmtId="0" fontId="31" fillId="3" borderId="0" xfId="2" applyFont="1" applyFill="1" applyAlignment="1">
      <alignment vertical="center"/>
    </xf>
    <xf numFmtId="0" fontId="31" fillId="0" borderId="0" xfId="2" applyFont="1" applyAlignment="1">
      <alignment vertical="top" wrapText="1"/>
    </xf>
    <xf numFmtId="0" fontId="31" fillId="3" borderId="0" xfId="2" applyFont="1" applyFill="1" applyAlignment="1">
      <alignment vertical="top" wrapText="1"/>
    </xf>
    <xf numFmtId="0" fontId="5" fillId="3" borderId="0" xfId="15" applyFont="1" applyFill="1" applyAlignment="1">
      <alignment horizontal="center"/>
    </xf>
    <xf numFmtId="0" fontId="3" fillId="3" borderId="0" xfId="15" applyFill="1"/>
    <xf numFmtId="164" fontId="7" fillId="3" borderId="0" xfId="15" applyNumberFormat="1" applyFont="1" applyFill="1" applyAlignment="1">
      <alignment horizontal="center"/>
    </xf>
    <xf numFmtId="0" fontId="9" fillId="3" borderId="0" xfId="15" applyFont="1" applyFill="1" applyAlignment="1">
      <alignment horizontal="center"/>
    </xf>
    <xf numFmtId="0" fontId="54" fillId="3" borderId="0" xfId="15" applyFont="1" applyFill="1"/>
    <xf numFmtId="180" fontId="49" fillId="3" borderId="0" xfId="15" applyNumberFormat="1" applyFont="1" applyFill="1" applyAlignment="1">
      <alignment horizontal="left"/>
    </xf>
    <xf numFmtId="0" fontId="50" fillId="3" borderId="1" xfId="15" applyFont="1" applyFill="1" applyBorder="1"/>
    <xf numFmtId="0" fontId="13" fillId="3" borderId="1" xfId="14" applyFont="1" applyFill="1" applyBorder="1" applyAlignment="1">
      <alignment horizontal="center" vertical="center" wrapText="1"/>
    </xf>
    <xf numFmtId="0" fontId="50" fillId="3" borderId="0" xfId="15" applyFont="1" applyFill="1" applyAlignment="1">
      <alignment horizontal="center"/>
    </xf>
    <xf numFmtId="0" fontId="11" fillId="3" borderId="30" xfId="14" applyFont="1" applyFill="1" applyBorder="1" applyAlignment="1">
      <alignment horizontal="center" vertical="center" wrapText="1"/>
    </xf>
    <xf numFmtId="0" fontId="50" fillId="3" borderId="3" xfId="15" applyFont="1" applyFill="1" applyBorder="1"/>
    <xf numFmtId="37" fontId="55" fillId="3" borderId="3" xfId="15" quotePrefix="1" applyNumberFormat="1" applyFont="1" applyFill="1" applyBorder="1" applyAlignment="1">
      <alignment horizontal="center" vertical="center"/>
    </xf>
    <xf numFmtId="0" fontId="31" fillId="3" borderId="5" xfId="15" applyFont="1" applyFill="1" applyBorder="1"/>
    <xf numFmtId="37" fontId="31" fillId="3" borderId="0" xfId="15" applyNumberFormat="1" applyFont="1" applyFill="1"/>
    <xf numFmtId="0" fontId="11" fillId="3" borderId="0" xfId="15" applyFont="1" applyFill="1"/>
    <xf numFmtId="181" fontId="31" fillId="3" borderId="0" xfId="15" applyNumberFormat="1" applyFont="1" applyFill="1" applyAlignment="1">
      <alignment horizontal="left" vertical="center"/>
    </xf>
    <xf numFmtId="41" fontId="31" fillId="3" borderId="0" xfId="15" applyNumberFormat="1" applyFont="1" applyFill="1" applyAlignment="1">
      <alignment vertical="center"/>
    </xf>
    <xf numFmtId="41" fontId="56" fillId="3" borderId="0" xfId="15" applyNumberFormat="1" applyFont="1" applyFill="1" applyAlignment="1">
      <alignment vertical="center"/>
    </xf>
    <xf numFmtId="181" fontId="56" fillId="3" borderId="8" xfId="15" applyNumberFormat="1" applyFont="1" applyFill="1" applyBorder="1" applyAlignment="1">
      <alignment horizontal="left" vertical="center"/>
    </xf>
    <xf numFmtId="41" fontId="56" fillId="3" borderId="8" xfId="15" applyNumberFormat="1" applyFont="1" applyFill="1" applyBorder="1" applyAlignment="1">
      <alignment vertical="center"/>
    </xf>
    <xf numFmtId="181" fontId="14" fillId="3" borderId="0" xfId="15" applyNumberFormat="1" applyFont="1" applyFill="1"/>
    <xf numFmtId="0" fontId="14" fillId="3" borderId="0" xfId="15" applyFont="1" applyFill="1" applyAlignment="1">
      <alignment horizontal="left" vertical="top" wrapText="1"/>
    </xf>
    <xf numFmtId="0" fontId="31" fillId="3" borderId="0" xfId="15" applyFont="1" applyFill="1" applyAlignment="1">
      <alignment vertical="center"/>
    </xf>
    <xf numFmtId="0" fontId="4" fillId="0" borderId="0" xfId="11" applyFont="1"/>
    <xf numFmtId="0" fontId="57" fillId="0" borderId="0" xfId="11" applyFont="1"/>
    <xf numFmtId="0" fontId="5" fillId="0" borderId="0" xfId="11" applyFont="1" applyAlignment="1">
      <alignment horizontal="center" vertical="center" wrapText="1"/>
    </xf>
    <xf numFmtId="0" fontId="5" fillId="0" borderId="0" xfId="11" applyFont="1"/>
    <xf numFmtId="0" fontId="58" fillId="0" borderId="0" xfId="11" applyFont="1"/>
    <xf numFmtId="182" fontId="7" fillId="0" borderId="0" xfId="11" applyNumberFormat="1" applyFont="1" applyAlignment="1">
      <alignment horizontal="center"/>
    </xf>
    <xf numFmtId="0" fontId="7" fillId="0" borderId="0" xfId="11" applyFont="1"/>
    <xf numFmtId="0" fontId="59" fillId="0" borderId="0" xfId="11" applyFont="1"/>
    <xf numFmtId="0" fontId="9" fillId="0" borderId="0" xfId="11" applyFont="1" applyAlignment="1">
      <alignment horizontal="center"/>
    </xf>
    <xf numFmtId="0" fontId="9" fillId="0" borderId="0" xfId="11" applyFont="1"/>
    <xf numFmtId="0" fontId="26" fillId="0" borderId="0" xfId="11" applyFont="1"/>
    <xf numFmtId="0" fontId="11" fillId="0" borderId="0" xfId="11" applyFont="1"/>
    <xf numFmtId="0" fontId="12" fillId="0" borderId="11" xfId="11" applyFont="1" applyBorder="1" applyAlignment="1">
      <alignment horizontal="center" vertical="center"/>
    </xf>
    <xf numFmtId="0" fontId="60" fillId="0" borderId="11" xfId="11" applyFont="1" applyBorder="1" applyAlignment="1">
      <alignment horizontal="center" vertical="center" wrapText="1"/>
    </xf>
    <xf numFmtId="0" fontId="30" fillId="0" borderId="11" xfId="11" applyFont="1" applyBorder="1" applyAlignment="1">
      <alignment horizontal="center" vertical="center" wrapText="1"/>
    </xf>
    <xf numFmtId="183" fontId="11" fillId="0" borderId="0" xfId="11" applyNumberFormat="1" applyFont="1"/>
    <xf numFmtId="0" fontId="61" fillId="0" borderId="0" xfId="11" applyFont="1" applyAlignment="1">
      <alignment vertical="center"/>
    </xf>
    <xf numFmtId="0" fontId="13" fillId="0" borderId="0" xfId="11" applyFont="1" applyAlignment="1">
      <alignment vertical="center" wrapText="1"/>
    </xf>
    <xf numFmtId="3" fontId="11" fillId="0" borderId="0" xfId="11" applyNumberFormat="1" applyFont="1" applyAlignment="1">
      <alignment horizontal="center" vertical="center" shrinkToFit="1"/>
    </xf>
    <xf numFmtId="0" fontId="14" fillId="0" borderId="0" xfId="11" applyFont="1"/>
    <xf numFmtId="0" fontId="62" fillId="0" borderId="8" xfId="11" applyFont="1" applyBorder="1"/>
    <xf numFmtId="183" fontId="62" fillId="0" borderId="8" xfId="11" applyNumberFormat="1" applyFont="1" applyBorder="1"/>
    <xf numFmtId="0" fontId="23" fillId="0" borderId="0" xfId="11" applyFont="1"/>
    <xf numFmtId="0" fontId="63" fillId="0" borderId="0" xfId="11" applyFont="1"/>
    <xf numFmtId="0" fontId="64" fillId="0" borderId="0" xfId="11" applyFont="1"/>
    <xf numFmtId="183" fontId="22" fillId="0" borderId="0" xfId="11" applyNumberFormat="1" applyFont="1"/>
    <xf numFmtId="0" fontId="22" fillId="0" borderId="0" xfId="11" applyFont="1"/>
    <xf numFmtId="0" fontId="13" fillId="0" borderId="4" xfId="11" applyFont="1" applyBorder="1" applyAlignment="1">
      <alignment horizontal="left" vertical="center"/>
    </xf>
    <xf numFmtId="3" fontId="65" fillId="0" borderId="4" xfId="11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66" fillId="0" borderId="0" xfId="11" applyFont="1"/>
    <xf numFmtId="0" fontId="0" fillId="0" borderId="0" xfId="0" applyAlignment="1">
      <alignment vertical="center"/>
    </xf>
    <xf numFmtId="0" fontId="67" fillId="0" borderId="0" xfId="0" applyFont="1" applyAlignment="1">
      <alignment horizontal="center" vertical="center"/>
    </xf>
    <xf numFmtId="0" fontId="69" fillId="0" borderId="0" xfId="16" applyFont="1" applyAlignment="1">
      <alignment horizontal="left" vertical="center"/>
    </xf>
    <xf numFmtId="0" fontId="68" fillId="0" borderId="0" xfId="16" applyAlignment="1">
      <alignment vertical="center"/>
    </xf>
    <xf numFmtId="0" fontId="69" fillId="0" borderId="0" xfId="16" applyFont="1" applyAlignment="1">
      <alignment horizontal="left" vertical="center"/>
    </xf>
    <xf numFmtId="0" fontId="69" fillId="0" borderId="0" xfId="16" applyFont="1" applyAlignment="1" applyProtection="1">
      <alignment horizontal="left" vertical="center"/>
      <protection locked="0"/>
    </xf>
    <xf numFmtId="0" fontId="69" fillId="3" borderId="0" xfId="16" applyFont="1" applyFill="1" applyAlignment="1">
      <alignment horizontal="left" vertical="center"/>
    </xf>
    <xf numFmtId="0" fontId="3" fillId="0" borderId="0" xfId="17" applyFont="1" applyAlignment="1">
      <alignment vertical="center"/>
    </xf>
    <xf numFmtId="0" fontId="70" fillId="0" borderId="0" xfId="17" applyFont="1" applyAlignment="1">
      <alignment vertical="center"/>
    </xf>
    <xf numFmtId="0" fontId="71" fillId="0" borderId="16" xfId="17" applyFont="1" applyBorder="1" applyAlignment="1">
      <alignment horizontal="left" vertical="center" wrapText="1"/>
    </xf>
    <xf numFmtId="0" fontId="71" fillId="0" borderId="17" xfId="17" applyFont="1" applyBorder="1" applyAlignment="1">
      <alignment horizontal="left" vertical="center" wrapText="1"/>
    </xf>
    <xf numFmtId="0" fontId="71" fillId="0" borderId="31" xfId="17" applyFont="1" applyBorder="1" applyAlignment="1">
      <alignment horizontal="left" vertical="center" wrapText="1"/>
    </xf>
    <xf numFmtId="0" fontId="71" fillId="0" borderId="32" xfId="17" applyFont="1" applyBorder="1" applyAlignment="1">
      <alignment horizontal="left" vertical="center" wrapText="1"/>
    </xf>
    <xf numFmtId="0" fontId="71" fillId="0" borderId="33" xfId="17" applyFont="1" applyBorder="1" applyAlignment="1">
      <alignment horizontal="left" vertical="center" wrapText="1"/>
    </xf>
    <xf numFmtId="0" fontId="71" fillId="0" borderId="34" xfId="17" applyFont="1" applyBorder="1" applyAlignment="1">
      <alignment horizontal="left" vertical="center" wrapText="1"/>
    </xf>
    <xf numFmtId="0" fontId="0" fillId="0" borderId="0" xfId="17" applyFont="1" applyAlignment="1">
      <alignment horizontal="left" vertical="center" wrapText="1"/>
    </xf>
    <xf numFmtId="0" fontId="3" fillId="0" borderId="5" xfId="17" applyFont="1" applyBorder="1" applyAlignment="1">
      <alignment vertical="center"/>
    </xf>
    <xf numFmtId="0" fontId="47" fillId="0" borderId="0" xfId="17" applyFont="1" applyAlignment="1">
      <alignment vertical="center"/>
    </xf>
    <xf numFmtId="0" fontId="3" fillId="3" borderId="8" xfId="17" applyFont="1" applyFill="1" applyBorder="1" applyAlignment="1">
      <alignment horizontal="center" vertical="center"/>
    </xf>
    <xf numFmtId="0" fontId="3" fillId="3" borderId="0" xfId="17" applyFont="1" applyFill="1" applyAlignment="1">
      <alignment vertical="center"/>
    </xf>
    <xf numFmtId="0" fontId="72" fillId="0" borderId="0" xfId="18" applyFont="1" applyAlignment="1">
      <alignment horizontal="center" vertical="center"/>
    </xf>
    <xf numFmtId="0" fontId="73" fillId="0" borderId="0" xfId="18" applyFont="1" applyAlignment="1">
      <alignment horizontal="center" vertical="center"/>
    </xf>
    <xf numFmtId="0" fontId="3" fillId="0" borderId="0" xfId="2" applyAlignment="1">
      <alignment horizontal="left" indent="1"/>
    </xf>
    <xf numFmtId="0" fontId="3" fillId="0" borderId="0" xfId="2" applyAlignment="1">
      <alignment horizontal="left"/>
    </xf>
    <xf numFmtId="0" fontId="47" fillId="0" borderId="0" xfId="2" applyFont="1" applyAlignment="1">
      <alignment horizontal="left"/>
    </xf>
    <xf numFmtId="1" fontId="3" fillId="0" borderId="0" xfId="2" applyNumberFormat="1" applyAlignment="1">
      <alignment horizontal="left"/>
    </xf>
    <xf numFmtId="0" fontId="47" fillId="0" borderId="0" xfId="2" applyFont="1" applyAlignment="1">
      <alignment horizontal="left" indent="1"/>
    </xf>
    <xf numFmtId="0" fontId="3" fillId="0" borderId="0" xfId="2" applyAlignment="1">
      <alignment horizontal="left" vertical="center" indent="2"/>
    </xf>
    <xf numFmtId="0" fontId="3" fillId="0" borderId="0" xfId="2" applyAlignment="1">
      <alignment horizontal="left" vertical="center" wrapText="1"/>
    </xf>
    <xf numFmtId="0" fontId="3" fillId="0" borderId="0" xfId="2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horizontal="left" wrapText="1"/>
    </xf>
    <xf numFmtId="0" fontId="0" fillId="0" borderId="0" xfId="17" applyFont="1" applyAlignment="1">
      <alignment vertical="center" wrapText="1"/>
    </xf>
    <xf numFmtId="176" fontId="73" fillId="0" borderId="0" xfId="19" applyFont="1" applyFill="1" applyBorder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47" fillId="0" borderId="0" xfId="2" applyFont="1" applyAlignment="1">
      <alignment wrapText="1"/>
    </xf>
    <xf numFmtId="0" fontId="3" fillId="0" borderId="0" xfId="2" applyAlignment="1">
      <alignment horizontal="left" indent="2"/>
    </xf>
    <xf numFmtId="1" fontId="47" fillId="0" borderId="0" xfId="2" applyNumberFormat="1" applyFont="1" applyAlignment="1">
      <alignment horizontal="left" wrapText="1"/>
    </xf>
    <xf numFmtId="0" fontId="47" fillId="0" borderId="0" xfId="2" quotePrefix="1" applyFont="1" applyAlignment="1">
      <alignment wrapText="1"/>
    </xf>
    <xf numFmtId="1" fontId="47" fillId="0" borderId="0" xfId="2" applyNumberFormat="1" applyFont="1" applyAlignment="1">
      <alignment horizontal="left"/>
    </xf>
    <xf numFmtId="0" fontId="72" fillId="0" borderId="0" xfId="18" applyFont="1" applyAlignment="1">
      <alignment horizontal="center" vertical="center"/>
    </xf>
    <xf numFmtId="0" fontId="47" fillId="0" borderId="0" xfId="2" applyFont="1" applyAlignment="1">
      <alignment horizontal="left" vertical="center"/>
    </xf>
    <xf numFmtId="0" fontId="47" fillId="0" borderId="0" xfId="2" applyFont="1" applyAlignment="1">
      <alignment vertical="center" wrapText="1"/>
    </xf>
    <xf numFmtId="0" fontId="47" fillId="0" borderId="0" xfId="17" applyFont="1" applyAlignment="1">
      <alignment horizontal="left" vertical="center" indent="1"/>
    </xf>
    <xf numFmtId="0" fontId="47" fillId="0" borderId="0" xfId="2" applyFont="1" applyAlignment="1">
      <alignment vertical="center"/>
    </xf>
    <xf numFmtId="0" fontId="0" fillId="0" borderId="0" xfId="17" applyFont="1" applyAlignment="1">
      <alignment vertical="center"/>
    </xf>
    <xf numFmtId="0" fontId="47" fillId="0" borderId="0" xfId="17" applyFont="1" applyAlignment="1">
      <alignment horizontal="left" vertical="center"/>
    </xf>
    <xf numFmtId="0" fontId="3" fillId="0" borderId="0" xfId="2" quotePrefix="1" applyAlignment="1">
      <alignment horizontal="left"/>
    </xf>
    <xf numFmtId="0" fontId="3" fillId="0" borderId="0" xfId="17" applyFont="1" applyAlignment="1">
      <alignment horizontal="left" vertical="center" indent="2"/>
    </xf>
    <xf numFmtId="0" fontId="47" fillId="0" borderId="0" xfId="17" applyFont="1" applyAlignment="1">
      <alignment horizontal="left" vertical="center"/>
    </xf>
    <xf numFmtId="0" fontId="74" fillId="0" borderId="0" xfId="17" applyFont="1" applyAlignment="1">
      <alignment vertical="center"/>
    </xf>
    <xf numFmtId="0" fontId="75" fillId="0" borderId="0" xfId="18" applyFont="1"/>
    <xf numFmtId="0" fontId="75" fillId="0" borderId="0" xfId="18" applyFont="1" applyAlignment="1">
      <alignment horizontal="center" vertical="center"/>
    </xf>
    <xf numFmtId="0" fontId="74" fillId="0" borderId="0" xfId="18" applyFont="1" applyAlignment="1">
      <alignment horizontal="center" vertical="center"/>
    </xf>
    <xf numFmtId="0" fontId="73" fillId="0" borderId="0" xfId="18" applyFont="1"/>
    <xf numFmtId="0" fontId="74" fillId="0" borderId="0" xfId="18" applyFont="1" applyAlignment="1">
      <alignment horizontal="left"/>
    </xf>
    <xf numFmtId="0" fontId="72" fillId="0" borderId="0" xfId="18" quotePrefix="1" applyFont="1" applyAlignment="1">
      <alignment horizontal="center" vertical="center"/>
    </xf>
    <xf numFmtId="0" fontId="73" fillId="0" borderId="0" xfId="18" quotePrefix="1" applyFont="1" applyAlignment="1">
      <alignment horizontal="center" vertical="center"/>
    </xf>
    <xf numFmtId="0" fontId="75" fillId="4" borderId="0" xfId="18" applyFont="1" applyFill="1"/>
    <xf numFmtId="0" fontId="74" fillId="4" borderId="0" xfId="18" applyFont="1" applyFill="1" applyAlignment="1">
      <alignment horizontal="right"/>
    </xf>
    <xf numFmtId="0" fontId="2" fillId="0" borderId="0" xfId="0" applyFont="1" applyAlignment="1">
      <alignment vertical="center"/>
    </xf>
    <xf numFmtId="0" fontId="39" fillId="0" borderId="35" xfId="2" applyFont="1" applyBorder="1"/>
    <xf numFmtId="0" fontId="39" fillId="0" borderId="0" xfId="2" applyFont="1"/>
    <xf numFmtId="17" fontId="39" fillId="0" borderId="0" xfId="2" applyNumberFormat="1" applyFont="1"/>
    <xf numFmtId="0" fontId="76" fillId="0" borderId="0" xfId="2" applyFont="1"/>
    <xf numFmtId="0" fontId="77" fillId="0" borderId="0" xfId="2" applyFont="1"/>
    <xf numFmtId="0" fontId="78" fillId="0" borderId="0" xfId="2" applyFont="1" applyAlignment="1">
      <alignment horizontal="center"/>
    </xf>
    <xf numFmtId="0" fontId="78" fillId="0" borderId="0" xfId="2" applyFont="1" applyAlignment="1">
      <alignment horizontal="center"/>
    </xf>
    <xf numFmtId="0" fontId="60" fillId="0" borderId="0" xfId="2" applyFont="1" applyAlignment="1">
      <alignment horizontal="justify" vertical="justify" wrapText="1"/>
    </xf>
    <xf numFmtId="0" fontId="39" fillId="0" borderId="0" xfId="2" applyFont="1" applyAlignment="1">
      <alignment vertical="justify" wrapText="1"/>
    </xf>
    <xf numFmtId="0" fontId="60" fillId="0" borderId="0" xfId="2" applyFont="1" applyAlignment="1">
      <alignment horizontal="justify" vertical="justify" wrapText="1"/>
    </xf>
    <xf numFmtId="0" fontId="3" fillId="0" borderId="0" xfId="2" applyAlignment="1">
      <alignment horizontal="justify" vertical="center" wrapText="1"/>
    </xf>
    <xf numFmtId="0" fontId="39" fillId="0" borderId="0" xfId="2" applyFont="1" applyAlignment="1">
      <alignment horizontal="justify" vertical="center" wrapText="1"/>
    </xf>
    <xf numFmtId="0" fontId="3" fillId="0" borderId="0" xfId="2" applyAlignment="1">
      <alignment horizontal="justify" vertical="center" wrapText="1"/>
    </xf>
    <xf numFmtId="0" fontId="47" fillId="0" borderId="0" xfId="2" applyFont="1" applyAlignment="1">
      <alignment horizontal="justify" vertical="center" wrapText="1"/>
    </xf>
    <xf numFmtId="0" fontId="39" fillId="0" borderId="36" xfId="2" applyFont="1" applyBorder="1"/>
  </cellXfs>
  <cellStyles count="20">
    <cellStyle name="Hipervínculo" xfId="16" builtinId="8"/>
    <cellStyle name="Millares [0]_1.2.4_36Estruct%-credIndirectXEmp04-01" xfId="13" xr:uid="{14C43474-537D-49B0-A318-B809723C463C}"/>
    <cellStyle name="Millares 2" xfId="5" xr:uid="{026CB51D-C7F5-4A54-8BCE-FBAAB05E15C6}"/>
    <cellStyle name="Millares 2 2" xfId="19" xr:uid="{4936D4C1-EF74-4E9A-94BC-06858EF437F8}"/>
    <cellStyle name="Millares 7" xfId="9" xr:uid="{E6978419-8561-4382-93EC-DEC75354EE24}"/>
    <cellStyle name="Millares_01-25 Bcos Ene-2002" xfId="8" xr:uid="{1CD00085-ABC4-4D69-ACE2-09D70485E4E7}"/>
    <cellStyle name="Millares_14-Indicadores Bcos" xfId="7" xr:uid="{2303E618-3789-481F-99EE-3463C489BCEE}"/>
    <cellStyle name="Millares_35-43 Bcos Ene-2002" xfId="12" xr:uid="{BFB68520-1886-4BD9-9A56-B32A52EA6827}"/>
    <cellStyle name="Normal" xfId="0" builtinId="0"/>
    <cellStyle name="Normal 2" xfId="2" xr:uid="{0EDC54D9-6775-48FB-B2A9-B3359ACF03F1}"/>
    <cellStyle name="Normal 2 2" xfId="15" xr:uid="{36CEF3EB-5421-44FC-A754-85FE7C07EC33}"/>
    <cellStyle name="Normal 2 2 2" xfId="17" xr:uid="{B3206234-D2D7-44FC-BE23-6E8F6656D719}"/>
    <cellStyle name="Normal 3" xfId="10" xr:uid="{8C0A92B5-75B6-4647-B95E-8D13A338004F}"/>
    <cellStyle name="Normal 3 2" xfId="18" xr:uid="{1417AC0B-7A5A-46DB-970D-EEA2A171270C}"/>
    <cellStyle name="Normal 4" xfId="6" xr:uid="{390FD08C-7FE8-44AE-997C-436971BFF591}"/>
    <cellStyle name="Normal 5" xfId="11" xr:uid="{78824900-07FC-45C0-AE44-B6CBD40F7FF8}"/>
    <cellStyle name="Normal_BG-bcos-Jul-2001" xfId="3" xr:uid="{8D99732C-1E03-4EAB-95C1-C64644272B4F}"/>
    <cellStyle name="Normal_BG-Nac y Cof 062001" xfId="1" xr:uid="{B1829FB0-051A-41D3-99E3-C3403A8617BC}"/>
    <cellStyle name="Normal_Palanca_06.99" xfId="14" xr:uid="{CEF4BB68-E5C4-44AB-A04B-FC5CC592161B}"/>
    <cellStyle name="Porcentaje 2" xfId="4" xr:uid="{E20C7DBB-1419-4D38-8F6E-5C64B6A1A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F4788225-2B41-484A-A101-FFE569021AF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910" y="1739266"/>
          <a:ext cx="2707005" cy="135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Agrobanco%20Ago%202024.xlsx" TargetMode="External"/><Relationship Id="rId1" Type="http://schemas.openxmlformats.org/officeDocument/2006/relationships/externalLinkPath" Target="Actual%20Consolidado/Estatales/BG%20GP%20Agrobanco%20Ag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4\Ago\Estatales\Data\Plantilla%20BG%20y%20EGP%20Ent.%20Estatales%20e%20Indicadores%20Ago%202024.xlsm" TargetMode="External"/><Relationship Id="rId1" Type="http://schemas.openxmlformats.org/officeDocument/2006/relationships/externalLinkPath" Target="/esteco/Pc-OBorda/Boletin-Bcos/BOLETIN%20PUBLIC%20WEB/2024/Ago/Estatales/Data/Plantilla%20BG%20y%20EGP%20Ent.%20Estatales%20e%20Indicadores%20Ago%20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FMV%20Ago%202024.xlsx" TargetMode="External"/><Relationship Id="rId1" Type="http://schemas.openxmlformats.org/officeDocument/2006/relationships/externalLinkPath" Target="Actual%20Consolidado/Estatales/BG%20GP%20FMV%20Ago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Indicadores%20Ago%202024.xlsx" TargetMode="External"/><Relationship Id="rId1" Type="http://schemas.openxmlformats.org/officeDocument/2006/relationships/externalLinkPath" Target="Actual%20Consolidado/Estatales/BG%20GP%20Indicadores%20Ago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Plantilla%20Palanca%20Estatales_v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9\04%20Abr\Palanca\fx%20risk%20&amp;%20trading%20portfolio%20feb09%20(version%2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8\05%20May\Reporte%20Mensual%20de%20Mercado\ReporteMensualRM1MAYO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Situaci&#243;n%20de%20cr&#233;ditos%20de%20consumo.xlsx" TargetMode="External"/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A10"/>
      <sheetName val="Hoja2"/>
      <sheetName val="Data"/>
    </sheetNames>
    <sheetDataSet>
      <sheetData sheetId="0">
        <row r="3">
          <cell r="B3">
            <v>45535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45535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D"/>
      <sheetName val="12 T-1"/>
      <sheetName val="12"/>
      <sheetName val="10"/>
      <sheetName val="2F"/>
      <sheetName val="11"/>
      <sheetName val="Propuesta"/>
      <sheetName val="14x"/>
      <sheetName val="14"/>
      <sheetName val="15"/>
      <sheetName val="15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6D3A-68BD-4900-973D-6757D25113C1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4140625" defaultRowHeight="13.8"/>
  <cols>
    <col min="1" max="1" width="4.6640625" style="398" customWidth="1"/>
    <col min="2" max="9" width="12.33203125" style="398" customWidth="1"/>
    <col min="10" max="16384" width="11.44140625" style="398"/>
  </cols>
  <sheetData>
    <row r="1" spans="1:9" ht="14.4" thickTop="1">
      <c r="A1" s="397"/>
      <c r="B1" s="397"/>
      <c r="C1" s="397"/>
      <c r="D1" s="397"/>
      <c r="E1" s="397"/>
      <c r="F1" s="397"/>
      <c r="G1" s="397"/>
      <c r="H1" s="397"/>
    </row>
    <row r="2" spans="1:9">
      <c r="B2" s="399"/>
    </row>
    <row r="3" spans="1:9" ht="28.2">
      <c r="B3" s="400" t="s">
        <v>1161</v>
      </c>
    </row>
    <row r="4" spans="1:9" ht="21.6">
      <c r="B4" s="401"/>
    </row>
    <row r="6" spans="1:9">
      <c r="A6" s="402"/>
      <c r="B6" s="402"/>
      <c r="C6" s="402"/>
      <c r="D6" s="402"/>
      <c r="E6" s="402"/>
      <c r="F6" s="402"/>
      <c r="G6" s="402"/>
      <c r="H6" s="402"/>
      <c r="I6" s="402"/>
    </row>
    <row r="7" spans="1:9">
      <c r="A7" s="403"/>
      <c r="B7" s="403"/>
      <c r="C7" s="403"/>
      <c r="E7" s="403"/>
      <c r="F7" s="403"/>
      <c r="G7" s="403"/>
      <c r="H7" s="403"/>
      <c r="I7" s="403"/>
    </row>
    <row r="8" spans="1:9">
      <c r="A8" s="403"/>
      <c r="B8" s="403"/>
      <c r="C8" s="403"/>
      <c r="D8" s="403"/>
      <c r="E8" s="403"/>
      <c r="F8" s="403"/>
      <c r="G8" s="403"/>
      <c r="H8" s="403"/>
      <c r="I8" s="403"/>
    </row>
    <row r="9" spans="1:9" ht="15.75" customHeight="1">
      <c r="B9" s="404"/>
      <c r="C9" s="404"/>
      <c r="D9" s="404"/>
      <c r="E9" s="404"/>
      <c r="F9" s="404"/>
      <c r="G9" s="404"/>
      <c r="H9" s="404"/>
    </row>
    <row r="10" spans="1:9" ht="15.75" customHeight="1">
      <c r="B10" s="404"/>
      <c r="C10" s="404"/>
      <c r="D10" s="404"/>
      <c r="E10" s="404"/>
      <c r="F10" s="404"/>
      <c r="G10" s="404"/>
      <c r="H10" s="404"/>
      <c r="I10" s="405"/>
    </row>
    <row r="11" spans="1:9" ht="15.75" customHeight="1">
      <c r="B11" s="404"/>
      <c r="C11" s="404"/>
      <c r="D11" s="404"/>
      <c r="E11" s="404"/>
      <c r="F11" s="404"/>
      <c r="G11" s="404"/>
      <c r="H11" s="404"/>
      <c r="I11" s="405"/>
    </row>
    <row r="12" spans="1:9" ht="15.75" customHeight="1">
      <c r="B12" s="404"/>
      <c r="C12" s="404"/>
      <c r="D12" s="404"/>
      <c r="E12" s="404"/>
      <c r="F12" s="404"/>
      <c r="G12" s="404"/>
      <c r="H12" s="404"/>
      <c r="I12" s="405"/>
    </row>
    <row r="13" spans="1:9" ht="15.75" customHeight="1">
      <c r="B13" s="404"/>
      <c r="C13" s="404"/>
      <c r="D13" s="404"/>
      <c r="E13" s="404"/>
      <c r="F13" s="404"/>
      <c r="G13" s="404"/>
      <c r="H13" s="404"/>
      <c r="I13" s="405"/>
    </row>
    <row r="14" spans="1:9" ht="15.75" customHeight="1">
      <c r="B14" s="404"/>
      <c r="C14" s="404"/>
      <c r="D14" s="404"/>
      <c r="E14" s="404"/>
      <c r="F14" s="404"/>
      <c r="G14" s="404"/>
      <c r="H14" s="404"/>
      <c r="I14" s="405"/>
    </row>
    <row r="15" spans="1:9" ht="15.75" customHeight="1">
      <c r="B15" s="404"/>
      <c r="C15" s="404"/>
      <c r="D15" s="404"/>
      <c r="E15" s="404"/>
      <c r="F15" s="404"/>
      <c r="G15" s="404"/>
      <c r="H15" s="404"/>
    </row>
    <row r="16" spans="1:9" ht="15.75" customHeight="1">
      <c r="B16" s="404"/>
      <c r="C16" s="404"/>
      <c r="D16" s="404"/>
      <c r="E16" s="404"/>
      <c r="F16" s="404"/>
      <c r="G16" s="404"/>
      <c r="H16" s="404"/>
    </row>
    <row r="17" spans="1:9" ht="15.75" customHeight="1">
      <c r="B17" s="406"/>
      <c r="C17" s="406"/>
      <c r="D17" s="406"/>
      <c r="E17" s="406"/>
      <c r="F17" s="406"/>
      <c r="G17" s="406"/>
      <c r="H17" s="406"/>
    </row>
    <row r="18" spans="1:9" ht="15.75" customHeight="1">
      <c r="B18" s="406"/>
      <c r="C18" s="406"/>
      <c r="D18" s="406"/>
      <c r="E18" s="406"/>
      <c r="F18" s="406"/>
      <c r="G18" s="406"/>
      <c r="H18" s="406"/>
    </row>
    <row r="19" spans="1:9" ht="15.75" customHeight="1">
      <c r="B19" s="406"/>
      <c r="C19" s="406"/>
      <c r="D19" s="406"/>
      <c r="E19" s="406"/>
      <c r="F19" s="407"/>
      <c r="G19" s="407"/>
      <c r="H19" s="407"/>
      <c r="I19" s="407"/>
    </row>
    <row r="20" spans="1:9" ht="15.75" customHeight="1">
      <c r="B20" s="408"/>
      <c r="C20" s="408"/>
      <c r="D20" s="408"/>
      <c r="E20" s="408"/>
      <c r="F20" s="407"/>
      <c r="G20" s="407"/>
      <c r="H20" s="407"/>
      <c r="I20" s="407"/>
    </row>
    <row r="21" spans="1:9" ht="15.75" customHeight="1">
      <c r="B21" s="408"/>
      <c r="C21" s="408"/>
      <c r="D21" s="408"/>
      <c r="E21" s="408"/>
      <c r="F21" s="407"/>
      <c r="G21" s="407"/>
      <c r="H21" s="407"/>
      <c r="I21" s="407"/>
    </row>
    <row r="22" spans="1:9" ht="15.75" customHeight="1">
      <c r="B22" s="408"/>
      <c r="C22" s="408"/>
      <c r="D22" s="408"/>
      <c r="E22" s="408"/>
      <c r="F22" s="409"/>
      <c r="G22" s="409"/>
      <c r="H22" s="409"/>
      <c r="I22" s="410"/>
    </row>
    <row r="23" spans="1:9" ht="15.75" customHeight="1" thickBot="1">
      <c r="A23" s="411"/>
      <c r="B23" s="411"/>
      <c r="C23" s="411"/>
      <c r="D23" s="411"/>
      <c r="E23" s="411"/>
      <c r="F23" s="411"/>
      <c r="G23" s="411"/>
      <c r="H23" s="411"/>
      <c r="I23" s="411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A764-C4FA-4493-83B3-4AB5442BF033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4.4"/>
  <cols>
    <col min="1" max="1" width="4.33203125" style="336" customWidth="1"/>
    <col min="2" max="2" width="89.109375" style="336" customWidth="1"/>
    <col min="3" max="3" width="12.6640625" style="336" customWidth="1"/>
    <col min="4" max="16384" width="11.5546875" style="336"/>
  </cols>
  <sheetData>
    <row r="4" spans="1:3" ht="18">
      <c r="A4" s="337" t="s">
        <v>820</v>
      </c>
      <c r="B4" s="337"/>
      <c r="C4" s="337"/>
    </row>
    <row r="6" spans="1:3">
      <c r="B6" s="339" t="s">
        <v>1148</v>
      </c>
      <c r="C6" s="396" t="s">
        <v>1149</v>
      </c>
    </row>
    <row r="7" spans="1:3">
      <c r="B7" s="339" t="s">
        <v>187</v>
      </c>
      <c r="C7" s="336">
        <v>1</v>
      </c>
    </row>
    <row r="8" spans="1:3">
      <c r="B8" s="339" t="s">
        <v>188</v>
      </c>
      <c r="C8" s="336">
        <v>2</v>
      </c>
    </row>
    <row r="9" spans="1:3">
      <c r="B9" s="339" t="s">
        <v>1150</v>
      </c>
      <c r="C9" s="336">
        <v>3</v>
      </c>
    </row>
    <row r="10" spans="1:3">
      <c r="B10" s="339" t="s">
        <v>1151</v>
      </c>
      <c r="C10" s="336">
        <v>4</v>
      </c>
    </row>
    <row r="11" spans="1:3">
      <c r="B11" s="339" t="s">
        <v>1152</v>
      </c>
      <c r="C11" s="336">
        <v>5</v>
      </c>
    </row>
    <row r="12" spans="1:3">
      <c r="B12" s="339" t="s">
        <v>1153</v>
      </c>
      <c r="C12" s="336">
        <v>6</v>
      </c>
    </row>
    <row r="13" spans="1:3">
      <c r="B13" s="339" t="s">
        <v>1154</v>
      </c>
      <c r="C13" s="336">
        <v>7</v>
      </c>
    </row>
    <row r="14" spans="1:3">
      <c r="B14" s="339" t="s">
        <v>1155</v>
      </c>
      <c r="C14" s="336">
        <v>8</v>
      </c>
    </row>
    <row r="15" spans="1:3">
      <c r="B15" s="339" t="s">
        <v>1156</v>
      </c>
      <c r="C15" s="336">
        <v>9</v>
      </c>
    </row>
    <row r="16" spans="1:3">
      <c r="B16" s="339" t="s">
        <v>1157</v>
      </c>
      <c r="C16" s="336">
        <v>10</v>
      </c>
    </row>
    <row r="17" spans="2:3">
      <c r="B17" s="339" t="s">
        <v>1158</v>
      </c>
      <c r="C17" s="336">
        <v>11</v>
      </c>
    </row>
    <row r="18" spans="2:3">
      <c r="B18" s="339" t="s">
        <v>1159</v>
      </c>
      <c r="C18" s="336">
        <v>12</v>
      </c>
    </row>
    <row r="19" spans="2:3">
      <c r="B19" s="339" t="s">
        <v>768</v>
      </c>
      <c r="C19" s="336">
        <v>13</v>
      </c>
    </row>
    <row r="20" spans="2:3">
      <c r="B20" s="339" t="s">
        <v>203</v>
      </c>
      <c r="C20" s="336">
        <v>14</v>
      </c>
    </row>
    <row r="21" spans="2:3">
      <c r="B21" s="339" t="s">
        <v>191</v>
      </c>
      <c r="C21" s="336">
        <v>15</v>
      </c>
    </row>
    <row r="22" spans="2:3">
      <c r="B22" s="339" t="s">
        <v>1160</v>
      </c>
      <c r="C22" s="336">
        <v>16</v>
      </c>
    </row>
  </sheetData>
  <mergeCells count="1">
    <mergeCell ref="A4:C4"/>
  </mergeCells>
  <hyperlinks>
    <hyperlink ref="B6" location="Agregación_EEFF!A5" display="Nota sobre la agregación de los E.E.F.F." xr:uid="{611DEC9E-6346-49B1-A665-F3BFBFB7096F}"/>
    <hyperlink ref="B7" location="1!A5" display="Balance General del Banco de la Nación" xr:uid="{95D725D1-1519-410D-AB9A-1FF4951DBC84}"/>
    <hyperlink ref="B8" location="2!A5" display="Estado de Ganancias y Pérdidas del Banco de la Nación" xr:uid="{6404F800-1CD7-4A1D-B780-5828742601DC}"/>
    <hyperlink ref="B9" location="3!A5" display="Balance General de Cofide" xr:uid="{95A00AAC-7D5B-4CC0-AB48-E716D268617D}"/>
    <hyperlink ref="B10" location="4!A5" display="Estado de Ganancias y Pérdidas de Cofide" xr:uid="{CA7A351D-EFE4-4042-B017-C0B7D8563723}"/>
    <hyperlink ref="B11" location="5!A5" display="Balance General de Agrobanco" xr:uid="{C55C54DB-312C-46FE-BE1D-EBED38FA16B2}"/>
    <hyperlink ref="B12" location="6!A5" display="Estado de Ganancias y Pérdidas de Agrobanco" xr:uid="{49E7435A-35C5-4B16-9079-8E1D6F0B4348}"/>
    <hyperlink ref="B13" location="7!A5" display="Balance General de Fondo MiVivienda" xr:uid="{4857D146-EB66-4DB1-862B-700CB45DA2F5}"/>
    <hyperlink ref="B14" location="8!A5" display="Estado de Ganancias y Pérdidas de Fondo MiVivienda" xr:uid="{BCE5A443-6BC5-4CAB-BE0D-ACC047E75E3A}"/>
    <hyperlink ref="B15" location="9!A5" display="Indicadores Financieros de las Entidades Estatales" xr:uid="{B4CC02F3-DBBD-44BD-A753-F1959DB2EDBA}"/>
    <hyperlink ref="B16" location="10!A5" display="Créditos de Consumo según Situación  " xr:uid="{65CAC061-4A26-4AE1-8FED-F628DB45EE64}"/>
    <hyperlink ref="B17" location="11!A5" display="Estructura de Fideicomisos y Comisiones de Confianza  " xr:uid="{2928EE17-B998-4A8C-B709-B62FF911EEEA}"/>
    <hyperlink ref="B18" location="12!A5" display="Créditos Directos y Depósitos por Oficinas  " xr:uid="{303B1365-2196-4AF1-A412-ECE0FBA1E24B}"/>
    <hyperlink ref="B19" location="13!A5" display="Requerimiento de Patrimonio Efectivo y Ratio de Capital Global " xr:uid="{89CB7511-E1CA-465F-AECB-EBA8C3009434}"/>
    <hyperlink ref="B20" location="14!A5" display="Créditos Directos según Tipo de Crédito y Situación" xr:uid="{5113D390-888D-4EB0-9488-537D4F1DB809}"/>
    <hyperlink ref="B21" location="15!A5" display="Estructura de Créditos Directos e Indirectos según Categoría de Riesgo " xr:uid="{96B9DE9A-4CDE-4F5D-A9E3-CE9EE707A90F}"/>
    <hyperlink ref="B22" location="16!A5" display="Estructura del Patrimonio Efectivo" xr:uid="{4C2791FE-6BC6-4AC1-8B36-B16FAC036C1D}"/>
  </hyperlinks>
  <pageMargins left="0.7" right="0.7" top="0.75" bottom="0.75" header="0.3" footer="0.3"/>
  <pageSetup paperSize="9" scale="83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7AF02-46F0-47C5-AFB6-82AC96FCFD83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6640625" defaultRowHeight="13.2"/>
  <cols>
    <col min="1" max="1" width="7.33203125" style="343" bestFit="1" customWidth="1"/>
    <col min="2" max="2" width="69.44140625" style="343" bestFit="1" customWidth="1"/>
    <col min="3" max="3" width="99.6640625" style="343" customWidth="1"/>
    <col min="4" max="16384" width="12.6640625" style="343"/>
  </cols>
  <sheetData>
    <row r="1" spans="1:3" ht="13.8">
      <c r="A1" s="340" t="s">
        <v>821</v>
      </c>
    </row>
    <row r="2" spans="1:3" ht="13.8">
      <c r="B2" s="344" t="s">
        <v>822</v>
      </c>
    </row>
    <row r="3" spans="1:3" ht="6.6" customHeight="1"/>
    <row r="4" spans="1:3" ht="12.75" customHeight="1">
      <c r="B4" s="345" t="s">
        <v>823</v>
      </c>
      <c r="C4" s="346"/>
    </row>
    <row r="5" spans="1:3">
      <c r="B5" s="347"/>
      <c r="C5" s="348"/>
    </row>
    <row r="6" spans="1:3">
      <c r="B6" s="347"/>
      <c r="C6" s="348"/>
    </row>
    <row r="7" spans="1:3" ht="30.75" customHeight="1">
      <c r="B7" s="349"/>
      <c r="C7" s="350"/>
    </row>
    <row r="8" spans="1:3" ht="14.4">
      <c r="B8" s="351"/>
      <c r="C8" s="351"/>
    </row>
    <row r="9" spans="1:3">
      <c r="A9" s="352"/>
      <c r="B9" s="352"/>
      <c r="C9" s="352"/>
    </row>
    <row r="10" spans="1:3">
      <c r="A10" s="353"/>
      <c r="B10" s="353" t="s">
        <v>824</v>
      </c>
      <c r="C10" s="353"/>
    </row>
    <row r="11" spans="1:3" ht="13.8" thickBot="1">
      <c r="A11" s="354"/>
      <c r="B11" s="354"/>
      <c r="C11" s="354"/>
    </row>
    <row r="12" spans="1:3" ht="24" customHeight="1">
      <c r="B12" s="256" t="s">
        <v>825</v>
      </c>
      <c r="C12" s="355"/>
    </row>
    <row r="13" spans="1:3" ht="11.4" customHeight="1">
      <c r="B13" s="256"/>
      <c r="C13" s="355"/>
    </row>
    <row r="14" spans="1:3">
      <c r="A14" s="356" t="s">
        <v>826</v>
      </c>
      <c r="B14" s="256" t="s">
        <v>7</v>
      </c>
      <c r="C14" s="353" t="str">
        <f>A15&amp;"+"&amp;A16&amp;"+"&amp;A17&amp;"+"&amp;A18</f>
        <v>(A.1)+(A.2)+(A.3)+(A.4)</v>
      </c>
    </row>
    <row r="15" spans="1:3">
      <c r="A15" s="357" t="s">
        <v>827</v>
      </c>
      <c r="B15" s="358" t="s">
        <v>828</v>
      </c>
      <c r="C15" s="359">
        <v>1101</v>
      </c>
    </row>
    <row r="16" spans="1:3">
      <c r="A16" s="357" t="s">
        <v>829</v>
      </c>
      <c r="B16" s="358" t="s">
        <v>830</v>
      </c>
      <c r="C16" s="3" t="s">
        <v>831</v>
      </c>
    </row>
    <row r="17" spans="1:3">
      <c r="A17" s="357" t="s">
        <v>832</v>
      </c>
      <c r="B17" s="358" t="s">
        <v>833</v>
      </c>
      <c r="C17" s="3" t="s">
        <v>834</v>
      </c>
    </row>
    <row r="18" spans="1:3">
      <c r="A18" s="357" t="s">
        <v>835</v>
      </c>
      <c r="B18" s="358" t="s">
        <v>836</v>
      </c>
      <c r="C18" s="359">
        <v>1105</v>
      </c>
    </row>
    <row r="19" spans="1:3">
      <c r="A19" s="356" t="s">
        <v>837</v>
      </c>
      <c r="B19" s="256" t="s">
        <v>12</v>
      </c>
      <c r="C19" s="360">
        <v>1201</v>
      </c>
    </row>
    <row r="20" spans="1:3" ht="18.75" customHeight="1">
      <c r="A20" s="356" t="s">
        <v>838</v>
      </c>
      <c r="B20" s="256" t="s">
        <v>839</v>
      </c>
      <c r="C20" s="353" t="str">
        <f>A21&amp;"+"&amp;A22&amp;"+"&amp;A23&amp;"+"&amp;A24&amp;"+"&amp;A25&amp;"+"&amp;A26</f>
        <v>(C.1)+(C.2)+(C.3)+(C.4)+(C.5)+(C.6)</v>
      </c>
    </row>
    <row r="21" spans="1:3">
      <c r="A21" s="357" t="s">
        <v>840</v>
      </c>
      <c r="B21" s="358" t="s">
        <v>841</v>
      </c>
      <c r="C21" s="3" t="s">
        <v>842</v>
      </c>
    </row>
    <row r="22" spans="1:3">
      <c r="A22" s="357" t="s">
        <v>843</v>
      </c>
      <c r="B22" s="358" t="s">
        <v>844</v>
      </c>
      <c r="C22" s="3" t="s">
        <v>845</v>
      </c>
    </row>
    <row r="23" spans="1:3">
      <c r="A23" s="357" t="s">
        <v>846</v>
      </c>
      <c r="B23" s="358" t="s">
        <v>847</v>
      </c>
      <c r="C23" s="359">
        <v>1305</v>
      </c>
    </row>
    <row r="24" spans="1:3">
      <c r="A24" s="357" t="s">
        <v>848</v>
      </c>
      <c r="B24" s="358" t="s">
        <v>849</v>
      </c>
      <c r="C24" s="359">
        <v>1306</v>
      </c>
    </row>
    <row r="25" spans="1:3">
      <c r="A25" s="357" t="s">
        <v>850</v>
      </c>
      <c r="B25" s="358" t="s">
        <v>851</v>
      </c>
      <c r="C25" s="359" t="s">
        <v>852</v>
      </c>
    </row>
    <row r="26" spans="1:3">
      <c r="A26" s="357" t="s">
        <v>853</v>
      </c>
      <c r="B26" s="358" t="s">
        <v>854</v>
      </c>
      <c r="C26" s="361" t="s">
        <v>855</v>
      </c>
    </row>
    <row r="27" spans="1:3" ht="19.2" customHeight="1">
      <c r="A27" s="356" t="s">
        <v>856</v>
      </c>
      <c r="B27" s="256" t="s">
        <v>857</v>
      </c>
      <c r="C27" s="353" t="str">
        <f>A28&amp;"+"&amp;A39&amp;"+"&amp;A40&amp;"+"&amp;A43&amp;"+"&amp;A44</f>
        <v>(D.1)+(D.12)+(D.13)+(D.16)+(D.17)</v>
      </c>
    </row>
    <row r="28" spans="1:3">
      <c r="A28" s="357" t="s">
        <v>858</v>
      </c>
      <c r="B28" s="362" t="s">
        <v>215</v>
      </c>
      <c r="C28" s="353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6">
      <c r="A29" s="357" t="s">
        <v>859</v>
      </c>
      <c r="B29" s="363" t="s">
        <v>860</v>
      </c>
      <c r="C29" s="364" t="s">
        <v>861</v>
      </c>
    </row>
    <row r="30" spans="1:3" ht="26.4">
      <c r="A30" s="357" t="s">
        <v>862</v>
      </c>
      <c r="B30" s="363" t="s">
        <v>863</v>
      </c>
      <c r="C30" s="365" t="s">
        <v>864</v>
      </c>
    </row>
    <row r="31" spans="1:3">
      <c r="A31" s="357" t="s">
        <v>865</v>
      </c>
      <c r="B31" s="363" t="s">
        <v>866</v>
      </c>
      <c r="C31" s="366" t="s">
        <v>867</v>
      </c>
    </row>
    <row r="32" spans="1:3">
      <c r="A32" s="357" t="s">
        <v>868</v>
      </c>
      <c r="B32" s="363" t="s">
        <v>869</v>
      </c>
      <c r="C32" s="366" t="s">
        <v>870</v>
      </c>
    </row>
    <row r="33" spans="1:3" ht="26.4">
      <c r="A33" s="357" t="s">
        <v>871</v>
      </c>
      <c r="B33" s="363" t="s">
        <v>872</v>
      </c>
      <c r="C33" s="365" t="s">
        <v>873</v>
      </c>
    </row>
    <row r="34" spans="1:3" ht="26.4">
      <c r="A34" s="357" t="s">
        <v>874</v>
      </c>
      <c r="B34" s="363" t="s">
        <v>875</v>
      </c>
      <c r="C34" s="365" t="s">
        <v>876</v>
      </c>
    </row>
    <row r="35" spans="1:3">
      <c r="A35" s="357" t="s">
        <v>877</v>
      </c>
      <c r="B35" s="363" t="s">
        <v>211</v>
      </c>
      <c r="C35" s="367">
        <v>1401.04</v>
      </c>
    </row>
    <row r="36" spans="1:3" ht="14.4">
      <c r="A36" s="357" t="s">
        <v>878</v>
      </c>
      <c r="B36" s="363" t="s">
        <v>879</v>
      </c>
      <c r="C36" s="368" t="s">
        <v>880</v>
      </c>
    </row>
    <row r="37" spans="1:3">
      <c r="A37" s="369" t="s">
        <v>881</v>
      </c>
      <c r="B37" s="363" t="s">
        <v>882</v>
      </c>
      <c r="C37" s="365" t="s">
        <v>883</v>
      </c>
    </row>
    <row r="38" spans="1:3" ht="66">
      <c r="A38" s="369" t="s">
        <v>884</v>
      </c>
      <c r="B38" s="363" t="s">
        <v>833</v>
      </c>
      <c r="C38" s="370" t="s">
        <v>885</v>
      </c>
    </row>
    <row r="39" spans="1:3">
      <c r="A39" s="369" t="s">
        <v>886</v>
      </c>
      <c r="B39" s="362" t="s">
        <v>887</v>
      </c>
      <c r="C39" s="371" t="s">
        <v>888</v>
      </c>
    </row>
    <row r="40" spans="1:3">
      <c r="A40" s="357" t="s">
        <v>889</v>
      </c>
      <c r="B40" s="362" t="s">
        <v>217</v>
      </c>
      <c r="C40" s="256" t="str">
        <f>A41&amp;"+"&amp;A42</f>
        <v>(D.14)+(D.15)</v>
      </c>
    </row>
    <row r="41" spans="1:3">
      <c r="A41" s="357" t="s">
        <v>890</v>
      </c>
      <c r="B41" s="372" t="s">
        <v>813</v>
      </c>
      <c r="C41" s="361">
        <v>1405</v>
      </c>
    </row>
    <row r="42" spans="1:3">
      <c r="A42" s="357" t="s">
        <v>891</v>
      </c>
      <c r="B42" s="372" t="s">
        <v>814</v>
      </c>
      <c r="C42" s="361">
        <v>1406</v>
      </c>
    </row>
    <row r="43" spans="1:3">
      <c r="A43" s="357" t="s">
        <v>892</v>
      </c>
      <c r="B43" s="362" t="s">
        <v>854</v>
      </c>
      <c r="C43" s="373" t="s">
        <v>893</v>
      </c>
    </row>
    <row r="44" spans="1:3" ht="24" customHeight="1">
      <c r="A44" s="357" t="s">
        <v>894</v>
      </c>
      <c r="B44" s="362" t="s">
        <v>895</v>
      </c>
      <c r="C44" s="374" t="s">
        <v>896</v>
      </c>
    </row>
    <row r="45" spans="1:3" ht="19.5" customHeight="1">
      <c r="A45" s="356" t="s">
        <v>897</v>
      </c>
      <c r="B45" s="256" t="s">
        <v>36</v>
      </c>
      <c r="C45" s="374" t="s">
        <v>898</v>
      </c>
    </row>
    <row r="46" spans="1:3">
      <c r="A46" s="356" t="s">
        <v>899</v>
      </c>
      <c r="B46" s="256" t="s">
        <v>900</v>
      </c>
      <c r="C46" s="256" t="str">
        <f>A47&amp;"+"&amp;A48&amp;"+"&amp;A49&amp;"+"&amp;A50&amp;"+"&amp;A51</f>
        <v>(F.1)+(F.2)+(F.3)+(F.4)+(F.5)</v>
      </c>
    </row>
    <row r="47" spans="1:3">
      <c r="A47" s="357" t="s">
        <v>901</v>
      </c>
      <c r="B47" s="358" t="s">
        <v>38</v>
      </c>
      <c r="C47" s="359">
        <v>1108</v>
      </c>
    </row>
    <row r="48" spans="1:3">
      <c r="A48" s="357" t="s">
        <v>902</v>
      </c>
      <c r="B48" s="358" t="s">
        <v>903</v>
      </c>
      <c r="C48" s="359">
        <v>1208</v>
      </c>
    </row>
    <row r="49" spans="1:3">
      <c r="A49" s="357" t="s">
        <v>904</v>
      </c>
      <c r="B49" s="358" t="s">
        <v>905</v>
      </c>
      <c r="C49" s="359">
        <v>1308</v>
      </c>
    </row>
    <row r="50" spans="1:3">
      <c r="A50" s="357" t="s">
        <v>906</v>
      </c>
      <c r="B50" s="358" t="s">
        <v>907</v>
      </c>
      <c r="C50" s="359">
        <v>1408</v>
      </c>
    </row>
    <row r="51" spans="1:3">
      <c r="A51" s="357" t="s">
        <v>908</v>
      </c>
      <c r="B51" s="358" t="s">
        <v>909</v>
      </c>
      <c r="C51" s="359">
        <v>1508</v>
      </c>
    </row>
    <row r="52" spans="1:3" ht="18.75" customHeight="1">
      <c r="A52" s="356" t="s">
        <v>910</v>
      </c>
      <c r="B52" s="371" t="s">
        <v>43</v>
      </c>
      <c r="C52" s="375" t="s">
        <v>911</v>
      </c>
    </row>
    <row r="53" spans="1:3" ht="21" customHeight="1">
      <c r="A53" s="356" t="s">
        <v>912</v>
      </c>
      <c r="B53" s="256" t="s">
        <v>913</v>
      </c>
      <c r="C53" s="360">
        <v>18</v>
      </c>
    </row>
    <row r="54" spans="1:3" ht="42">
      <c r="A54" s="376" t="s">
        <v>914</v>
      </c>
      <c r="B54" s="377" t="s">
        <v>915</v>
      </c>
      <c r="C54" s="378" t="s">
        <v>916</v>
      </c>
    </row>
    <row r="55" spans="1:3" ht="42">
      <c r="A55" s="376"/>
      <c r="B55" s="377"/>
      <c r="C55" s="378" t="s">
        <v>917</v>
      </c>
    </row>
    <row r="56" spans="1:3" ht="18.600000000000001" customHeight="1">
      <c r="A56" s="356" t="s">
        <v>918</v>
      </c>
      <c r="B56" s="256" t="s">
        <v>919</v>
      </c>
      <c r="C56" s="353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379"/>
    </row>
    <row r="58" spans="1:3">
      <c r="B58" s="379"/>
    </row>
    <row r="59" spans="1:3">
      <c r="B59" s="380" t="s">
        <v>920</v>
      </c>
    </row>
    <row r="60" spans="1:3">
      <c r="B60" s="380"/>
    </row>
    <row r="61" spans="1:3">
      <c r="A61" s="356" t="s">
        <v>921</v>
      </c>
      <c r="B61" s="380" t="s">
        <v>49</v>
      </c>
      <c r="C61" s="353" t="str">
        <f>A62&amp;"+"&amp;A63&amp;"+"&amp;A64&amp;"+"&amp;A69&amp;"+"&amp;A70</f>
        <v>(K.1)+(K.2)+(K.3)+(K.8)+(K.9)</v>
      </c>
    </row>
    <row r="62" spans="1:3" ht="14.4">
      <c r="A62" s="357" t="s">
        <v>922</v>
      </c>
      <c r="B62" s="358" t="s">
        <v>227</v>
      </c>
      <c r="C62" s="381" t="s">
        <v>923</v>
      </c>
    </row>
    <row r="63" spans="1:3">
      <c r="A63" s="357" t="s">
        <v>924</v>
      </c>
      <c r="B63" s="358" t="s">
        <v>925</v>
      </c>
      <c r="C63" s="359">
        <v>2102</v>
      </c>
    </row>
    <row r="64" spans="1:3">
      <c r="A64" s="357" t="s">
        <v>926</v>
      </c>
      <c r="B64" s="358" t="s">
        <v>229</v>
      </c>
      <c r="C64" s="382" t="str">
        <f>A65&amp;"+"&amp;A66&amp;"+"&amp;A67&amp;"+"&amp;A68</f>
        <v>(K.4)+(K.5)+(K.6)+(K.7)</v>
      </c>
    </row>
    <row r="65" spans="1:3">
      <c r="A65" s="357" t="s">
        <v>927</v>
      </c>
      <c r="B65" s="358" t="s">
        <v>928</v>
      </c>
      <c r="C65" s="383" t="s">
        <v>929</v>
      </c>
    </row>
    <row r="66" spans="1:3">
      <c r="A66" s="357" t="s">
        <v>930</v>
      </c>
      <c r="B66" s="358" t="s">
        <v>931</v>
      </c>
      <c r="C66" s="383">
        <v>2103.0300000000002</v>
      </c>
    </row>
    <row r="67" spans="1:3">
      <c r="A67" s="357" t="s">
        <v>932</v>
      </c>
      <c r="B67" s="358" t="s">
        <v>933</v>
      </c>
      <c r="C67" s="383">
        <v>2103.0500000000002</v>
      </c>
    </row>
    <row r="68" spans="1:3">
      <c r="A68" s="357" t="s">
        <v>934</v>
      </c>
      <c r="B68" s="358" t="s">
        <v>935</v>
      </c>
      <c r="C68" s="3" t="s">
        <v>936</v>
      </c>
    </row>
    <row r="69" spans="1:3">
      <c r="A69" s="357" t="s">
        <v>937</v>
      </c>
      <c r="B69" s="358" t="s">
        <v>938</v>
      </c>
      <c r="C69" s="383">
        <v>2107</v>
      </c>
    </row>
    <row r="70" spans="1:3">
      <c r="A70" s="357" t="s">
        <v>939</v>
      </c>
      <c r="B70" s="358" t="s">
        <v>940</v>
      </c>
      <c r="C70" s="382" t="str">
        <f>A71&amp;"+"&amp;A72</f>
        <v>(K.10)+(K.11)</v>
      </c>
    </row>
    <row r="71" spans="1:3" ht="28.8">
      <c r="A71" s="369" t="s">
        <v>941</v>
      </c>
      <c r="B71" s="384" t="s">
        <v>942</v>
      </c>
      <c r="C71" s="368" t="s">
        <v>943</v>
      </c>
    </row>
    <row r="72" spans="1:3">
      <c r="A72" s="369" t="s">
        <v>944</v>
      </c>
      <c r="B72" s="384" t="s">
        <v>945</v>
      </c>
      <c r="C72" s="383">
        <v>2105</v>
      </c>
    </row>
    <row r="73" spans="1:3">
      <c r="A73" s="356" t="s">
        <v>946</v>
      </c>
      <c r="B73" s="380" t="s">
        <v>947</v>
      </c>
      <c r="C73" s="382" t="str">
        <f>A74&amp;"+"&amp;A75&amp;"+"&amp;A76</f>
        <v>(L.1)+(L.2)+(L.3)</v>
      </c>
    </row>
    <row r="74" spans="1:3">
      <c r="A74" s="357" t="s">
        <v>948</v>
      </c>
      <c r="B74" s="358" t="s">
        <v>227</v>
      </c>
      <c r="C74" s="359">
        <v>2301</v>
      </c>
    </row>
    <row r="75" spans="1:3">
      <c r="A75" s="357" t="s">
        <v>949</v>
      </c>
      <c r="B75" s="358" t="s">
        <v>925</v>
      </c>
      <c r="C75" s="359">
        <v>2302</v>
      </c>
    </row>
    <row r="76" spans="1:3">
      <c r="A76" s="357" t="s">
        <v>950</v>
      </c>
      <c r="B76" s="358" t="s">
        <v>229</v>
      </c>
      <c r="C76" s="359">
        <v>2303</v>
      </c>
    </row>
    <row r="77" spans="1:3">
      <c r="A77" s="356" t="s">
        <v>951</v>
      </c>
      <c r="B77" s="380" t="s">
        <v>12</v>
      </c>
      <c r="C77" s="3" t="s">
        <v>952</v>
      </c>
    </row>
    <row r="78" spans="1:3">
      <c r="A78" s="356" t="s">
        <v>953</v>
      </c>
      <c r="B78" s="380" t="s">
        <v>954</v>
      </c>
      <c r="C78" s="382" t="str">
        <f>A79&amp;"+"&amp;A80</f>
        <v>(N.1)+(N.2)</v>
      </c>
    </row>
    <row r="79" spans="1:3">
      <c r="A79" s="357" t="s">
        <v>955</v>
      </c>
      <c r="B79" s="359" t="s">
        <v>956</v>
      </c>
      <c r="C79" s="3" t="s">
        <v>957</v>
      </c>
    </row>
    <row r="80" spans="1:3">
      <c r="A80" s="357" t="s">
        <v>958</v>
      </c>
      <c r="B80" s="359" t="s">
        <v>959</v>
      </c>
      <c r="C80" s="3" t="s">
        <v>960</v>
      </c>
    </row>
    <row r="81" spans="1:3">
      <c r="A81" s="356" t="s">
        <v>961</v>
      </c>
      <c r="B81" s="380" t="s">
        <v>962</v>
      </c>
      <c r="C81" s="382" t="str">
        <f>A82&amp;"+"&amp;A83&amp;"+"&amp;A84</f>
        <v>(Ñ.1)+(Ñ.2)+(Ñ.3)</v>
      </c>
    </row>
    <row r="82" spans="1:3">
      <c r="A82" s="357" t="s">
        <v>963</v>
      </c>
      <c r="B82" s="343" t="s">
        <v>964</v>
      </c>
      <c r="C82" s="359">
        <v>2804</v>
      </c>
    </row>
    <row r="83" spans="1:3" ht="12.75" customHeight="1">
      <c r="A83" s="357" t="s">
        <v>965</v>
      </c>
      <c r="B83" s="343" t="s">
        <v>966</v>
      </c>
      <c r="C83" s="359">
        <v>2805</v>
      </c>
    </row>
    <row r="84" spans="1:3">
      <c r="A84" s="357" t="s">
        <v>967</v>
      </c>
      <c r="B84" s="359" t="s">
        <v>968</v>
      </c>
      <c r="C84" s="3" t="s">
        <v>969</v>
      </c>
    </row>
    <row r="85" spans="1:3">
      <c r="A85" s="356" t="s">
        <v>970</v>
      </c>
      <c r="B85" s="380" t="s">
        <v>971</v>
      </c>
      <c r="C85" s="3" t="s">
        <v>972</v>
      </c>
    </row>
    <row r="86" spans="1:3">
      <c r="A86" s="356" t="s">
        <v>973</v>
      </c>
      <c r="B86" s="380" t="s">
        <v>974</v>
      </c>
      <c r="C86" s="353" t="str">
        <f>A87&amp;"+"&amp;A88&amp;"+"&amp;A89&amp;"+"&amp;A90&amp;"+"&amp;A91&amp;"+"&amp;A92</f>
        <v>(P.1)+(P.2)+(P.3)+(P.4)+(P.5)+(P.6)</v>
      </c>
    </row>
    <row r="87" spans="1:3">
      <c r="A87" s="357" t="s">
        <v>975</v>
      </c>
      <c r="B87" s="359" t="s">
        <v>976</v>
      </c>
      <c r="C87" s="3" t="s">
        <v>977</v>
      </c>
    </row>
    <row r="88" spans="1:3">
      <c r="A88" s="357" t="s">
        <v>978</v>
      </c>
      <c r="B88" s="359" t="s">
        <v>979</v>
      </c>
      <c r="C88" s="359">
        <v>2308</v>
      </c>
    </row>
    <row r="89" spans="1:3">
      <c r="A89" s="357" t="s">
        <v>980</v>
      </c>
      <c r="B89" s="359" t="s">
        <v>39</v>
      </c>
      <c r="C89" s="359">
        <v>2208</v>
      </c>
    </row>
    <row r="90" spans="1:3">
      <c r="A90" s="357" t="s">
        <v>981</v>
      </c>
      <c r="B90" s="359" t="s">
        <v>982</v>
      </c>
      <c r="C90" s="3" t="s">
        <v>983</v>
      </c>
    </row>
    <row r="91" spans="1:3">
      <c r="A91" s="357" t="s">
        <v>984</v>
      </c>
      <c r="B91" s="359" t="s">
        <v>985</v>
      </c>
      <c r="C91" s="3" t="s">
        <v>986</v>
      </c>
    </row>
    <row r="92" spans="1:3">
      <c r="A92" s="357" t="s">
        <v>987</v>
      </c>
      <c r="B92" s="359" t="s">
        <v>988</v>
      </c>
      <c r="C92" s="359">
        <v>2508</v>
      </c>
    </row>
    <row r="93" spans="1:3" ht="72">
      <c r="A93" s="376" t="s">
        <v>989</v>
      </c>
      <c r="B93" s="377" t="s">
        <v>80</v>
      </c>
      <c r="C93" s="366" t="s">
        <v>990</v>
      </c>
    </row>
    <row r="94" spans="1:3" ht="43.2">
      <c r="A94" s="376"/>
      <c r="B94" s="377"/>
      <c r="C94" s="366" t="s">
        <v>991</v>
      </c>
    </row>
    <row r="95" spans="1:3" ht="8.4" customHeight="1">
      <c r="A95" s="356"/>
      <c r="B95" s="380"/>
      <c r="C95" s="366"/>
    </row>
    <row r="96" spans="1:3">
      <c r="A96" s="356" t="s">
        <v>992</v>
      </c>
      <c r="B96" s="380" t="s">
        <v>993</v>
      </c>
      <c r="C96" s="382" t="str">
        <f>A97&amp;"+"&amp;A98</f>
        <v>(R.1)+(R.2)</v>
      </c>
    </row>
    <row r="97" spans="1:3">
      <c r="A97" s="357" t="s">
        <v>994</v>
      </c>
      <c r="B97" s="358" t="s">
        <v>995</v>
      </c>
      <c r="C97" s="359">
        <v>2701</v>
      </c>
    </row>
    <row r="98" spans="1:3">
      <c r="A98" s="357" t="s">
        <v>996</v>
      </c>
      <c r="B98" s="358" t="s">
        <v>997</v>
      </c>
      <c r="C98" s="383" t="s">
        <v>998</v>
      </c>
    </row>
    <row r="99" spans="1:3">
      <c r="A99" s="356" t="s">
        <v>999</v>
      </c>
      <c r="B99" s="380" t="s">
        <v>1000</v>
      </c>
      <c r="C99" s="3" t="s">
        <v>1001</v>
      </c>
    </row>
    <row r="100" spans="1:3" ht="6.6" customHeight="1">
      <c r="A100" s="356"/>
      <c r="B100" s="380"/>
      <c r="C100" s="3"/>
    </row>
    <row r="101" spans="1:3">
      <c r="A101" s="356" t="s">
        <v>1002</v>
      </c>
      <c r="B101" s="380" t="s">
        <v>85</v>
      </c>
      <c r="C101" s="256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56"/>
      <c r="B102" s="380"/>
      <c r="C102" s="256"/>
    </row>
    <row r="103" spans="1:3">
      <c r="A103" s="356" t="s">
        <v>1003</v>
      </c>
      <c r="B103" s="380" t="s">
        <v>86</v>
      </c>
      <c r="C103" s="353" t="str">
        <f>A104&amp;"+"&amp;A105&amp;"+"&amp;A106&amp;"+"&amp;A107&amp;"+"&amp;A108&amp;"+"&amp;A109</f>
        <v>(U.1)+(U.2)+(U.3)+(U.4)+(U.5)+(U.6)</v>
      </c>
    </row>
    <row r="104" spans="1:3">
      <c r="A104" s="357" t="s">
        <v>1004</v>
      </c>
      <c r="B104" s="358" t="s">
        <v>1005</v>
      </c>
      <c r="C104" s="3" t="s">
        <v>1006</v>
      </c>
    </row>
    <row r="105" spans="1:3">
      <c r="A105" s="357" t="s">
        <v>1007</v>
      </c>
      <c r="B105" s="358" t="s">
        <v>1008</v>
      </c>
      <c r="C105" s="383" t="s">
        <v>1009</v>
      </c>
    </row>
    <row r="106" spans="1:3">
      <c r="A106" s="357" t="s">
        <v>1010</v>
      </c>
      <c r="B106" s="358" t="s">
        <v>1011</v>
      </c>
      <c r="C106" s="3" t="s">
        <v>1012</v>
      </c>
    </row>
    <row r="107" spans="1:3">
      <c r="A107" s="357" t="s">
        <v>1013</v>
      </c>
      <c r="B107" s="358" t="s">
        <v>1014</v>
      </c>
      <c r="C107" s="3" t="s">
        <v>1015</v>
      </c>
    </row>
    <row r="108" spans="1:3">
      <c r="A108" s="357" t="s">
        <v>1016</v>
      </c>
      <c r="B108" s="358" t="s">
        <v>1017</v>
      </c>
      <c r="C108" s="3" t="s">
        <v>1018</v>
      </c>
    </row>
    <row r="109" spans="1:3">
      <c r="A109" s="357" t="s">
        <v>1019</v>
      </c>
      <c r="B109" s="358" t="s">
        <v>1020</v>
      </c>
      <c r="C109" s="3" t="s">
        <v>1021</v>
      </c>
    </row>
    <row r="110" spans="1:3">
      <c r="A110" s="356" t="s">
        <v>1022</v>
      </c>
      <c r="B110" s="380" t="s">
        <v>93</v>
      </c>
      <c r="C110" s="256" t="str">
        <f>A101&amp;"+"&amp;A103</f>
        <v>(T)+(U)</v>
      </c>
    </row>
    <row r="111" spans="1:3" ht="9.6" customHeight="1">
      <c r="A111" s="356"/>
      <c r="B111" s="380"/>
      <c r="C111" s="256"/>
    </row>
    <row r="112" spans="1:3">
      <c r="A112" s="356" t="s">
        <v>1023</v>
      </c>
      <c r="B112" s="380" t="s">
        <v>1024</v>
      </c>
      <c r="C112" s="382" t="str">
        <f>A113&amp;"+"&amp;A114&amp;"+"&amp;A115&amp;"+"&amp;A116</f>
        <v>(W.1)+(W.2)+(W.3)+(W.4)</v>
      </c>
    </row>
    <row r="113" spans="1:4">
      <c r="A113" s="357" t="s">
        <v>1025</v>
      </c>
      <c r="B113" s="358" t="s">
        <v>995</v>
      </c>
      <c r="C113" s="3" t="s">
        <v>1026</v>
      </c>
    </row>
    <row r="114" spans="1:4">
      <c r="A114" s="357" t="s">
        <v>1027</v>
      </c>
      <c r="B114" s="358" t="s">
        <v>1028</v>
      </c>
      <c r="C114" s="359">
        <v>7205</v>
      </c>
    </row>
    <row r="115" spans="1:4">
      <c r="A115" s="357" t="s">
        <v>1029</v>
      </c>
      <c r="B115" s="358" t="s">
        <v>1030</v>
      </c>
      <c r="C115" s="359">
        <v>7206</v>
      </c>
    </row>
    <row r="116" spans="1:4">
      <c r="A116" s="357" t="s">
        <v>1031</v>
      </c>
      <c r="B116" s="358" t="s">
        <v>1032</v>
      </c>
      <c r="C116" s="383" t="s">
        <v>1033</v>
      </c>
    </row>
    <row r="117" spans="1:4">
      <c r="B117" s="358"/>
      <c r="C117" s="383"/>
    </row>
    <row r="119" spans="1:4">
      <c r="A119" s="352"/>
      <c r="B119" s="352"/>
      <c r="C119" s="352"/>
      <c r="D119" s="352"/>
    </row>
    <row r="120" spans="1:4" ht="13.8">
      <c r="A120" s="382"/>
      <c r="B120" s="385" t="s">
        <v>1034</v>
      </c>
      <c r="C120" s="385"/>
      <c r="D120" s="386"/>
    </row>
    <row r="121" spans="1:4" ht="13.8" thickBot="1">
      <c r="A121" s="354"/>
      <c r="B121" s="354"/>
      <c r="C121" s="354"/>
      <c r="D121" s="354"/>
    </row>
    <row r="122" spans="1:4" ht="13.8">
      <c r="B122" s="387"/>
      <c r="C122" s="388"/>
      <c r="D122" s="389"/>
    </row>
    <row r="123" spans="1:4">
      <c r="A123" s="356" t="s">
        <v>826</v>
      </c>
      <c r="B123" s="380" t="s">
        <v>1035</v>
      </c>
      <c r="C123" s="360" t="s">
        <v>1036</v>
      </c>
    </row>
    <row r="124" spans="1:4">
      <c r="A124" s="357" t="s">
        <v>827</v>
      </c>
      <c r="B124" s="358" t="s">
        <v>38</v>
      </c>
      <c r="C124" s="359">
        <v>5101</v>
      </c>
    </row>
    <row r="125" spans="1:4">
      <c r="A125" s="357" t="s">
        <v>829</v>
      </c>
      <c r="B125" s="358" t="s">
        <v>903</v>
      </c>
      <c r="C125" s="359">
        <v>5102</v>
      </c>
    </row>
    <row r="126" spans="1:4">
      <c r="A126" s="357" t="s">
        <v>832</v>
      </c>
      <c r="B126" s="358" t="s">
        <v>905</v>
      </c>
      <c r="C126" s="359">
        <v>5103</v>
      </c>
    </row>
    <row r="127" spans="1:4" ht="14.4">
      <c r="A127" s="357" t="s">
        <v>835</v>
      </c>
      <c r="B127" s="358" t="s">
        <v>1037</v>
      </c>
      <c r="C127" s="359" t="s">
        <v>1038</v>
      </c>
    </row>
    <row r="128" spans="1:4" ht="14.4">
      <c r="A128" s="357" t="s">
        <v>1039</v>
      </c>
      <c r="B128" s="358" t="s">
        <v>1040</v>
      </c>
      <c r="C128" s="359" t="s">
        <v>1041</v>
      </c>
    </row>
    <row r="129" spans="1:3">
      <c r="A129" s="357" t="s">
        <v>1042</v>
      </c>
      <c r="B129" s="358" t="s">
        <v>1043</v>
      </c>
      <c r="C129" s="359" t="s">
        <v>1044</v>
      </c>
    </row>
    <row r="130" spans="1:3" ht="14.4">
      <c r="A130" s="357" t="s">
        <v>1045</v>
      </c>
      <c r="B130" s="358" t="s">
        <v>1046</v>
      </c>
      <c r="C130" s="359" t="s">
        <v>1047</v>
      </c>
    </row>
    <row r="131" spans="1:3" ht="14.4">
      <c r="A131" s="357" t="s">
        <v>1048</v>
      </c>
      <c r="B131" s="358" t="s">
        <v>1049</v>
      </c>
      <c r="C131" s="359" t="s">
        <v>1050</v>
      </c>
    </row>
    <row r="132" spans="1:3">
      <c r="A132" s="357" t="s">
        <v>1051</v>
      </c>
      <c r="B132" s="358" t="s">
        <v>833</v>
      </c>
      <c r="C132" s="359" t="s">
        <v>1052</v>
      </c>
    </row>
    <row r="133" spans="1:3" ht="9" customHeight="1">
      <c r="A133" s="390"/>
      <c r="B133" s="391"/>
      <c r="C133" s="359"/>
    </row>
    <row r="134" spans="1:3">
      <c r="A134" s="356" t="s">
        <v>837</v>
      </c>
      <c r="B134" s="380" t="s">
        <v>1053</v>
      </c>
      <c r="C134" s="360" t="s">
        <v>1054</v>
      </c>
    </row>
    <row r="135" spans="1:3">
      <c r="A135" s="357" t="s">
        <v>1055</v>
      </c>
      <c r="B135" s="358" t="s">
        <v>1056</v>
      </c>
      <c r="C135" s="359">
        <v>4101</v>
      </c>
    </row>
    <row r="136" spans="1:3">
      <c r="A136" s="357" t="s">
        <v>1057</v>
      </c>
      <c r="B136" s="358" t="s">
        <v>903</v>
      </c>
      <c r="C136" s="359">
        <v>4102</v>
      </c>
    </row>
    <row r="137" spans="1:3">
      <c r="A137" s="357" t="s">
        <v>1058</v>
      </c>
      <c r="B137" s="358" t="s">
        <v>1059</v>
      </c>
      <c r="C137" s="359">
        <v>4103</v>
      </c>
    </row>
    <row r="138" spans="1:3">
      <c r="A138" s="357" t="s">
        <v>1060</v>
      </c>
      <c r="B138" s="358" t="s">
        <v>1061</v>
      </c>
      <c r="C138" s="359" t="s">
        <v>1062</v>
      </c>
    </row>
    <row r="139" spans="1:3">
      <c r="A139" s="357" t="s">
        <v>1063</v>
      </c>
      <c r="B139" s="358" t="s">
        <v>1064</v>
      </c>
      <c r="C139" s="359" t="s">
        <v>1065</v>
      </c>
    </row>
    <row r="140" spans="1:3">
      <c r="A140" s="357" t="s">
        <v>1066</v>
      </c>
      <c r="B140" s="358" t="s">
        <v>1067</v>
      </c>
      <c r="C140" s="359" t="s">
        <v>1068</v>
      </c>
    </row>
    <row r="141" spans="1:3" ht="14.4">
      <c r="A141" s="357" t="s">
        <v>1069</v>
      </c>
      <c r="B141" s="358" t="s">
        <v>1070</v>
      </c>
      <c r="C141" s="359" t="s">
        <v>1071</v>
      </c>
    </row>
    <row r="142" spans="1:3" ht="14.4">
      <c r="A142" s="357" t="s">
        <v>1072</v>
      </c>
      <c r="B142" s="358" t="s">
        <v>1073</v>
      </c>
      <c r="C142" s="359" t="s">
        <v>1074</v>
      </c>
    </row>
    <row r="143" spans="1:3">
      <c r="A143" s="357" t="s">
        <v>1075</v>
      </c>
      <c r="B143" s="358" t="s">
        <v>1076</v>
      </c>
      <c r="C143" s="359">
        <v>4109.05</v>
      </c>
    </row>
    <row r="144" spans="1:3" ht="14.4">
      <c r="A144" s="369" t="s">
        <v>1077</v>
      </c>
      <c r="B144" s="358" t="s">
        <v>1078</v>
      </c>
      <c r="C144" s="359" t="s">
        <v>1079</v>
      </c>
    </row>
    <row r="145" spans="1:3" ht="14.4">
      <c r="A145" s="369" t="s">
        <v>1080</v>
      </c>
      <c r="B145" s="358" t="s">
        <v>1081</v>
      </c>
      <c r="C145" s="359" t="s">
        <v>1082</v>
      </c>
    </row>
    <row r="146" spans="1:3" ht="14.4">
      <c r="A146" s="369" t="s">
        <v>1083</v>
      </c>
      <c r="B146" s="358" t="s">
        <v>833</v>
      </c>
      <c r="C146" s="359" t="s">
        <v>1084</v>
      </c>
    </row>
    <row r="147" spans="1:3" ht="9" customHeight="1">
      <c r="A147" s="390"/>
      <c r="B147" s="387"/>
      <c r="C147" s="359"/>
    </row>
    <row r="148" spans="1:3">
      <c r="A148" s="392" t="s">
        <v>838</v>
      </c>
      <c r="B148" s="380" t="s">
        <v>120</v>
      </c>
      <c r="C148" s="360" t="s">
        <v>1085</v>
      </c>
    </row>
    <row r="149" spans="1:3">
      <c r="A149" s="356" t="s">
        <v>856</v>
      </c>
      <c r="B149" s="358" t="s">
        <v>1086</v>
      </c>
      <c r="C149" s="359" t="s">
        <v>1087</v>
      </c>
    </row>
    <row r="150" spans="1:3" ht="9" customHeight="1">
      <c r="A150" s="357"/>
      <c r="B150" s="358"/>
      <c r="C150" s="359"/>
    </row>
    <row r="151" spans="1:3">
      <c r="A151" s="392" t="s">
        <v>897</v>
      </c>
      <c r="B151" s="380" t="s">
        <v>122</v>
      </c>
      <c r="C151" s="360" t="s">
        <v>1088</v>
      </c>
    </row>
    <row r="152" spans="1:3" ht="9" customHeight="1">
      <c r="A152" s="393"/>
      <c r="B152" s="380"/>
      <c r="C152" s="359"/>
    </row>
    <row r="153" spans="1:3">
      <c r="A153" s="356" t="s">
        <v>899</v>
      </c>
      <c r="B153" s="380" t="s">
        <v>123</v>
      </c>
      <c r="C153" s="360" t="s">
        <v>1089</v>
      </c>
    </row>
    <row r="154" spans="1:3">
      <c r="A154" s="357" t="s">
        <v>901</v>
      </c>
      <c r="B154" s="358" t="s">
        <v>1090</v>
      </c>
      <c r="C154" s="359">
        <v>5105</v>
      </c>
    </row>
    <row r="155" spans="1:3">
      <c r="A155" s="357" t="s">
        <v>902</v>
      </c>
      <c r="B155" s="358" t="s">
        <v>995</v>
      </c>
      <c r="C155" s="359">
        <v>5201</v>
      </c>
    </row>
    <row r="156" spans="1:3">
      <c r="A156" s="357" t="s">
        <v>904</v>
      </c>
      <c r="B156" s="358" t="s">
        <v>1091</v>
      </c>
      <c r="C156" s="359" t="s">
        <v>1092</v>
      </c>
    </row>
    <row r="157" spans="1:3">
      <c r="A157" s="357" t="s">
        <v>906</v>
      </c>
      <c r="B157" s="358" t="s">
        <v>1093</v>
      </c>
      <c r="C157" s="359" t="s">
        <v>1094</v>
      </c>
    </row>
    <row r="158" spans="1:3" ht="9" customHeight="1">
      <c r="A158" s="357"/>
      <c r="B158" s="358"/>
      <c r="C158" s="359"/>
    </row>
    <row r="159" spans="1:3">
      <c r="A159" s="356" t="s">
        <v>910</v>
      </c>
      <c r="B159" s="380" t="s">
        <v>128</v>
      </c>
      <c r="C159" s="360" t="s">
        <v>1095</v>
      </c>
    </row>
    <row r="160" spans="1:3">
      <c r="A160" s="357" t="s">
        <v>1096</v>
      </c>
      <c r="B160" s="358" t="s">
        <v>1097</v>
      </c>
      <c r="C160" s="359">
        <v>4105</v>
      </c>
    </row>
    <row r="161" spans="1:3">
      <c r="A161" s="357" t="s">
        <v>1098</v>
      </c>
      <c r="B161" s="358" t="s">
        <v>1099</v>
      </c>
      <c r="C161" s="359" t="s">
        <v>1100</v>
      </c>
    </row>
    <row r="162" spans="1:3">
      <c r="A162" s="357" t="s">
        <v>1101</v>
      </c>
      <c r="B162" s="358" t="s">
        <v>1091</v>
      </c>
      <c r="C162" s="359" t="s">
        <v>1102</v>
      </c>
    </row>
    <row r="163" spans="1:3">
      <c r="A163" s="357" t="s">
        <v>1103</v>
      </c>
      <c r="B163" s="358" t="s">
        <v>1104</v>
      </c>
      <c r="C163" s="359" t="s">
        <v>1105</v>
      </c>
    </row>
    <row r="164" spans="1:3" ht="9" customHeight="1">
      <c r="A164" s="357"/>
      <c r="B164" s="358"/>
      <c r="C164" s="359"/>
    </row>
    <row r="165" spans="1:3">
      <c r="A165" s="356" t="s">
        <v>914</v>
      </c>
      <c r="B165" s="380" t="s">
        <v>1106</v>
      </c>
      <c r="C165" s="359" t="s">
        <v>1107</v>
      </c>
    </row>
    <row r="166" spans="1:3" ht="9" customHeight="1">
      <c r="A166" s="356"/>
      <c r="B166" s="380"/>
      <c r="C166" s="359"/>
    </row>
    <row r="167" spans="1:3">
      <c r="A167" s="356" t="s">
        <v>918</v>
      </c>
      <c r="B167" s="380" t="s">
        <v>132</v>
      </c>
      <c r="C167" s="360" t="s">
        <v>1108</v>
      </c>
    </row>
    <row r="168" spans="1:3" ht="9" customHeight="1">
      <c r="A168" s="356"/>
      <c r="B168" s="380"/>
      <c r="C168" s="359"/>
    </row>
    <row r="169" spans="1:3">
      <c r="A169" s="356" t="s">
        <v>921</v>
      </c>
      <c r="B169" s="380" t="s">
        <v>1109</v>
      </c>
      <c r="C169" s="360" t="s">
        <v>1110</v>
      </c>
    </row>
    <row r="170" spans="1:3">
      <c r="A170" s="357" t="s">
        <v>922</v>
      </c>
      <c r="B170" s="358" t="s">
        <v>1111</v>
      </c>
      <c r="C170" s="359">
        <v>4501</v>
      </c>
    </row>
    <row r="171" spans="1:3">
      <c r="A171" s="357" t="s">
        <v>924</v>
      </c>
      <c r="B171" s="358" t="s">
        <v>1112</v>
      </c>
      <c r="C171" s="359">
        <v>4502</v>
      </c>
    </row>
    <row r="172" spans="1:3">
      <c r="A172" s="357" t="s">
        <v>926</v>
      </c>
      <c r="B172" s="358" t="s">
        <v>1113</v>
      </c>
      <c r="C172" s="359">
        <v>4503</v>
      </c>
    </row>
    <row r="173" spans="1:3">
      <c r="A173" s="357" t="s">
        <v>927</v>
      </c>
      <c r="B173" s="358" t="s">
        <v>1114</v>
      </c>
      <c r="C173" s="359">
        <v>4504</v>
      </c>
    </row>
    <row r="174" spans="1:3" ht="9" customHeight="1">
      <c r="A174" s="357"/>
      <c r="B174" s="358"/>
      <c r="C174" s="359"/>
    </row>
    <row r="175" spans="1:3">
      <c r="A175" s="356" t="s">
        <v>946</v>
      </c>
      <c r="B175" s="380" t="s">
        <v>138</v>
      </c>
      <c r="C175" s="360" t="s">
        <v>1115</v>
      </c>
    </row>
    <row r="176" spans="1:3" ht="9" customHeight="1">
      <c r="A176" s="356"/>
      <c r="B176" s="380"/>
      <c r="C176" s="359"/>
    </row>
    <row r="177" spans="1:3">
      <c r="A177" s="356" t="s">
        <v>951</v>
      </c>
      <c r="B177" s="380" t="s">
        <v>1116</v>
      </c>
      <c r="C177" s="360" t="s">
        <v>1117</v>
      </c>
    </row>
    <row r="178" spans="1:3">
      <c r="A178" s="357" t="s">
        <v>1118</v>
      </c>
      <c r="B178" s="358" t="s">
        <v>1119</v>
      </c>
      <c r="C178" s="359" t="s">
        <v>1120</v>
      </c>
    </row>
    <row r="179" spans="1:3">
      <c r="A179" s="357" t="s">
        <v>1121</v>
      </c>
      <c r="B179" s="358" t="s">
        <v>1122</v>
      </c>
      <c r="C179" s="359" t="s">
        <v>1123</v>
      </c>
    </row>
    <row r="180" spans="1:3">
      <c r="A180" s="357" t="s">
        <v>1124</v>
      </c>
      <c r="B180" s="358" t="s">
        <v>1125</v>
      </c>
      <c r="C180" s="359" t="s">
        <v>1126</v>
      </c>
    </row>
    <row r="181" spans="1:3">
      <c r="A181" s="357" t="s">
        <v>1127</v>
      </c>
      <c r="B181" s="358" t="s">
        <v>1128</v>
      </c>
      <c r="C181" s="359" t="s">
        <v>1129</v>
      </c>
    </row>
    <row r="182" spans="1:3">
      <c r="A182" s="357" t="s">
        <v>1130</v>
      </c>
      <c r="B182" s="358" t="s">
        <v>997</v>
      </c>
      <c r="C182" s="359" t="s">
        <v>1131</v>
      </c>
    </row>
    <row r="183" spans="1:3">
      <c r="A183" s="357" t="s">
        <v>1132</v>
      </c>
      <c r="B183" s="358" t="s">
        <v>1133</v>
      </c>
      <c r="C183" s="359" t="s">
        <v>1134</v>
      </c>
    </row>
    <row r="184" spans="1:3">
      <c r="A184" s="357" t="s">
        <v>1135</v>
      </c>
      <c r="B184" s="358" t="s">
        <v>1136</v>
      </c>
      <c r="C184" s="359" t="s">
        <v>1137</v>
      </c>
    </row>
    <row r="185" spans="1:3" ht="9" customHeight="1">
      <c r="A185" s="357"/>
      <c r="B185" s="358"/>
      <c r="C185" s="359"/>
    </row>
    <row r="186" spans="1:3">
      <c r="A186" s="356" t="s">
        <v>953</v>
      </c>
      <c r="B186" s="380" t="s">
        <v>1138</v>
      </c>
      <c r="C186" s="360" t="s">
        <v>1139</v>
      </c>
    </row>
    <row r="187" spans="1:3" ht="9" customHeight="1">
      <c r="A187" s="356"/>
      <c r="B187" s="380"/>
      <c r="C187" s="359"/>
    </row>
    <row r="188" spans="1:3">
      <c r="A188" s="356" t="s">
        <v>970</v>
      </c>
      <c r="B188" s="380" t="s">
        <v>1140</v>
      </c>
      <c r="C188" s="360" t="s">
        <v>1141</v>
      </c>
    </row>
    <row r="189" spans="1:3" ht="9" customHeight="1">
      <c r="A189" s="356"/>
      <c r="B189" s="380"/>
      <c r="C189" s="359"/>
    </row>
    <row r="190" spans="1:3">
      <c r="A190" s="392" t="s">
        <v>973</v>
      </c>
      <c r="B190" s="380" t="s">
        <v>149</v>
      </c>
      <c r="C190" s="360">
        <v>6801</v>
      </c>
    </row>
    <row r="191" spans="1:3" ht="9" customHeight="1">
      <c r="A191" s="392"/>
      <c r="B191" s="380"/>
      <c r="C191" s="359"/>
    </row>
    <row r="192" spans="1:3">
      <c r="A192" s="356" t="s">
        <v>989</v>
      </c>
      <c r="B192" s="380" t="s">
        <v>150</v>
      </c>
      <c r="C192" s="360" t="s">
        <v>1142</v>
      </c>
    </row>
    <row r="193" spans="1:4" ht="13.8">
      <c r="A193" s="390"/>
      <c r="B193" s="387"/>
      <c r="C193" s="387"/>
      <c r="D193" s="387"/>
    </row>
    <row r="194" spans="1:4" ht="13.8">
      <c r="A194" s="390" t="s">
        <v>1143</v>
      </c>
      <c r="B194" s="387"/>
      <c r="C194" s="387"/>
      <c r="D194" s="387"/>
    </row>
    <row r="195" spans="1:4" ht="13.8">
      <c r="A195" s="390"/>
      <c r="B195" s="387" t="s">
        <v>1144</v>
      </c>
      <c r="C195" s="387"/>
      <c r="D195" s="387"/>
    </row>
    <row r="196" spans="1:4" ht="13.8">
      <c r="A196" s="390"/>
      <c r="B196" s="387" t="s">
        <v>1145</v>
      </c>
      <c r="D196" s="387"/>
    </row>
    <row r="197" spans="1:4" ht="13.8">
      <c r="B197" s="387" t="s">
        <v>1146</v>
      </c>
      <c r="D197" s="387"/>
    </row>
    <row r="198" spans="1:4" ht="13.8">
      <c r="B198" s="387" t="s">
        <v>1147</v>
      </c>
      <c r="C198" s="394"/>
    </row>
    <row r="199" spans="1:4" ht="13.8">
      <c r="B199" s="395"/>
      <c r="C199" s="394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52AD6DFC-8AC1-4FE3-8137-F58F43B0BC0E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2A01-274F-42AA-A25F-0C2CC3D7E1EC}">
  <dimension ref="A1:G200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3" bestFit="1" customWidth="1"/>
    <col min="6" max="6" width="11.44140625" style="3"/>
    <col min="7" max="7" width="21.5546875" style="3" bestFit="1" customWidth="1"/>
    <col min="8" max="16384" width="11.441406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187</v>
      </c>
      <c r="B2" s="4"/>
      <c r="C2" s="4"/>
      <c r="D2" s="4"/>
    </row>
    <row r="3" spans="1:7" s="9" customFormat="1" ht="18" customHeight="1">
      <c r="A3" s="7">
        <v>45535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" customHeight="1" thickBot="1"/>
    <row r="6" spans="1:7" ht="18" customHeight="1">
      <c r="A6" s="15" t="s">
        <v>2</v>
      </c>
      <c r="B6" s="16" t="s">
        <v>159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18948780.447000001</v>
      </c>
      <c r="C9" s="22">
        <v>3055646.3990000002</v>
      </c>
      <c r="D9" s="22">
        <v>22004426.846999999</v>
      </c>
    </row>
    <row r="10" spans="1:7" s="25" customFormat="1" ht="9.75" customHeight="1">
      <c r="A10" s="26" t="s">
        <v>8</v>
      </c>
      <c r="B10" s="27">
        <v>1646538.5390000001</v>
      </c>
      <c r="C10" s="27">
        <v>141899.81200000001</v>
      </c>
      <c r="D10" s="27">
        <v>1788438.352</v>
      </c>
      <c r="G10" s="24"/>
    </row>
    <row r="11" spans="1:7" s="25" customFormat="1" ht="9.75" customHeight="1">
      <c r="A11" s="26" t="s">
        <v>9</v>
      </c>
      <c r="B11" s="27">
        <v>17257019.533</v>
      </c>
      <c r="C11" s="27">
        <v>2911889.253</v>
      </c>
      <c r="D11" s="27">
        <v>20168908.787</v>
      </c>
    </row>
    <row r="12" spans="1:7" s="25" customFormat="1" ht="9.75" customHeight="1">
      <c r="A12" s="26" t="s">
        <v>10</v>
      </c>
      <c r="B12" s="27">
        <v>43961.313999999998</v>
      </c>
      <c r="C12" s="27">
        <v>1617.4570000000001</v>
      </c>
      <c r="D12" s="27">
        <v>45578.771999999997</v>
      </c>
    </row>
    <row r="13" spans="1:7" s="25" customFormat="1" ht="9.75" customHeight="1">
      <c r="A13" s="26" t="s">
        <v>11</v>
      </c>
      <c r="B13" s="27">
        <v>1261.06</v>
      </c>
      <c r="C13" s="27">
        <v>239.875</v>
      </c>
      <c r="D13" s="27">
        <v>1500.9349999999999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9222644.1620000005</v>
      </c>
      <c r="C17" s="22">
        <v>52214.650999999998</v>
      </c>
      <c r="D17" s="22">
        <v>9274858.8139999993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4026399.6090000002</v>
      </c>
      <c r="C19" s="27">
        <v>52214.650999999998</v>
      </c>
      <c r="D19" s="27">
        <v>4078614.2609999999</v>
      </c>
    </row>
    <row r="20" spans="1:7" s="25" customFormat="1" ht="9.75" customHeight="1">
      <c r="A20" s="31" t="s">
        <v>16</v>
      </c>
      <c r="B20" s="27">
        <v>5196244.5520000001</v>
      </c>
      <c r="C20" s="27">
        <v>0</v>
      </c>
      <c r="D20" s="27">
        <v>5196244.5520000001</v>
      </c>
      <c r="G20" s="122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23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15907984.715</v>
      </c>
      <c r="C24" s="22">
        <v>0</v>
      </c>
      <c r="D24" s="22">
        <v>15907984.715</v>
      </c>
      <c r="E24" s="88"/>
    </row>
    <row r="25" spans="1:7" s="25" customFormat="1" ht="9.75" customHeight="1">
      <c r="A25" s="32" t="s">
        <v>20</v>
      </c>
      <c r="B25" s="29">
        <v>16341735.672</v>
      </c>
      <c r="C25" s="29">
        <v>0</v>
      </c>
      <c r="D25" s="29">
        <v>16341735.672</v>
      </c>
      <c r="E25" s="24"/>
    </row>
    <row r="26" spans="1:7" s="25" customFormat="1" ht="9.75" customHeight="1">
      <c r="A26" s="26" t="s">
        <v>21</v>
      </c>
      <c r="B26" s="27">
        <v>0.72399999999999998</v>
      </c>
      <c r="C26" s="27">
        <v>0</v>
      </c>
      <c r="D26" s="27">
        <v>0.72399999999999998</v>
      </c>
      <c r="E26" s="24"/>
    </row>
    <row r="27" spans="1:7" s="25" customFormat="1" ht="9.75" customHeight="1">
      <c r="A27" s="26" t="s">
        <v>22</v>
      </c>
      <c r="B27" s="27">
        <v>367197.08100000001</v>
      </c>
      <c r="C27" s="27">
        <v>0</v>
      </c>
      <c r="D27" s="27">
        <v>367197.08100000001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12915278.469000001</v>
      </c>
      <c r="C30" s="27">
        <v>0</v>
      </c>
      <c r="D30" s="27">
        <v>12915278.469000001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681116.65800000005</v>
      </c>
      <c r="C32" s="27">
        <v>0</v>
      </c>
      <c r="D32" s="27">
        <v>681116.65800000005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2378142.7390000001</v>
      </c>
      <c r="C34" s="27">
        <v>0</v>
      </c>
      <c r="D34" s="27">
        <v>2378142.7390000001</v>
      </c>
    </row>
    <row r="35" spans="1:4" s="25" customFormat="1" ht="9.75" customHeight="1">
      <c r="A35" s="32" t="s">
        <v>30</v>
      </c>
      <c r="B35" s="29">
        <v>14645.388999999999</v>
      </c>
      <c r="C35" s="29">
        <v>0</v>
      </c>
      <c r="D35" s="29">
        <v>14645.388999999999</v>
      </c>
    </row>
    <row r="36" spans="1:4" s="25" customFormat="1" ht="9.75" customHeight="1">
      <c r="A36" s="32" t="s">
        <v>31</v>
      </c>
      <c r="B36" s="29">
        <v>379623.05699999997</v>
      </c>
      <c r="C36" s="29">
        <v>2603.0300000000002</v>
      </c>
      <c r="D36" s="29">
        <v>382226.08799999999</v>
      </c>
    </row>
    <row r="37" spans="1:4" s="25" customFormat="1" ht="9.75" customHeight="1">
      <c r="A37" s="26" t="s">
        <v>32</v>
      </c>
      <c r="B37" s="27">
        <v>128437.132</v>
      </c>
      <c r="C37" s="27">
        <v>650.86300000000006</v>
      </c>
      <c r="D37" s="27">
        <v>129087.996</v>
      </c>
    </row>
    <row r="38" spans="1:4" s="25" customFormat="1" ht="9.75" customHeight="1">
      <c r="A38" s="26" t="s">
        <v>33</v>
      </c>
      <c r="B38" s="27">
        <v>251185.924</v>
      </c>
      <c r="C38" s="27">
        <v>1952.1669999999999</v>
      </c>
      <c r="D38" s="27">
        <v>253138.09099999999</v>
      </c>
    </row>
    <row r="39" spans="1:4" s="25" customFormat="1" ht="9.75" customHeight="1">
      <c r="A39" s="28" t="s">
        <v>34</v>
      </c>
      <c r="B39" s="29">
        <v>-804010.49800000002</v>
      </c>
      <c r="C39" s="29">
        <v>-2603.0300000000002</v>
      </c>
      <c r="D39" s="29">
        <v>-806613.52899999998</v>
      </c>
    </row>
    <row r="40" spans="1:4" s="25" customFormat="1" ht="9.75" customHeight="1">
      <c r="A40" s="28" t="s">
        <v>35</v>
      </c>
      <c r="B40" s="29">
        <v>-24008.905999999999</v>
      </c>
      <c r="C40" s="29">
        <v>0</v>
      </c>
      <c r="D40" s="29">
        <v>-24008.905999999999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319622.95199999999</v>
      </c>
      <c r="C42" s="29">
        <v>687.73199999999997</v>
      </c>
      <c r="D42" s="29">
        <v>320310.685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188058.141</v>
      </c>
      <c r="C44" s="22">
        <v>1079.74</v>
      </c>
      <c r="D44" s="22">
        <v>189137.88200000001</v>
      </c>
    </row>
    <row r="45" spans="1:4" s="25" customFormat="1" ht="9.75" customHeight="1">
      <c r="A45" s="34" t="s">
        <v>38</v>
      </c>
      <c r="B45" s="27">
        <v>85565.178</v>
      </c>
      <c r="C45" s="27">
        <v>1079.74</v>
      </c>
      <c r="D45" s="27">
        <v>86644.918999999994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0</v>
      </c>
      <c r="D47" s="27">
        <v>0</v>
      </c>
    </row>
    <row r="48" spans="1:4" s="25" customFormat="1" ht="9.75" customHeight="1">
      <c r="A48" s="26" t="s">
        <v>41</v>
      </c>
      <c r="B48" s="27">
        <v>102492.962</v>
      </c>
      <c r="C48" s="27">
        <v>0</v>
      </c>
      <c r="D48" s="27">
        <v>102492.962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553279.26599999995</v>
      </c>
      <c r="C53" s="29">
        <v>0</v>
      </c>
      <c r="D53" s="29">
        <v>553279.26599999995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568653.72600000002</v>
      </c>
      <c r="C55" s="29">
        <v>-7134.1180000000004</v>
      </c>
      <c r="D55" s="29">
        <v>561519.60800000001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45709023.413000003</v>
      </c>
      <c r="C57" s="22">
        <v>3102494.4049999998</v>
      </c>
      <c r="D57" s="22">
        <v>48811517.818999998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187</v>
      </c>
      <c r="B63" s="4"/>
      <c r="C63" s="4"/>
      <c r="D63" s="4"/>
    </row>
    <row r="64" spans="1:4" s="9" customFormat="1" ht="17.100000000000001" customHeight="1">
      <c r="A64" s="7">
        <v>45535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" customHeight="1" thickBot="1"/>
    <row r="67" spans="1:5" ht="14.1" customHeight="1">
      <c r="A67" s="15" t="s">
        <v>48</v>
      </c>
      <c r="B67" s="16" t="s">
        <v>159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" customHeight="1">
      <c r="A70" s="52" t="s">
        <v>49</v>
      </c>
      <c r="B70" s="22">
        <v>39142200.390000001</v>
      </c>
      <c r="C70" s="22">
        <v>3041893.21</v>
      </c>
      <c r="D70" s="22">
        <v>42184093.600000001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" customHeight="1">
      <c r="A72" s="53" t="s">
        <v>50</v>
      </c>
      <c r="B72" s="29">
        <v>19011153.605999999</v>
      </c>
      <c r="C72" s="29">
        <v>1622722.0449999999</v>
      </c>
      <c r="D72" s="29">
        <v>20633875.651999999</v>
      </c>
    </row>
    <row r="73" spans="1:5" s="25" customFormat="1" ht="9.9" customHeight="1">
      <c r="A73" s="53" t="s">
        <v>51</v>
      </c>
      <c r="B73" s="29">
        <v>16365798.763</v>
      </c>
      <c r="C73" s="29">
        <v>172762.62299999999</v>
      </c>
      <c r="D73" s="29">
        <v>16538561.386</v>
      </c>
    </row>
    <row r="74" spans="1:5" s="25" customFormat="1" ht="9.9" customHeight="1">
      <c r="A74" s="53" t="s">
        <v>52</v>
      </c>
      <c r="B74" s="29">
        <v>97816.311000000002</v>
      </c>
      <c r="C74" s="29">
        <v>20949.706999999999</v>
      </c>
      <c r="D74" s="29">
        <v>118766.018</v>
      </c>
    </row>
    <row r="75" spans="1:5" s="25" customFormat="1" ht="9.9" customHeight="1">
      <c r="A75" s="54" t="s">
        <v>53</v>
      </c>
      <c r="B75" s="27">
        <v>0</v>
      </c>
      <c r="C75" s="27">
        <v>4852.1580000000004</v>
      </c>
      <c r="D75" s="27">
        <v>4852.1580000000004</v>
      </c>
    </row>
    <row r="76" spans="1:5" s="25" customFormat="1" ht="9.9" customHeight="1">
      <c r="A76" s="54" t="s">
        <v>54</v>
      </c>
      <c r="B76" s="27">
        <v>34750.855000000003</v>
      </c>
      <c r="C76" s="27">
        <v>1982.712</v>
      </c>
      <c r="D76" s="27">
        <v>36733.567999999999</v>
      </c>
    </row>
    <row r="77" spans="1:5" s="25" customFormat="1" ht="9.9" customHeight="1">
      <c r="A77" s="54" t="s">
        <v>55</v>
      </c>
      <c r="B77" s="27">
        <v>63065.455000000002</v>
      </c>
      <c r="C77" s="27">
        <v>14114.834999999999</v>
      </c>
      <c r="D77" s="27">
        <v>77180.290999999997</v>
      </c>
    </row>
    <row r="78" spans="1:5" s="25" customFormat="1" ht="9.9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" customHeight="1">
      <c r="A79" s="53" t="s">
        <v>57</v>
      </c>
      <c r="B79" s="29">
        <v>3408963.3110000002</v>
      </c>
      <c r="C79" s="29">
        <v>1205193.1310000001</v>
      </c>
      <c r="D79" s="29">
        <v>4614156.443</v>
      </c>
    </row>
    <row r="80" spans="1:5" s="25" customFormat="1" ht="9.9" customHeight="1">
      <c r="A80" s="53" t="s">
        <v>58</v>
      </c>
      <c r="B80" s="29">
        <v>258468.39600000001</v>
      </c>
      <c r="C80" s="29">
        <v>20265.702000000001</v>
      </c>
      <c r="D80" s="29">
        <v>278734.09899999999</v>
      </c>
    </row>
    <row r="81" spans="1:4" s="25" customFormat="1" ht="9.9" customHeight="1">
      <c r="A81" s="54" t="s">
        <v>59</v>
      </c>
      <c r="B81" s="27">
        <v>258468.39600000001</v>
      </c>
      <c r="C81" s="27">
        <v>20265.702000000001</v>
      </c>
      <c r="D81" s="27">
        <v>278734.09899999999</v>
      </c>
    </row>
    <row r="82" spans="1:4" s="25" customFormat="1" ht="9.9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" customHeight="1">
      <c r="A84" s="55" t="s">
        <v>61</v>
      </c>
      <c r="B84" s="22">
        <v>479073.88799999998</v>
      </c>
      <c r="C84" s="22">
        <v>6955.2520000000004</v>
      </c>
      <c r="D84" s="22">
        <v>486029.14</v>
      </c>
    </row>
    <row r="85" spans="1:4" s="25" customFormat="1" ht="9.9" customHeight="1">
      <c r="A85" s="54" t="s">
        <v>62</v>
      </c>
      <c r="B85" s="27">
        <v>476362.42300000001</v>
      </c>
      <c r="C85" s="27">
        <v>6955.2520000000004</v>
      </c>
      <c r="D85" s="27">
        <v>483317.67499999999</v>
      </c>
    </row>
    <row r="86" spans="1:4" s="25" customFormat="1" ht="9.9" customHeight="1">
      <c r="A86" s="54" t="s">
        <v>63</v>
      </c>
      <c r="B86" s="27">
        <v>2711.4639999999999</v>
      </c>
      <c r="C86" s="27">
        <v>0</v>
      </c>
      <c r="D86" s="27">
        <v>2711.4639999999999</v>
      </c>
    </row>
    <row r="87" spans="1:4" s="25" customFormat="1" ht="9.9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" customHeight="1">
      <c r="A100" s="53" t="s">
        <v>72</v>
      </c>
      <c r="B100" s="29">
        <v>525864.52300000004</v>
      </c>
      <c r="C100" s="29">
        <v>2215.3090000000002</v>
      </c>
      <c r="D100" s="29">
        <v>528079.83200000005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" customHeight="1">
      <c r="A102" s="52" t="s">
        <v>73</v>
      </c>
      <c r="B102" s="22">
        <v>100042.55100000001</v>
      </c>
      <c r="C102" s="22">
        <v>11706.514999999999</v>
      </c>
      <c r="D102" s="22">
        <v>111749.067</v>
      </c>
    </row>
    <row r="103" spans="1:4" s="25" customFormat="1" ht="9.9" customHeight="1">
      <c r="A103" s="54" t="s">
        <v>74</v>
      </c>
      <c r="B103" s="27">
        <v>100042.55100000001</v>
      </c>
      <c r="C103" s="27">
        <v>11549.08</v>
      </c>
      <c r="D103" s="27">
        <v>111591.632</v>
      </c>
    </row>
    <row r="104" spans="1:4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" customHeight="1">
      <c r="A108" s="54" t="s">
        <v>79</v>
      </c>
      <c r="B108" s="27">
        <v>0</v>
      </c>
      <c r="C108" s="27">
        <v>157.435</v>
      </c>
      <c r="D108" s="27">
        <v>157.435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" customHeight="1">
      <c r="A110" s="52" t="s">
        <v>80</v>
      </c>
      <c r="B110" s="22">
        <v>1566276.764</v>
      </c>
      <c r="C110" s="22">
        <v>2503.712</v>
      </c>
      <c r="D110" s="22">
        <v>1568780.476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" customHeight="1">
      <c r="A112" s="30" t="s">
        <v>81</v>
      </c>
      <c r="B112" s="22">
        <v>243213.12400000001</v>
      </c>
      <c r="C112" s="22">
        <v>46647.046999999999</v>
      </c>
      <c r="D112" s="22">
        <v>289860.17099999997</v>
      </c>
    </row>
    <row r="113" spans="1:4" s="25" customFormat="1" ht="9.9" customHeight="1">
      <c r="A113" s="31" t="s">
        <v>82</v>
      </c>
      <c r="B113" s="29">
        <v>9282.0740000000005</v>
      </c>
      <c r="C113" s="29">
        <v>33242.101999999999</v>
      </c>
      <c r="D113" s="29">
        <v>42524.177000000003</v>
      </c>
    </row>
    <row r="114" spans="1:4" s="25" customFormat="1" ht="9.9" customHeight="1">
      <c r="A114" s="31" t="s">
        <v>83</v>
      </c>
      <c r="B114" s="29">
        <v>233931.05</v>
      </c>
      <c r="C114" s="29">
        <v>13404.944</v>
      </c>
      <c r="D114" s="29">
        <v>247335.99400000001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" customHeight="1">
      <c r="A116" s="28" t="s">
        <v>84</v>
      </c>
      <c r="B116" s="29">
        <v>254982.54500000001</v>
      </c>
      <c r="C116" s="29">
        <v>0</v>
      </c>
      <c r="D116" s="29">
        <v>254982.54500000001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42311653.788000003</v>
      </c>
      <c r="C118" s="22">
        <v>3111921.0469999998</v>
      </c>
      <c r="D118" s="22">
        <v>45423574.835000001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3387942.983</v>
      </c>
      <c r="C120" s="22">
        <v>0</v>
      </c>
      <c r="D120" s="22">
        <v>3387942.983</v>
      </c>
    </row>
    <row r="121" spans="1:4" s="25" customFormat="1" ht="9.9" customHeight="1">
      <c r="A121" s="54" t="s">
        <v>87</v>
      </c>
      <c r="B121" s="27">
        <v>2100000</v>
      </c>
      <c r="C121" s="27">
        <v>0</v>
      </c>
      <c r="D121" s="27">
        <v>2100000</v>
      </c>
    </row>
    <row r="122" spans="1:4" s="25" customFormat="1" ht="9.9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" customHeight="1">
      <c r="A123" s="54" t="s">
        <v>89</v>
      </c>
      <c r="B123" s="27">
        <v>700000</v>
      </c>
      <c r="C123" s="27">
        <v>0</v>
      </c>
      <c r="D123" s="27">
        <v>700000</v>
      </c>
    </row>
    <row r="124" spans="1:4" s="25" customFormat="1" ht="9.9" customHeight="1">
      <c r="A124" s="54" t="s">
        <v>90</v>
      </c>
      <c r="B124" s="27">
        <v>-524328.59100000001</v>
      </c>
      <c r="C124" s="27">
        <v>0</v>
      </c>
      <c r="D124" s="27">
        <v>-524328.59100000001</v>
      </c>
    </row>
    <row r="125" spans="1:4" s="25" customFormat="1" ht="9.9" customHeight="1">
      <c r="A125" s="54" t="s">
        <v>91</v>
      </c>
      <c r="B125" s="27">
        <v>-11879.733</v>
      </c>
      <c r="C125" s="27">
        <v>0</v>
      </c>
      <c r="D125" s="27">
        <v>-11879.733</v>
      </c>
    </row>
    <row r="126" spans="1:4" s="25" customFormat="1" ht="9.9" customHeight="1">
      <c r="A126" s="54" t="s">
        <v>92</v>
      </c>
      <c r="B126" s="27">
        <v>1122253.9720000001</v>
      </c>
      <c r="C126" s="27">
        <v>0</v>
      </c>
      <c r="D126" s="27">
        <v>1122253.9720000001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45699596.770999998</v>
      </c>
      <c r="C128" s="22">
        <v>3111921.0469999998</v>
      </c>
      <c r="D128" s="22">
        <v>48811517.818999998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3511721.0279999999</v>
      </c>
      <c r="C130" s="22">
        <v>4578850.3969999999</v>
      </c>
      <c r="D130" s="22">
        <v>8090571.426</v>
      </c>
    </row>
    <row r="131" spans="1:4" s="25" customFormat="1" ht="9.9" customHeight="1">
      <c r="A131" s="31" t="s">
        <v>95</v>
      </c>
      <c r="B131" s="27">
        <v>12156.142</v>
      </c>
      <c r="C131" s="27">
        <v>3801304.2230000002</v>
      </c>
      <c r="D131" s="27">
        <v>3813460.3659999999</v>
      </c>
    </row>
    <row r="132" spans="1:4" s="25" customFormat="1" ht="9.9" customHeight="1">
      <c r="A132" s="54" t="s">
        <v>96</v>
      </c>
      <c r="B132" s="27">
        <v>3499564.8849999998</v>
      </c>
      <c r="C132" s="27">
        <v>777546.174</v>
      </c>
      <c r="D132" s="27">
        <v>4277111.0590000004</v>
      </c>
    </row>
    <row r="133" spans="1:4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 ht="10.199999999999999">
      <c r="A137" s="62" t="s">
        <v>99</v>
      </c>
      <c r="B137" s="61"/>
      <c r="C137" s="61"/>
      <c r="D137" s="61"/>
    </row>
    <row r="139" spans="1:4">
      <c r="B139" s="63"/>
      <c r="D139" s="63">
        <v>0</v>
      </c>
    </row>
    <row r="200" spans="2:2">
      <c r="B200" s="14" t="s">
        <v>186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2D52A-A1F7-4629-AF02-9A5F604EAEDB}"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6" width="13" style="3" bestFit="1" customWidth="1"/>
    <col min="7" max="16384" width="11.44140625" style="3"/>
  </cols>
  <sheetData>
    <row r="1" spans="1:6" s="64" customFormat="1" ht="15.9" customHeight="1">
      <c r="A1" s="338" t="s">
        <v>821</v>
      </c>
      <c r="B1" s="338"/>
      <c r="C1" s="338"/>
      <c r="D1" s="338"/>
    </row>
    <row r="2" spans="1:6" s="66" customFormat="1" ht="24" customHeight="1">
      <c r="A2" s="65" t="s">
        <v>188</v>
      </c>
      <c r="B2" s="65"/>
      <c r="C2" s="65"/>
      <c r="D2" s="65"/>
    </row>
    <row r="3" spans="1:6" s="68" customFormat="1" ht="15.9" customHeight="1">
      <c r="A3" s="67">
        <v>45535</v>
      </c>
      <c r="B3" s="67"/>
      <c r="C3" s="67"/>
      <c r="D3" s="67"/>
    </row>
    <row r="4" spans="1:6" s="69" customFormat="1" ht="15" customHeight="1">
      <c r="A4" s="10" t="s">
        <v>1</v>
      </c>
      <c r="B4" s="11"/>
      <c r="C4" s="11"/>
      <c r="D4" s="11"/>
      <c r="F4" s="124"/>
    </row>
    <row r="5" spans="1:6" s="64" customFormat="1" ht="3.9" customHeight="1" thickBot="1">
      <c r="A5" s="70"/>
      <c r="B5" s="71"/>
      <c r="C5" s="71"/>
      <c r="D5" s="71"/>
    </row>
    <row r="6" spans="1:6" s="64" customFormat="1" ht="15.9" customHeight="1">
      <c r="A6" s="72"/>
      <c r="B6" s="93" t="s">
        <v>159</v>
      </c>
      <c r="C6" s="93"/>
      <c r="D6" s="93"/>
    </row>
    <row r="7" spans="1:6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6" s="64" customFormat="1" ht="3" customHeight="1">
      <c r="A8" s="19"/>
      <c r="B8" s="51"/>
      <c r="C8" s="51"/>
      <c r="D8" s="51"/>
    </row>
    <row r="9" spans="1:6" s="57" customFormat="1" ht="8.4" customHeight="1">
      <c r="A9" s="74" t="s">
        <v>101</v>
      </c>
      <c r="B9" s="75">
        <v>2071717.01</v>
      </c>
      <c r="C9" s="75">
        <v>144670.80877</v>
      </c>
      <c r="D9" s="75">
        <v>2216387.8187699998</v>
      </c>
      <c r="E9" s="76"/>
    </row>
    <row r="10" spans="1:6" s="57" customFormat="1" ht="8.4" customHeight="1">
      <c r="A10" s="77" t="s">
        <v>102</v>
      </c>
      <c r="B10" s="78">
        <v>560569.5218300001</v>
      </c>
      <c r="C10" s="78">
        <v>92720.200750000004</v>
      </c>
      <c r="D10" s="78">
        <v>653289.72258000006</v>
      </c>
    </row>
    <row r="11" spans="1:6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6" s="57" customFormat="1" ht="8.4" customHeight="1">
      <c r="A12" s="26" t="s">
        <v>104</v>
      </c>
      <c r="B12" s="78">
        <v>376413.11279000004</v>
      </c>
      <c r="C12" s="78">
        <v>2496.53946</v>
      </c>
      <c r="D12" s="78">
        <v>378909.65224999998</v>
      </c>
    </row>
    <row r="13" spans="1:6" s="57" customFormat="1" ht="8.4" customHeight="1">
      <c r="A13" s="26" t="s">
        <v>105</v>
      </c>
      <c r="B13" s="78">
        <v>1134734.3753800001</v>
      </c>
      <c r="C13" s="78">
        <v>270.76976999999999</v>
      </c>
      <c r="D13" s="78">
        <v>1135005.14515</v>
      </c>
    </row>
    <row r="14" spans="1:6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6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6" s="57" customFormat="1" ht="8.4" customHeight="1">
      <c r="A16" s="26" t="s">
        <v>108</v>
      </c>
      <c r="B16" s="78">
        <v>0</v>
      </c>
      <c r="C16" s="78">
        <v>48046.843399999998</v>
      </c>
      <c r="D16" s="78">
        <v>48046.843399999998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1136.4553900000001</v>
      </c>
      <c r="D18" s="78">
        <v>1136.4553900000001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101238.30268000001</v>
      </c>
      <c r="C20" s="75">
        <v>1658.4678999999999</v>
      </c>
      <c r="D20" s="75">
        <v>102896.77058</v>
      </c>
    </row>
    <row r="21" spans="1:4" s="57" customFormat="1" ht="8.4" customHeight="1">
      <c r="A21" s="26" t="s">
        <v>111</v>
      </c>
      <c r="B21" s="78">
        <v>32793.852290000003</v>
      </c>
      <c r="C21" s="78">
        <v>1648.3909100000001</v>
      </c>
      <c r="D21" s="78">
        <v>34442.243200000004</v>
      </c>
    </row>
    <row r="22" spans="1:4" s="57" customFormat="1" ht="8.4" customHeight="1">
      <c r="A22" s="26" t="s">
        <v>112</v>
      </c>
      <c r="B22" s="78">
        <v>0.57716999999999996</v>
      </c>
      <c r="C22" s="78">
        <v>0</v>
      </c>
      <c r="D22" s="78">
        <v>0.57716999999999996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67.5</v>
      </c>
      <c r="C24" s="78">
        <v>0</v>
      </c>
      <c r="D24" s="78">
        <v>67.5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13340.457060000001</v>
      </c>
      <c r="C26" s="78">
        <v>0</v>
      </c>
      <c r="D26" s="78">
        <v>13340.457060000001</v>
      </c>
    </row>
    <row r="27" spans="1:4" s="57" customFormat="1" ht="8.4" customHeight="1">
      <c r="A27" s="26" t="s">
        <v>116</v>
      </c>
      <c r="B27" s="78">
        <v>55035.916159999993</v>
      </c>
      <c r="C27" s="78">
        <v>10.07699</v>
      </c>
      <c r="D27" s="78">
        <v>55045.993150000002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1970478.70732</v>
      </c>
      <c r="C34" s="75">
        <v>143012.34087000001</v>
      </c>
      <c r="D34" s="75">
        <v>2113491.04819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152176.77911999999</v>
      </c>
      <c r="C36" s="75">
        <v>-151.90861000000001</v>
      </c>
      <c r="D36" s="75">
        <v>152024.87050999998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1818301.9282</v>
      </c>
      <c r="C38" s="75">
        <v>143164.24948</v>
      </c>
      <c r="D38" s="75">
        <v>1961466.17768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517319.67774000001</v>
      </c>
      <c r="C40" s="75">
        <v>29999.32343</v>
      </c>
      <c r="D40" s="75">
        <v>547319.00116999994</v>
      </c>
    </row>
    <row r="41" spans="1:4" s="57" customFormat="1" ht="8.4" customHeight="1">
      <c r="A41" s="26" t="s">
        <v>124</v>
      </c>
      <c r="B41" s="78">
        <v>0</v>
      </c>
      <c r="C41" s="78">
        <v>983.88999000000001</v>
      </c>
      <c r="D41" s="78">
        <v>983.88999000000001</v>
      </c>
    </row>
    <row r="42" spans="1:4" s="57" customFormat="1" ht="8.4" customHeight="1">
      <c r="A42" s="26" t="s">
        <v>125</v>
      </c>
      <c r="B42" s="78">
        <v>168.65229000000002</v>
      </c>
      <c r="C42" s="78">
        <v>13540.58691</v>
      </c>
      <c r="D42" s="78">
        <v>13709.2392</v>
      </c>
    </row>
    <row r="43" spans="1:4" s="57" customFormat="1" ht="8.4" customHeight="1">
      <c r="A43" s="26" t="s">
        <v>126</v>
      </c>
      <c r="B43" s="78">
        <v>2609.11364</v>
      </c>
      <c r="C43" s="78">
        <v>817.10473000000002</v>
      </c>
      <c r="D43" s="78">
        <v>3426.21837</v>
      </c>
    </row>
    <row r="44" spans="1:4" s="57" customFormat="1" ht="8.4" customHeight="1">
      <c r="A44" s="26" t="s">
        <v>127</v>
      </c>
      <c r="B44" s="78">
        <v>514541.91181000002</v>
      </c>
      <c r="C44" s="78">
        <v>14657.741800000002</v>
      </c>
      <c r="D44" s="78">
        <v>529199.65361000004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188150.66252000001</v>
      </c>
      <c r="C46" s="75">
        <v>46439.744259999999</v>
      </c>
      <c r="D46" s="75">
        <v>234590.40677999999</v>
      </c>
    </row>
    <row r="47" spans="1:4" s="57" customFormat="1" ht="8.4" customHeight="1">
      <c r="A47" s="26" t="s">
        <v>129</v>
      </c>
      <c r="B47" s="78">
        <v>0</v>
      </c>
      <c r="C47" s="78">
        <v>0</v>
      </c>
      <c r="D47" s="78">
        <v>0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17.453799999999998</v>
      </c>
      <c r="C49" s="78">
        <v>0</v>
      </c>
      <c r="D49" s="78">
        <v>17.453799999999998</v>
      </c>
    </row>
    <row r="50" spans="1:4" s="57" customFormat="1" ht="8.4" customHeight="1">
      <c r="A50" s="26" t="s">
        <v>130</v>
      </c>
      <c r="B50" s="78">
        <v>188133.20872</v>
      </c>
      <c r="C50" s="78">
        <v>46439.744259999999</v>
      </c>
      <c r="D50" s="78">
        <v>234572.95298</v>
      </c>
    </row>
    <row r="51" spans="1:4" s="57" customFormat="1" ht="5.25" customHeight="1">
      <c r="A51" s="26"/>
      <c r="B51" s="79"/>
      <c r="C51" s="79"/>
      <c r="D51" s="79"/>
    </row>
    <row r="52" spans="1:4" s="57" customFormat="1" ht="8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8.25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2147470.9434199999</v>
      </c>
      <c r="C54" s="75">
        <v>126723.82865000001</v>
      </c>
      <c r="D54" s="75">
        <v>2274194.7720699999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753116.33178999997</v>
      </c>
      <c r="C56" s="75">
        <v>0</v>
      </c>
      <c r="D56" s="75">
        <v>753116.33178999997</v>
      </c>
    </row>
    <row r="57" spans="1:4" s="57" customFormat="1" ht="8.4" customHeight="1">
      <c r="A57" s="26" t="s">
        <v>134</v>
      </c>
      <c r="B57" s="78">
        <v>460140.89457999996</v>
      </c>
      <c r="C57" s="78">
        <v>0</v>
      </c>
      <c r="D57" s="78">
        <v>460140.89457999996</v>
      </c>
    </row>
    <row r="58" spans="1:4" s="57" customFormat="1" ht="8.4" customHeight="1">
      <c r="A58" s="26" t="s">
        <v>135</v>
      </c>
      <c r="B58" s="78">
        <v>261.375</v>
      </c>
      <c r="C58" s="78">
        <v>0</v>
      </c>
      <c r="D58" s="78" t="s">
        <v>189</v>
      </c>
    </row>
    <row r="59" spans="1:4" s="57" customFormat="1" ht="8.4" customHeight="1">
      <c r="A59" s="26" t="s">
        <v>136</v>
      </c>
      <c r="B59" s="78">
        <v>209354.65613999998</v>
      </c>
      <c r="C59" s="78">
        <v>0</v>
      </c>
      <c r="D59" s="78">
        <v>209354.65613999998</v>
      </c>
    </row>
    <row r="60" spans="1:4" s="57" customFormat="1" ht="8.4" customHeight="1">
      <c r="A60" s="26" t="s">
        <v>137</v>
      </c>
      <c r="B60" s="78">
        <v>83359.406069999997</v>
      </c>
      <c r="C60" s="78">
        <v>0</v>
      </c>
      <c r="D60" s="78">
        <v>83359.406069999997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1394354.6116300002</v>
      </c>
      <c r="C62" s="75">
        <v>126723.82865000001</v>
      </c>
      <c r="D62" s="75">
        <v>1521078.44028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114876.07517</v>
      </c>
      <c r="C64" s="75">
        <v>19800.709210000001</v>
      </c>
      <c r="D64" s="75">
        <v>134676.78438</v>
      </c>
    </row>
    <row r="65" spans="1:5" s="57" customFormat="1" ht="8.4" customHeight="1">
      <c r="A65" s="26" t="s">
        <v>140</v>
      </c>
      <c r="B65" s="78">
        <v>1035.80477</v>
      </c>
      <c r="C65" s="78">
        <v>14043.531279999999</v>
      </c>
      <c r="D65" s="78">
        <v>15079.33605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-19097.797160000002</v>
      </c>
      <c r="C67" s="78">
        <v>6.97051</v>
      </c>
      <c r="D67" s="78">
        <v>-19090.826649999999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82708.449659999998</v>
      </c>
      <c r="C69" s="78">
        <v>5750.2074199999997</v>
      </c>
      <c r="D69" s="78">
        <v>88458.657080000004</v>
      </c>
    </row>
    <row r="70" spans="1:5" s="57" customFormat="1" ht="8.4" customHeight="1">
      <c r="A70" s="26" t="s">
        <v>145</v>
      </c>
      <c r="B70" s="78">
        <v>37692.763659999997</v>
      </c>
      <c r="C70" s="78">
        <v>0</v>
      </c>
      <c r="D70" s="78">
        <v>37692.763659999997</v>
      </c>
    </row>
    <row r="71" spans="1:5" s="57" customFormat="1" ht="8.4" customHeight="1">
      <c r="A71" s="26" t="s">
        <v>146</v>
      </c>
      <c r="B71" s="78">
        <v>12536.854240000001</v>
      </c>
      <c r="C71" s="78">
        <v>0</v>
      </c>
      <c r="D71" s="78">
        <v>12536.854240000001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-8169.6618399999998</v>
      </c>
      <c r="C73" s="75">
        <v>5.6330799999999996</v>
      </c>
      <c r="D73" s="75">
        <v>-8164.0287600000001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1271308.8746199999</v>
      </c>
      <c r="C75" s="75">
        <v>106928.75251999999</v>
      </c>
      <c r="D75" s="75">
        <v>1378237.62714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255983.65476</v>
      </c>
      <c r="C77" s="78">
        <v>0</v>
      </c>
      <c r="D77" s="78">
        <v>255983.65476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1015325.2198600001</v>
      </c>
      <c r="C79" s="79">
        <v>106928.75251999999</v>
      </c>
      <c r="D79" s="79">
        <v>1122253.9723800002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190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84"/>
      <c r="C83" s="84"/>
      <c r="D83" s="84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6996F593-DC52-4522-8828-13D0372DE207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2DB2-45A4-415E-8993-5E5EDA3EC45A}">
  <dimension ref="A1:H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5546875" style="3" bestFit="1" customWidth="1"/>
    <col min="7" max="7" width="19" style="3" bestFit="1" customWidth="1"/>
    <col min="8" max="8" width="22.44140625" style="3" bestFit="1" customWidth="1"/>
    <col min="9" max="16384" width="11.44140625" style="3"/>
  </cols>
  <sheetData>
    <row r="1" spans="1:6" ht="17.100000000000001" customHeight="1">
      <c r="A1" s="338" t="s">
        <v>821</v>
      </c>
      <c r="B1" s="338"/>
      <c r="C1" s="338"/>
      <c r="D1" s="338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45535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131583.96599999999</v>
      </c>
      <c r="C9" s="22">
        <v>607623.73800000001</v>
      </c>
      <c r="D9" s="22">
        <v>739207.70499999996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131556.89199999999</v>
      </c>
      <c r="C11" s="27">
        <v>607623.73800000001</v>
      </c>
      <c r="D11" s="27">
        <v>739180.63100000005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27.074000000000002</v>
      </c>
      <c r="C13" s="27">
        <v>0</v>
      </c>
      <c r="D13" s="27">
        <v>27.074000000000002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2682874.73</v>
      </c>
      <c r="C17" s="22">
        <v>1772461.8130000001</v>
      </c>
      <c r="D17" s="22">
        <v>4455336.5429999996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2649984.6290000002</v>
      </c>
      <c r="C19" s="27">
        <v>1763671.8370000001</v>
      </c>
      <c r="D19" s="27">
        <v>4413656.466</v>
      </c>
      <c r="E19" s="23"/>
      <c r="F19" s="24"/>
    </row>
    <row r="20" spans="1:8" s="25" customFormat="1" ht="9.75" customHeight="1">
      <c r="A20" s="31" t="s">
        <v>16</v>
      </c>
      <c r="B20" s="27">
        <v>35890.101000000002</v>
      </c>
      <c r="C20" s="27">
        <v>15648.861999999999</v>
      </c>
      <c r="D20" s="27">
        <v>51538.963000000003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-6858.8850000000002</v>
      </c>
      <c r="D22" s="27">
        <v>-9858.8850000000002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3484654.4369999999</v>
      </c>
      <c r="C24" s="22">
        <v>998569.72699999996</v>
      </c>
      <c r="D24" s="22">
        <v>4483224.165</v>
      </c>
      <c r="E24" s="88"/>
      <c r="F24" s="88"/>
      <c r="G24" s="88"/>
      <c r="H24" s="24"/>
    </row>
    <row r="25" spans="1:8" s="25" customFormat="1" ht="9.75" customHeight="1">
      <c r="A25" s="32" t="s">
        <v>20</v>
      </c>
      <c r="B25" s="29">
        <v>3645980.2880000002</v>
      </c>
      <c r="C25" s="29">
        <v>914912.45299999998</v>
      </c>
      <c r="D25" s="29">
        <v>4560892.7419999996</v>
      </c>
      <c r="E25" s="89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89"/>
      <c r="F29" s="24"/>
    </row>
    <row r="30" spans="1:8" s="25" customFormat="1" ht="9.75" customHeight="1">
      <c r="A30" s="26" t="s">
        <v>25</v>
      </c>
      <c r="B30" s="27">
        <v>3643352.3879999998</v>
      </c>
      <c r="C30" s="27">
        <v>914912.45299999998</v>
      </c>
      <c r="D30" s="27">
        <v>4558264.8420000002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2627.9</v>
      </c>
      <c r="C32" s="27">
        <v>0</v>
      </c>
      <c r="D32" s="27">
        <v>2627.9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596906.35900000005</v>
      </c>
      <c r="C35" s="29">
        <v>306286.06099999999</v>
      </c>
      <c r="D35" s="29">
        <v>903192.42099999997</v>
      </c>
      <c r="E35" s="33"/>
      <c r="F35" s="24"/>
    </row>
    <row r="36" spans="1:6" s="25" customFormat="1" ht="9.75" customHeight="1">
      <c r="A36" s="32" t="s">
        <v>31</v>
      </c>
      <c r="B36" s="29">
        <v>37802.425000000003</v>
      </c>
      <c r="C36" s="29">
        <v>436760.19300000003</v>
      </c>
      <c r="D36" s="29">
        <v>474562.61800000002</v>
      </c>
      <c r="E36" s="23"/>
      <c r="F36" s="24"/>
    </row>
    <row r="37" spans="1:6" s="25" customFormat="1" ht="9.75" customHeight="1">
      <c r="A37" s="26" t="s">
        <v>32</v>
      </c>
      <c r="B37" s="27">
        <v>35158.482000000004</v>
      </c>
      <c r="C37" s="27">
        <v>417211.79300000001</v>
      </c>
      <c r="D37" s="27">
        <v>452370.27500000002</v>
      </c>
      <c r="E37" s="23"/>
      <c r="F37" s="24"/>
    </row>
    <row r="38" spans="1:6" s="25" customFormat="1" ht="9.75" customHeight="1">
      <c r="A38" s="26" t="s">
        <v>33</v>
      </c>
      <c r="B38" s="27">
        <v>2643.9430000000002</v>
      </c>
      <c r="C38" s="27">
        <v>19548.399000000001</v>
      </c>
      <c r="D38" s="27">
        <v>22192.343000000001</v>
      </c>
      <c r="E38" s="23"/>
      <c r="F38" s="24"/>
    </row>
    <row r="39" spans="1:6" s="25" customFormat="1" ht="9.75" customHeight="1">
      <c r="A39" s="28" t="s">
        <v>34</v>
      </c>
      <c r="B39" s="29">
        <v>-697140.44499999995</v>
      </c>
      <c r="C39" s="29">
        <v>-659362.98199999996</v>
      </c>
      <c r="D39" s="29">
        <v>-1356503.4269999999</v>
      </c>
      <c r="E39" s="23"/>
      <c r="F39" s="24"/>
    </row>
    <row r="40" spans="1:6" s="25" customFormat="1" ht="9.75" customHeight="1">
      <c r="A40" s="28" t="s">
        <v>35</v>
      </c>
      <c r="B40" s="29">
        <v>-98894.191000000006</v>
      </c>
      <c r="C40" s="29">
        <v>-25.998000000000001</v>
      </c>
      <c r="D40" s="29">
        <v>-98920.188999999998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292302.21799999999</v>
      </c>
      <c r="C42" s="29">
        <v>668323.19200000004</v>
      </c>
      <c r="D42" s="29">
        <v>960625.41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23229.277999999998</v>
      </c>
      <c r="C44" s="22">
        <v>15968.566999999999</v>
      </c>
      <c r="D44" s="22">
        <v>39197.845999999998</v>
      </c>
      <c r="E44" s="23"/>
      <c r="F44" s="24"/>
    </row>
    <row r="45" spans="1:6" s="25" customFormat="1" ht="9.75" customHeight="1">
      <c r="A45" s="34" t="s">
        <v>38</v>
      </c>
      <c r="B45" s="27">
        <v>27.137</v>
      </c>
      <c r="C45" s="27">
        <v>169.40299999999999</v>
      </c>
      <c r="D45" s="27">
        <v>196.541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23202.141</v>
      </c>
      <c r="C48" s="27">
        <v>13494.652</v>
      </c>
      <c r="D48" s="27">
        <v>36696.794000000002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2304.5100000000002</v>
      </c>
      <c r="D49" s="27">
        <v>2304.5100000000002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8378.7549999999992</v>
      </c>
      <c r="C53" s="29">
        <v>0</v>
      </c>
      <c r="D53" s="29">
        <v>8378.7549999999992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148603.236</v>
      </c>
      <c r="C55" s="29">
        <v>9730.82</v>
      </c>
      <c r="D55" s="29">
        <v>158334.05600000001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6771626.6229999997</v>
      </c>
      <c r="C57" s="22">
        <v>4072677.8590000002</v>
      </c>
      <c r="D57" s="22">
        <v>10844304.482999999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45535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10788.826999999999</v>
      </c>
      <c r="C70" s="22">
        <v>0</v>
      </c>
      <c r="D70" s="22">
        <v>10788.826999999999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10788.826999999999</v>
      </c>
      <c r="C79" s="29">
        <v>0</v>
      </c>
      <c r="D79" s="29">
        <v>10788.826999999999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17000</v>
      </c>
      <c r="C84" s="22">
        <v>0</v>
      </c>
      <c r="D84" s="22">
        <v>17000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17000</v>
      </c>
      <c r="C87" s="27">
        <v>0</v>
      </c>
      <c r="D87" s="27">
        <v>17000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1977869.047</v>
      </c>
      <c r="C91" s="22">
        <v>804031.83299999998</v>
      </c>
      <c r="D91" s="22">
        <v>2781900.8810000001</v>
      </c>
      <c r="E91" s="23"/>
      <c r="F91" s="24"/>
    </row>
    <row r="92" spans="1:6" s="25" customFormat="1" ht="9.9" customHeight="1">
      <c r="A92" s="54" t="s">
        <v>66</v>
      </c>
      <c r="B92" s="27">
        <v>1977869.047</v>
      </c>
      <c r="C92" s="27">
        <v>0</v>
      </c>
      <c r="D92" s="27">
        <v>1977869.047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804031.83299999998</v>
      </c>
      <c r="D93" s="27">
        <v>804031.83299999998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1364555.1529999999</v>
      </c>
      <c r="C95" s="22">
        <v>4145515.49</v>
      </c>
      <c r="D95" s="22">
        <v>5510070.6430000002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1364555.1529999999</v>
      </c>
      <c r="C98" s="27">
        <v>4145515.49</v>
      </c>
      <c r="D98" s="27">
        <v>5510070.6430000002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10568.929</v>
      </c>
      <c r="C100" s="29">
        <v>17508.125</v>
      </c>
      <c r="D100" s="29">
        <v>28077.054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41695.877</v>
      </c>
      <c r="C102" s="22">
        <v>63524.328000000001</v>
      </c>
      <c r="D102" s="22">
        <v>105220.205</v>
      </c>
      <c r="E102" s="23"/>
      <c r="F102" s="24"/>
    </row>
    <row r="103" spans="1:6" s="25" customFormat="1" ht="9.9" customHeight="1">
      <c r="A103" s="54" t="s">
        <v>74</v>
      </c>
      <c r="B103" s="27">
        <v>7.6999999999999999E-2</v>
      </c>
      <c r="C103" s="27">
        <v>0</v>
      </c>
      <c r="D103" s="27">
        <v>7.6999999999999999E-2</v>
      </c>
      <c r="E103" s="23"/>
      <c r="F103" s="24"/>
    </row>
    <row r="104" spans="1:6" s="25" customFormat="1" ht="9.9" customHeight="1">
      <c r="A104" s="54" t="s">
        <v>75</v>
      </c>
      <c r="B104" s="27">
        <v>64.869</v>
      </c>
      <c r="C104" s="27">
        <v>0</v>
      </c>
      <c r="D104" s="27">
        <v>64.869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18455.862000000001</v>
      </c>
      <c r="C106" s="27">
        <v>14500.023999999999</v>
      </c>
      <c r="D106" s="27">
        <v>32955.885999999999</v>
      </c>
      <c r="E106" s="23"/>
      <c r="F106" s="24"/>
    </row>
    <row r="107" spans="1:6" s="25" customFormat="1" ht="9.9" customHeight="1">
      <c r="A107" s="54" t="s">
        <v>78</v>
      </c>
      <c r="B107" s="27">
        <v>23175.066999999999</v>
      </c>
      <c r="C107" s="27">
        <v>49012.25</v>
      </c>
      <c r="D107" s="27">
        <v>72187.317999999999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12.053000000000001</v>
      </c>
      <c r="D108" s="27">
        <v>12.053000000000001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101794.084</v>
      </c>
      <c r="C110" s="22">
        <v>17526.832999999999</v>
      </c>
      <c r="D110" s="22">
        <v>119320.91800000001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4599.3090000000002</v>
      </c>
      <c r="C112" s="22">
        <v>51795.567999999999</v>
      </c>
      <c r="D112" s="22">
        <v>56394.877999999997</v>
      </c>
      <c r="E112" s="23"/>
      <c r="F112" s="24"/>
    </row>
    <row r="113" spans="1:8" s="25" customFormat="1" ht="9.9" customHeight="1">
      <c r="A113" s="31" t="s">
        <v>82</v>
      </c>
      <c r="B113" s="27">
        <v>259.38799999999998</v>
      </c>
      <c r="C113" s="27">
        <v>51795.567999999999</v>
      </c>
      <c r="D113" s="27">
        <v>52054.957000000002</v>
      </c>
      <c r="E113" s="23"/>
      <c r="F113" s="24"/>
    </row>
    <row r="114" spans="1:8" s="25" customFormat="1" ht="9.9" customHeight="1">
      <c r="A114" s="31" t="s">
        <v>83</v>
      </c>
      <c r="B114" s="27">
        <v>4339.9210000000003</v>
      </c>
      <c r="C114" s="27">
        <v>0</v>
      </c>
      <c r="D114" s="27">
        <v>4339.9210000000003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3528871.2289999998</v>
      </c>
      <c r="C118" s="22">
        <v>5099902.1789999995</v>
      </c>
      <c r="D118" s="22">
        <v>8628773.409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2287475.216</v>
      </c>
      <c r="C120" s="22">
        <v>-71944.142000000007</v>
      </c>
      <c r="D120" s="22">
        <v>2215531.074</v>
      </c>
      <c r="E120" s="88"/>
      <c r="F120" s="88"/>
      <c r="G120" s="88"/>
      <c r="H120" s="88"/>
    </row>
    <row r="121" spans="1:8" s="25" customFormat="1" ht="9.9" customHeight="1">
      <c r="A121" s="54" t="s">
        <v>87</v>
      </c>
      <c r="B121" s="27">
        <v>1970375.35</v>
      </c>
      <c r="C121" s="27">
        <v>0</v>
      </c>
      <c r="D121" s="27">
        <v>1970375.35</v>
      </c>
      <c r="E121" s="23"/>
      <c r="F121" s="24"/>
    </row>
    <row r="122" spans="1:8" s="25" customFormat="1" ht="9.9" customHeight="1">
      <c r="A122" s="54" t="s">
        <v>88</v>
      </c>
      <c r="B122" s="27">
        <v>83.81</v>
      </c>
      <c r="C122" s="27">
        <v>0</v>
      </c>
      <c r="D122" s="27">
        <v>83.81</v>
      </c>
      <c r="E122" s="23"/>
      <c r="F122" s="24"/>
    </row>
    <row r="123" spans="1:8" s="25" customFormat="1" ht="9.9" customHeight="1">
      <c r="A123" s="54" t="s">
        <v>89</v>
      </c>
      <c r="B123" s="27">
        <v>21512.963</v>
      </c>
      <c r="C123" s="27">
        <v>0</v>
      </c>
      <c r="D123" s="27">
        <v>21512.963</v>
      </c>
      <c r="E123" s="23"/>
      <c r="F123" s="24"/>
    </row>
    <row r="124" spans="1:8" s="25" customFormat="1" ht="9.9" customHeight="1">
      <c r="A124" s="54" t="s">
        <v>90</v>
      </c>
      <c r="B124" s="27">
        <v>31255.843000000001</v>
      </c>
      <c r="C124" s="27">
        <v>-71944.142000000007</v>
      </c>
      <c r="D124" s="27">
        <v>-40688.298999999999</v>
      </c>
      <c r="E124" s="23"/>
      <c r="F124" s="24"/>
    </row>
    <row r="125" spans="1:8" s="25" customFormat="1" ht="9.9" customHeight="1">
      <c r="A125" s="54" t="s">
        <v>91</v>
      </c>
      <c r="B125" s="27">
        <v>218926.89600000001</v>
      </c>
      <c r="C125" s="27">
        <v>0</v>
      </c>
      <c r="D125" s="27">
        <v>218926.89600000001</v>
      </c>
      <c r="E125" s="23"/>
      <c r="F125" s="24"/>
    </row>
    <row r="126" spans="1:8" s="25" customFormat="1" ht="9.9" customHeight="1">
      <c r="A126" s="54" t="s">
        <v>92</v>
      </c>
      <c r="B126" s="27">
        <v>45320.351999999999</v>
      </c>
      <c r="C126" s="27">
        <v>0</v>
      </c>
      <c r="D126" s="27">
        <v>45320.351999999999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5816346.4450000003</v>
      </c>
      <c r="C128" s="22">
        <v>5027958.0369999995</v>
      </c>
      <c r="D128" s="22">
        <v>10844304.482999999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1298418.4720000001</v>
      </c>
      <c r="D130" s="22">
        <v>1335473.963</v>
      </c>
      <c r="E130" s="23"/>
      <c r="F130" s="24"/>
    </row>
    <row r="131" spans="1:6" s="25" customFormat="1" ht="9.9" customHeight="1">
      <c r="A131" s="31" t="s">
        <v>95</v>
      </c>
      <c r="B131" s="27">
        <v>37055.491000000002</v>
      </c>
      <c r="C131" s="27">
        <v>66627.481</v>
      </c>
      <c r="D131" s="27">
        <v>103682.97199999999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47076.370999999999</v>
      </c>
      <c r="D132" s="27">
        <v>47076.370999999999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962788.76800000004</v>
      </c>
      <c r="D133" s="27">
        <v>962788.76800000004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221925.851</v>
      </c>
      <c r="D134" s="27">
        <v>221925.851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2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3381FF8F-753D-4F80-BF90-0517115A59DE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37A0-F95F-4FB1-9B81-CA39E59E9CCD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38" t="s">
        <v>821</v>
      </c>
      <c r="B1" s="338"/>
      <c r="C1" s="338"/>
      <c r="D1" s="338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" customHeight="1">
      <c r="A3" s="67">
        <v>45535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3" t="s">
        <v>152</v>
      </c>
      <c r="C6" s="93"/>
      <c r="D6" s="93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244960.33600000001</v>
      </c>
      <c r="C9" s="75">
        <v>179146.97076</v>
      </c>
      <c r="D9" s="75">
        <v>424107.30676000001</v>
      </c>
      <c r="E9" s="76"/>
    </row>
    <row r="10" spans="1:5" s="57" customFormat="1" ht="8.4" customHeight="1">
      <c r="A10" s="77" t="s">
        <v>102</v>
      </c>
      <c r="B10" s="78">
        <v>2641.2732500000002</v>
      </c>
      <c r="C10" s="78">
        <v>12681.8105</v>
      </c>
      <c r="D10" s="78">
        <v>15323.08375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33048.564640000004</v>
      </c>
      <c r="C12" s="78">
        <v>64795.003450000004</v>
      </c>
      <c r="D12" s="78">
        <v>97843.568090000001</v>
      </c>
    </row>
    <row r="13" spans="1:5" s="57" customFormat="1" ht="8.4" customHeight="1">
      <c r="A13" s="26" t="s">
        <v>105</v>
      </c>
      <c r="B13" s="78">
        <v>190361.11405</v>
      </c>
      <c r="C13" s="78">
        <v>61372.087530000004</v>
      </c>
      <c r="D13" s="78">
        <v>251733.20158000002</v>
      </c>
    </row>
    <row r="14" spans="1:5" s="57" customFormat="1" ht="8.4" customHeight="1">
      <c r="A14" s="31" t="s">
        <v>106</v>
      </c>
      <c r="B14" s="78">
        <v>-91.635199999999998</v>
      </c>
      <c r="C14" s="78">
        <v>15695.15511</v>
      </c>
      <c r="D14" s="78">
        <v>15603.519910000001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0</v>
      </c>
      <c r="C16" s="78">
        <v>0</v>
      </c>
      <c r="D16" s="78">
        <v>0</v>
      </c>
    </row>
    <row r="17" spans="1:4" s="57" customFormat="1" ht="8.4" customHeight="1">
      <c r="A17" s="26" t="s">
        <v>109</v>
      </c>
      <c r="B17" s="78">
        <v>0</v>
      </c>
      <c r="C17" s="78">
        <v>9857.051300000001</v>
      </c>
      <c r="D17" s="78">
        <v>9857.051300000001</v>
      </c>
    </row>
    <row r="18" spans="1:4" s="57" customFormat="1" ht="8.4" customHeight="1">
      <c r="A18" s="26" t="s">
        <v>29</v>
      </c>
      <c r="B18" s="78">
        <v>19001.019260000001</v>
      </c>
      <c r="C18" s="78">
        <v>14745.862869999999</v>
      </c>
      <c r="D18" s="78">
        <v>33746.882130000005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133925.88214</v>
      </c>
      <c r="C20" s="75">
        <v>212013.0098</v>
      </c>
      <c r="D20" s="75">
        <v>345938.89194</v>
      </c>
    </row>
    <row r="21" spans="1:4" s="57" customFormat="1" ht="8.4" customHeight="1">
      <c r="A21" s="26" t="s">
        <v>111</v>
      </c>
      <c r="B21" s="78">
        <v>230.28095999999999</v>
      </c>
      <c r="C21" s="78">
        <v>179.18971999999999</v>
      </c>
      <c r="D21" s="78">
        <v>409.47068000000002</v>
      </c>
    </row>
    <row r="22" spans="1:4" s="57" customFormat="1" ht="8.4" customHeight="1">
      <c r="A22" s="26" t="s">
        <v>112</v>
      </c>
      <c r="B22" s="78">
        <v>720.61451999999997</v>
      </c>
      <c r="C22" s="78">
        <v>0</v>
      </c>
      <c r="D22" s="78">
        <v>720.61451999999997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68731.571719999993</v>
      </c>
      <c r="C24" s="78">
        <v>37978.239119999998</v>
      </c>
      <c r="D24" s="78">
        <v>106709.81084000001</v>
      </c>
    </row>
    <row r="25" spans="1:4" s="57" customFormat="1" ht="8.4" customHeight="1">
      <c r="A25" s="26" t="s">
        <v>114</v>
      </c>
      <c r="B25" s="78">
        <v>61356.639109999996</v>
      </c>
      <c r="C25" s="78">
        <v>122657.36040999999</v>
      </c>
      <c r="D25" s="78">
        <v>184013.99952000001</v>
      </c>
    </row>
    <row r="26" spans="1:4" s="57" customFormat="1" ht="8.4" customHeight="1">
      <c r="A26" s="26" t="s">
        <v>115</v>
      </c>
      <c r="B26" s="78">
        <v>0</v>
      </c>
      <c r="C26" s="78">
        <v>21136.10831</v>
      </c>
      <c r="D26" s="78">
        <v>21136.10831</v>
      </c>
    </row>
    <row r="27" spans="1:4" s="57" customFormat="1" ht="8.4" customHeight="1">
      <c r="A27" s="26" t="s">
        <v>116</v>
      </c>
      <c r="B27" s="78">
        <v>0</v>
      </c>
      <c r="C27" s="78">
        <v>0</v>
      </c>
      <c r="D27" s="78">
        <v>0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29513.01453</v>
      </c>
      <c r="D30" s="78">
        <v>29513.01453</v>
      </c>
    </row>
    <row r="31" spans="1:4" s="57" customFormat="1" ht="8.4" customHeight="1">
      <c r="A31" s="26" t="s">
        <v>119</v>
      </c>
      <c r="B31" s="78">
        <v>0</v>
      </c>
      <c r="C31" s="78">
        <v>549.09771000000001</v>
      </c>
      <c r="D31" s="78">
        <v>549.09771000000001</v>
      </c>
    </row>
    <row r="32" spans="1:4" s="57" customFormat="1" ht="8.4" customHeight="1">
      <c r="A32" s="26" t="s">
        <v>29</v>
      </c>
      <c r="B32" s="78">
        <v>2886.77583</v>
      </c>
      <c r="C32" s="78">
        <v>0</v>
      </c>
      <c r="D32" s="78">
        <v>2886.77583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111034.45385999999</v>
      </c>
      <c r="C34" s="75">
        <v>-32866.039039999996</v>
      </c>
      <c r="D34" s="75">
        <v>78168.414819999991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6195.5959599999996</v>
      </c>
      <c r="C36" s="75">
        <v>10198.993369999998</v>
      </c>
      <c r="D36" s="75">
        <v>16394.589329999999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104838.8579</v>
      </c>
      <c r="C38" s="75">
        <v>-43065.03241</v>
      </c>
      <c r="D38" s="75">
        <v>61773.825490000003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41448.649669999999</v>
      </c>
      <c r="C40" s="75">
        <v>12795.85709</v>
      </c>
      <c r="D40" s="75">
        <v>54244.506759999997</v>
      </c>
    </row>
    <row r="41" spans="1:4" s="57" customFormat="1" ht="8.4" customHeight="1">
      <c r="A41" s="26" t="s">
        <v>124</v>
      </c>
      <c r="B41" s="78">
        <v>0</v>
      </c>
      <c r="C41" s="78">
        <v>7218.0662999999995</v>
      </c>
      <c r="D41" s="78">
        <v>7218.0662999999995</v>
      </c>
    </row>
    <row r="42" spans="1:4" s="57" customFormat="1" ht="8.4" customHeight="1">
      <c r="A42" s="26" t="s">
        <v>125</v>
      </c>
      <c r="B42" s="78">
        <v>325.48478</v>
      </c>
      <c r="C42" s="78">
        <v>1316.94919</v>
      </c>
      <c r="D42" s="78">
        <v>1642.43397</v>
      </c>
    </row>
    <row r="43" spans="1:4" s="57" customFormat="1" ht="8.4" customHeight="1">
      <c r="A43" s="26" t="s">
        <v>126</v>
      </c>
      <c r="B43" s="78">
        <v>41061.327389999999</v>
      </c>
      <c r="C43" s="78">
        <v>4260.8415999999997</v>
      </c>
      <c r="D43" s="78">
        <v>45322.168990000006</v>
      </c>
    </row>
    <row r="44" spans="1:4" s="57" customFormat="1" ht="8.4" customHeight="1">
      <c r="A44" s="26" t="s">
        <v>127</v>
      </c>
      <c r="B44" s="78">
        <v>61.837499999999999</v>
      </c>
      <c r="C44" s="78">
        <v>0</v>
      </c>
      <c r="D44" s="78">
        <v>61.837499999999999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6308.0139300000001</v>
      </c>
      <c r="C46" s="75">
        <v>1189.0662</v>
      </c>
      <c r="D46" s="75">
        <v>7497.0801300000003</v>
      </c>
    </row>
    <row r="47" spans="1:4" s="57" customFormat="1" ht="8.4" customHeight="1">
      <c r="A47" s="26" t="s">
        <v>129</v>
      </c>
      <c r="B47" s="78">
        <v>99.974829999999997</v>
      </c>
      <c r="C47" s="78">
        <v>99.050830000000005</v>
      </c>
      <c r="D47" s="78">
        <v>199.02566000000002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0</v>
      </c>
      <c r="C49" s="78">
        <v>0</v>
      </c>
      <c r="D49" s="78">
        <v>0</v>
      </c>
    </row>
    <row r="50" spans="1:4" s="57" customFormat="1" ht="8.4" customHeight="1">
      <c r="A50" s="26" t="s">
        <v>130</v>
      </c>
      <c r="B50" s="78">
        <v>6208.0391</v>
      </c>
      <c r="C50" s="78">
        <v>1090.0153700000001</v>
      </c>
      <c r="D50" s="78">
        <v>7298.05447</v>
      </c>
    </row>
    <row r="51" spans="1:4" s="57" customFormat="1" ht="3.75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3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139979.49363999997</v>
      </c>
      <c r="C54" s="75">
        <v>-31458.24152</v>
      </c>
      <c r="D54" s="75">
        <v>108521.25212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47261.271689999994</v>
      </c>
      <c r="C56" s="75">
        <v>4840.3601699999999</v>
      </c>
      <c r="D56" s="75">
        <v>52101.631860000001</v>
      </c>
    </row>
    <row r="57" spans="1:4" s="57" customFormat="1" ht="8.4" customHeight="1">
      <c r="A57" s="26" t="s">
        <v>134</v>
      </c>
      <c r="B57" s="78">
        <v>27246.698230000002</v>
      </c>
      <c r="C57" s="78">
        <v>451.89794000000001</v>
      </c>
      <c r="D57" s="78">
        <v>27698.596170000001</v>
      </c>
    </row>
    <row r="58" spans="1:4" s="57" customFormat="1" ht="8.4" customHeight="1">
      <c r="A58" s="26" t="s">
        <v>135</v>
      </c>
      <c r="B58" s="78">
        <v>527.44409999999993</v>
      </c>
      <c r="C58" s="78">
        <v>0</v>
      </c>
      <c r="D58" s="78">
        <v>527.44409999999993</v>
      </c>
    </row>
    <row r="59" spans="1:4" s="57" customFormat="1" ht="8.4" customHeight="1">
      <c r="A59" s="26" t="s">
        <v>136</v>
      </c>
      <c r="B59" s="78">
        <v>16857.104360000001</v>
      </c>
      <c r="C59" s="78">
        <v>4377.6514999999999</v>
      </c>
      <c r="D59" s="78">
        <v>21234.755860000001</v>
      </c>
    </row>
    <row r="60" spans="1:4" s="57" customFormat="1" ht="8.4" customHeight="1">
      <c r="A60" s="26" t="s">
        <v>137</v>
      </c>
      <c r="B60" s="78">
        <v>2630.0250000000001</v>
      </c>
      <c r="C60" s="78">
        <v>10.81073</v>
      </c>
      <c r="D60" s="78">
        <v>2640.8357299999998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92718.221950000006</v>
      </c>
      <c r="C62" s="75">
        <v>-36298.601689999996</v>
      </c>
      <c r="D62" s="75">
        <v>56419.620259999996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1975.76287</v>
      </c>
      <c r="C64" s="75">
        <v>7390.9311799999996</v>
      </c>
      <c r="D64" s="75">
        <v>9366.6940500000001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6858.1041100000002</v>
      </c>
      <c r="D66" s="78">
        <v>6858.1041100000002</v>
      </c>
    </row>
    <row r="67" spans="1:5" s="57" customFormat="1" ht="8.4" customHeight="1">
      <c r="A67" s="26" t="s">
        <v>142</v>
      </c>
      <c r="B67" s="78">
        <v>-2142.5797400000001</v>
      </c>
      <c r="C67" s="78">
        <v>528.66780000000006</v>
      </c>
      <c r="D67" s="78">
        <v>-1613.91194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683.52949999999998</v>
      </c>
      <c r="C69" s="78">
        <v>4.1592700000000002</v>
      </c>
      <c r="D69" s="78">
        <v>687.68876999999998</v>
      </c>
    </row>
    <row r="70" spans="1:5" s="57" customFormat="1" ht="8.4" customHeight="1">
      <c r="A70" s="26" t="s">
        <v>145</v>
      </c>
      <c r="B70" s="78">
        <v>2162.39921</v>
      </c>
      <c r="C70" s="78">
        <v>0</v>
      </c>
      <c r="D70" s="78">
        <v>2162.39921</v>
      </c>
    </row>
    <row r="71" spans="1:5" s="57" customFormat="1" ht="8.4" customHeight="1">
      <c r="A71" s="26" t="s">
        <v>146</v>
      </c>
      <c r="B71" s="78">
        <v>1272.4139</v>
      </c>
      <c r="C71" s="78">
        <v>0</v>
      </c>
      <c r="D71" s="78">
        <v>1272.4139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856.33708000000013</v>
      </c>
      <c r="C73" s="75">
        <v>2912.2636200000002</v>
      </c>
      <c r="D73" s="75">
        <v>3768.6007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91598.796159999998</v>
      </c>
      <c r="C75" s="75">
        <v>-40777.269249999998</v>
      </c>
      <c r="D75" s="75">
        <v>50821.526909999993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5501.1745099999998</v>
      </c>
      <c r="C77" s="78">
        <v>0</v>
      </c>
      <c r="D77" s="78">
        <v>5501.1745099999998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86097.621650000001</v>
      </c>
      <c r="C79" s="79">
        <v>-40777.269249999998</v>
      </c>
      <c r="D79" s="79">
        <v>45320.352399999996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47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70"/>
      <c r="C83" s="84"/>
      <c r="D83" s="70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74F23544-6B6A-429E-826A-6748481A8DC3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D0443-B90B-418B-9151-412DF51A485E}">
  <dimension ref="A1:F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44140625" style="3" bestFit="1" customWidth="1"/>
    <col min="7" max="16384" width="11.44140625" style="3"/>
  </cols>
  <sheetData>
    <row r="1" spans="1:6" ht="17.100000000000001" customHeight="1">
      <c r="A1" s="338" t="s">
        <v>821</v>
      </c>
      <c r="B1" s="338"/>
      <c r="C1" s="338"/>
      <c r="D1" s="338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45535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155655.00599999999</v>
      </c>
      <c r="C9" s="22">
        <v>3958.3090000000002</v>
      </c>
      <c r="D9" s="22">
        <v>159613.31599999999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155428.70800000001</v>
      </c>
      <c r="C11" s="27">
        <v>2816.1840000000002</v>
      </c>
      <c r="D11" s="27">
        <v>158244.89199999999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226.298</v>
      </c>
      <c r="C13" s="27">
        <v>1142.125</v>
      </c>
      <c r="D13" s="27">
        <v>1368.423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321983.90700000001</v>
      </c>
      <c r="C24" s="22">
        <v>0</v>
      </c>
      <c r="D24" s="22">
        <v>321983.90700000001</v>
      </c>
      <c r="E24" s="23"/>
      <c r="F24" s="24"/>
    </row>
    <row r="25" spans="1:6" s="25" customFormat="1" ht="9.75" customHeight="1">
      <c r="A25" s="32" t="s">
        <v>20</v>
      </c>
      <c r="B25" s="29">
        <v>359147.39399999997</v>
      </c>
      <c r="C25" s="29">
        <v>0</v>
      </c>
      <c r="D25" s="29">
        <v>359147.39399999997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359053.36800000002</v>
      </c>
      <c r="C30" s="27">
        <v>0</v>
      </c>
      <c r="D30" s="27">
        <v>359053.36800000002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94.025000000000006</v>
      </c>
      <c r="C34" s="27">
        <v>0</v>
      </c>
      <c r="D34" s="27">
        <v>94.025000000000006</v>
      </c>
      <c r="E34" s="23"/>
      <c r="F34" s="24"/>
    </row>
    <row r="35" spans="1:6" s="25" customFormat="1" ht="9.75" customHeight="1">
      <c r="A35" s="32" t="s">
        <v>30</v>
      </c>
      <c r="B35" s="29">
        <v>2191.5</v>
      </c>
      <c r="C35" s="29">
        <v>0</v>
      </c>
      <c r="D35" s="29">
        <v>2191.5</v>
      </c>
      <c r="E35" s="33"/>
      <c r="F35" s="24"/>
    </row>
    <row r="36" spans="1:6" s="25" customFormat="1" ht="9.75" customHeight="1">
      <c r="A36" s="32" t="s">
        <v>31</v>
      </c>
      <c r="B36" s="29">
        <v>195971.28</v>
      </c>
      <c r="C36" s="29">
        <v>326438.54399999999</v>
      </c>
      <c r="D36" s="29">
        <v>522409.82400000002</v>
      </c>
      <c r="E36" s="23"/>
      <c r="F36" s="24"/>
    </row>
    <row r="37" spans="1:6" s="25" customFormat="1" ht="9.75" customHeight="1">
      <c r="A37" s="26" t="s">
        <v>32</v>
      </c>
      <c r="B37" s="27">
        <v>19837.030999999999</v>
      </c>
      <c r="C37" s="27">
        <v>42622.404000000002</v>
      </c>
      <c r="D37" s="27">
        <v>62459.434999999998</v>
      </c>
      <c r="E37" s="23"/>
      <c r="F37" s="24"/>
    </row>
    <row r="38" spans="1:6" s="25" customFormat="1" ht="9.75" customHeight="1">
      <c r="A38" s="26" t="s">
        <v>33</v>
      </c>
      <c r="B38" s="27">
        <v>176134.24799999999</v>
      </c>
      <c r="C38" s="27">
        <v>283816.13900000002</v>
      </c>
      <c r="D38" s="27">
        <v>459950.38799999998</v>
      </c>
      <c r="E38" s="23"/>
      <c r="F38" s="24"/>
    </row>
    <row r="39" spans="1:6" s="25" customFormat="1" ht="9.75" customHeight="1">
      <c r="A39" s="28" t="s">
        <v>34</v>
      </c>
      <c r="B39" s="29">
        <v>-225776.21299999999</v>
      </c>
      <c r="C39" s="29">
        <v>-312593.49900000001</v>
      </c>
      <c r="D39" s="29">
        <v>-538369.71200000006</v>
      </c>
      <c r="E39" s="23"/>
      <c r="F39" s="24"/>
    </row>
    <row r="40" spans="1:6" s="25" customFormat="1" ht="9.75" customHeight="1">
      <c r="A40" s="28" t="s">
        <v>35</v>
      </c>
      <c r="B40" s="29">
        <v>-9550.0529999999999</v>
      </c>
      <c r="C40" s="29">
        <v>-13845.045</v>
      </c>
      <c r="D40" s="29">
        <v>-23395.098000000002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9103.018</v>
      </c>
      <c r="C42" s="29">
        <v>434.327</v>
      </c>
      <c r="D42" s="29">
        <v>9537.3449999999993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29563.179</v>
      </c>
      <c r="C44" s="22">
        <v>3.5289999999999999</v>
      </c>
      <c r="D44" s="22">
        <v>29566.707999999999</v>
      </c>
      <c r="E44" s="23"/>
      <c r="F44" s="24"/>
    </row>
    <row r="45" spans="1:6" s="25" customFormat="1" ht="9.75" customHeight="1">
      <c r="A45" s="34" t="s">
        <v>38</v>
      </c>
      <c r="B45" s="27">
        <v>133.65799999999999</v>
      </c>
      <c r="C45" s="27">
        <v>3.5289999999999999</v>
      </c>
      <c r="D45" s="27">
        <v>137.18799999999999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29429.52</v>
      </c>
      <c r="C48" s="27">
        <v>0</v>
      </c>
      <c r="D48" s="27">
        <v>29429.52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4892.5929999999998</v>
      </c>
      <c r="C53" s="29">
        <v>0</v>
      </c>
      <c r="D53" s="29">
        <v>4892.5929999999998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32371.31</v>
      </c>
      <c r="C55" s="29">
        <v>-25.277999999999999</v>
      </c>
      <c r="D55" s="29">
        <v>32346.030999999999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553569.01399999997</v>
      </c>
      <c r="C57" s="22">
        <v>4370.8869999999997</v>
      </c>
      <c r="D57" s="22">
        <v>557939.90099999995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45535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34285.714</v>
      </c>
      <c r="C91" s="22">
        <v>0</v>
      </c>
      <c r="D91" s="22">
        <v>34285.714</v>
      </c>
      <c r="E91" s="23"/>
      <c r="F91" s="24"/>
    </row>
    <row r="92" spans="1:6" s="25" customFormat="1" ht="9.9" customHeight="1">
      <c r="A92" s="54" t="s">
        <v>66</v>
      </c>
      <c r="B92" s="27">
        <v>34285.714</v>
      </c>
      <c r="C92" s="27">
        <v>0</v>
      </c>
      <c r="D92" s="27">
        <v>34285.714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30643.816999999999</v>
      </c>
      <c r="C100" s="29">
        <v>106.511</v>
      </c>
      <c r="D100" s="29">
        <v>30750.329000000002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552.48199999999997</v>
      </c>
      <c r="C102" s="22">
        <v>1142.125</v>
      </c>
      <c r="D102" s="22">
        <v>1694.607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495.17</v>
      </c>
      <c r="C106" s="27">
        <v>0</v>
      </c>
      <c r="D106" s="27">
        <v>495.17</v>
      </c>
      <c r="E106" s="23"/>
      <c r="F106" s="24"/>
    </row>
    <row r="107" spans="1:6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" customHeight="1">
      <c r="A108" s="54" t="s">
        <v>79</v>
      </c>
      <c r="B108" s="27">
        <v>57.311</v>
      </c>
      <c r="C108" s="27">
        <v>1142.125</v>
      </c>
      <c r="D108" s="27">
        <v>1199.4359999999999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3109.8020000000001</v>
      </c>
      <c r="C110" s="22">
        <v>833.07799999999997</v>
      </c>
      <c r="D110" s="22">
        <v>3942.88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27157.886999999999</v>
      </c>
      <c r="C112" s="22">
        <v>551.63400000000001</v>
      </c>
      <c r="D112" s="22">
        <v>27709.521000000001</v>
      </c>
      <c r="E112" s="23"/>
      <c r="F112" s="24"/>
    </row>
    <row r="113" spans="1:6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" customHeight="1">
      <c r="A114" s="31" t="s">
        <v>83</v>
      </c>
      <c r="B114" s="29">
        <v>27157.886999999999</v>
      </c>
      <c r="C114" s="29">
        <v>551.63400000000001</v>
      </c>
      <c r="D114" s="29">
        <v>27709.521000000001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95749.702999999994</v>
      </c>
      <c r="C118" s="22">
        <v>2633.35</v>
      </c>
      <c r="D118" s="22">
        <v>98383.054000000004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459556.84700000001</v>
      </c>
      <c r="C120" s="22">
        <v>0</v>
      </c>
      <c r="D120" s="22">
        <v>459556.84700000001</v>
      </c>
      <c r="E120" s="23"/>
      <c r="F120" s="24"/>
    </row>
    <row r="121" spans="1:6" s="25" customFormat="1" ht="9.9" customHeight="1">
      <c r="A121" s="54" t="s">
        <v>87</v>
      </c>
      <c r="B121" s="27">
        <v>1085505.31</v>
      </c>
      <c r="C121" s="27">
        <v>0</v>
      </c>
      <c r="D121" s="27">
        <v>1085505.31</v>
      </c>
      <c r="E121" s="23"/>
      <c r="F121" s="24"/>
    </row>
    <row r="122" spans="1:6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23"/>
      <c r="F122" s="24"/>
    </row>
    <row r="123" spans="1:6" s="25" customFormat="1" ht="9.9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" customHeight="1">
      <c r="A125" s="54" t="s">
        <v>91</v>
      </c>
      <c r="B125" s="27">
        <v>-661850.20200000005</v>
      </c>
      <c r="C125" s="27">
        <v>0</v>
      </c>
      <c r="D125" s="27">
        <v>-661850.20200000005</v>
      </c>
      <c r="E125" s="23"/>
      <c r="F125" s="24"/>
    </row>
    <row r="126" spans="1:6" s="25" customFormat="1" ht="9.9" customHeight="1">
      <c r="A126" s="54" t="s">
        <v>92</v>
      </c>
      <c r="B126" s="27">
        <v>27690.347000000002</v>
      </c>
      <c r="C126" s="27">
        <v>0</v>
      </c>
      <c r="D126" s="27">
        <v>27690.347000000002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555306.55099999998</v>
      </c>
      <c r="C128" s="22">
        <v>2633.35</v>
      </c>
      <c r="D128" s="22">
        <v>557939.90099999995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 ht="10.199999999999999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CD165A64-66A9-4D99-91A8-43FD10737782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7D39-B0CC-4653-B49E-8B3F2682E050}"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6" width="20" style="3" bestFit="1" customWidth="1"/>
    <col min="7" max="16384" width="11.44140625" style="3"/>
  </cols>
  <sheetData>
    <row r="1" spans="1:5" s="64" customFormat="1" ht="15.9" customHeight="1">
      <c r="A1" s="338" t="s">
        <v>821</v>
      </c>
      <c r="B1" s="338"/>
      <c r="C1" s="338"/>
      <c r="D1" s="338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" customHeight="1">
      <c r="A3" s="67">
        <v>45535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16" t="s">
        <v>3</v>
      </c>
      <c r="C6" s="16"/>
      <c r="D6" s="16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68581.785680000001</v>
      </c>
      <c r="C9" s="75">
        <v>1906.0824500000001</v>
      </c>
      <c r="D9" s="75">
        <v>70487.868129999988</v>
      </c>
      <c r="E9" s="76"/>
    </row>
    <row r="10" spans="1:5" s="57" customFormat="1" ht="8.4" customHeight="1">
      <c r="A10" s="77" t="s">
        <v>102</v>
      </c>
      <c r="B10" s="78">
        <v>6509.9384300000002</v>
      </c>
      <c r="C10" s="78">
        <v>36.608429999999998</v>
      </c>
      <c r="D10" s="78">
        <v>6546.5468600000004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0</v>
      </c>
      <c r="C12" s="78">
        <v>0</v>
      </c>
      <c r="D12" s="78">
        <v>0</v>
      </c>
    </row>
    <row r="13" spans="1:5" s="57" customFormat="1" ht="8.4" customHeight="1">
      <c r="A13" s="26" t="s">
        <v>105</v>
      </c>
      <c r="B13" s="78">
        <v>62071.792780000003</v>
      </c>
      <c r="C13" s="78">
        <v>1813.3449800000001</v>
      </c>
      <c r="D13" s="78">
        <v>63885.137759999998</v>
      </c>
    </row>
    <row r="14" spans="1:5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5.4469999999999998E-2</v>
      </c>
      <c r="C16" s="78">
        <v>56.129040000000003</v>
      </c>
      <c r="D16" s="78">
        <v>56.183510000000005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0</v>
      </c>
      <c r="D18" s="78">
        <v>0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2099.4536600000001</v>
      </c>
      <c r="C20" s="75">
        <v>0</v>
      </c>
      <c r="D20" s="75">
        <v>2099.4536600000001</v>
      </c>
    </row>
    <row r="21" spans="1:4" s="57" customFormat="1" ht="8.4" customHeight="1">
      <c r="A21" s="26" t="s">
        <v>111</v>
      </c>
      <c r="B21" s="78">
        <v>0</v>
      </c>
      <c r="C21" s="78">
        <v>0</v>
      </c>
      <c r="D21" s="78">
        <v>0</v>
      </c>
    </row>
    <row r="22" spans="1:4" s="57" customFormat="1" ht="8.4" customHeight="1">
      <c r="A22" s="26" t="s">
        <v>112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2099.4536600000001</v>
      </c>
      <c r="C24" s="78">
        <v>0</v>
      </c>
      <c r="D24" s="78">
        <v>2099.4536600000001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0</v>
      </c>
      <c r="C26" s="78">
        <v>0</v>
      </c>
      <c r="D26" s="78">
        <v>0</v>
      </c>
    </row>
    <row r="27" spans="1:4" s="57" customFormat="1" ht="8.4" customHeight="1">
      <c r="A27" s="26" t="s">
        <v>116</v>
      </c>
      <c r="B27" s="78">
        <v>0</v>
      </c>
      <c r="C27" s="78">
        <v>0</v>
      </c>
      <c r="D27" s="78">
        <v>0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66482.332020000002</v>
      </c>
      <c r="C34" s="75">
        <v>1906.0824500000001</v>
      </c>
      <c r="D34" s="75">
        <v>68388.414470000003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-1442.91608</v>
      </c>
      <c r="C36" s="75">
        <v>-4796.41651</v>
      </c>
      <c r="D36" s="75">
        <v>-6239.33259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67925.248099999997</v>
      </c>
      <c r="C38" s="75">
        <v>6702.4989599999999</v>
      </c>
      <c r="D38" s="75">
        <v>74627.747060000009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30342.293010000001</v>
      </c>
      <c r="C40" s="75">
        <v>0</v>
      </c>
      <c r="D40" s="75">
        <v>30342.293010000001</v>
      </c>
    </row>
    <row r="41" spans="1:4" s="57" customFormat="1" ht="8.4" customHeight="1">
      <c r="A41" s="26" t="s">
        <v>124</v>
      </c>
      <c r="B41" s="78">
        <v>0</v>
      </c>
      <c r="C41" s="78">
        <v>0</v>
      </c>
      <c r="D41" s="78">
        <v>0</v>
      </c>
    </row>
    <row r="42" spans="1:4" s="57" customFormat="1" ht="8.4" customHeight="1">
      <c r="A42" s="26" t="s">
        <v>125</v>
      </c>
      <c r="B42" s="78">
        <v>0</v>
      </c>
      <c r="C42" s="78">
        <v>0</v>
      </c>
      <c r="D42" s="78">
        <v>0</v>
      </c>
    </row>
    <row r="43" spans="1:4" s="57" customFormat="1" ht="8.4" customHeight="1">
      <c r="A43" s="26" t="s">
        <v>126</v>
      </c>
      <c r="B43" s="78">
        <v>28911.36061</v>
      </c>
      <c r="C43" s="78">
        <v>0</v>
      </c>
      <c r="D43" s="78">
        <v>28911.36061</v>
      </c>
    </row>
    <row r="44" spans="1:4" s="57" customFormat="1" ht="8.4" customHeight="1">
      <c r="A44" s="26" t="s">
        <v>127</v>
      </c>
      <c r="B44" s="78">
        <v>1430.9323999999999</v>
      </c>
      <c r="C44" s="78">
        <v>0</v>
      </c>
      <c r="D44" s="78">
        <v>1430.9323999999999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30657.985399999998</v>
      </c>
      <c r="C46" s="75">
        <v>1603.3905400000001</v>
      </c>
      <c r="D46" s="75">
        <v>32261.375940000002</v>
      </c>
    </row>
    <row r="47" spans="1:4" s="57" customFormat="1" ht="8.4" customHeight="1">
      <c r="A47" s="26" t="s">
        <v>129</v>
      </c>
      <c r="B47" s="78">
        <v>0</v>
      </c>
      <c r="C47" s="78">
        <v>0</v>
      </c>
      <c r="D47" s="78">
        <v>0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27670.550090000001</v>
      </c>
      <c r="C49" s="78">
        <v>1591.30529</v>
      </c>
      <c r="D49" s="78">
        <v>29261.855379999997</v>
      </c>
    </row>
    <row r="50" spans="1:4" s="57" customFormat="1" ht="8.4" customHeight="1">
      <c r="A50" s="26" t="s">
        <v>130</v>
      </c>
      <c r="B50" s="78">
        <v>2987.4353099999998</v>
      </c>
      <c r="C50" s="78">
        <v>12.08525</v>
      </c>
      <c r="D50" s="78">
        <v>2999.5205599999999</v>
      </c>
    </row>
    <row r="51" spans="1:4" s="57" customFormat="1" ht="3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7.5" customHeight="1">
      <c r="A53" s="32"/>
      <c r="B53" s="78"/>
      <c r="C53" s="78"/>
      <c r="D53" s="78"/>
    </row>
    <row r="54" spans="1:4" s="57" customFormat="1" ht="8.4" customHeight="1">
      <c r="A54" s="21" t="s">
        <v>132</v>
      </c>
      <c r="B54" s="75">
        <v>67609.555710000001</v>
      </c>
      <c r="C54" s="75">
        <v>5099.1084199999996</v>
      </c>
      <c r="D54" s="75">
        <v>72708.66412999999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34457.950539999998</v>
      </c>
      <c r="C56" s="75">
        <v>1457.46182</v>
      </c>
      <c r="D56" s="75">
        <v>35915.412360000002</v>
      </c>
    </row>
    <row r="57" spans="1:4" s="57" customFormat="1" ht="8.4" customHeight="1">
      <c r="A57" s="26" t="s">
        <v>134</v>
      </c>
      <c r="B57" s="78">
        <v>26122.661010000003</v>
      </c>
      <c r="C57" s="78">
        <v>4.0286200000000001</v>
      </c>
      <c r="D57" s="78">
        <v>26126.689630000001</v>
      </c>
    </row>
    <row r="58" spans="1:4" s="57" customFormat="1" ht="8.4" customHeight="1">
      <c r="A58" s="26" t="s">
        <v>135</v>
      </c>
      <c r="B58" s="78">
        <v>149.4</v>
      </c>
      <c r="C58" s="78">
        <v>0</v>
      </c>
      <c r="D58" s="78">
        <v>149.4</v>
      </c>
    </row>
    <row r="59" spans="1:4" s="57" customFormat="1" ht="8.4" customHeight="1">
      <c r="A59" s="26" t="s">
        <v>136</v>
      </c>
      <c r="B59" s="78">
        <v>7905.6097599999994</v>
      </c>
      <c r="C59" s="78">
        <v>1453.4331999999999</v>
      </c>
      <c r="D59" s="78">
        <v>9359.0429600000007</v>
      </c>
    </row>
    <row r="60" spans="1:4" s="57" customFormat="1" ht="8.4" customHeight="1">
      <c r="A60" s="26" t="s">
        <v>137</v>
      </c>
      <c r="B60" s="78">
        <v>280.27977000000004</v>
      </c>
      <c r="C60" s="78">
        <v>0</v>
      </c>
      <c r="D60" s="78">
        <v>280.27977000000004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33151.605170000003</v>
      </c>
      <c r="C62" s="75">
        <v>3641.6466</v>
      </c>
      <c r="D62" s="75">
        <v>36793.251770000003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3548.2832599999997</v>
      </c>
      <c r="C64" s="75">
        <v>29.509</v>
      </c>
      <c r="D64" s="75">
        <v>3577.7922599999997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1097.5597700000001</v>
      </c>
      <c r="C67" s="78">
        <v>29.57452</v>
      </c>
      <c r="D67" s="78">
        <v>1127.13429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1480.8569299999999</v>
      </c>
      <c r="C69" s="78">
        <v>-6.5519999999999995E-2</v>
      </c>
      <c r="D69" s="78">
        <v>1480.79141</v>
      </c>
    </row>
    <row r="70" spans="1:5" s="57" customFormat="1" ht="8.4" customHeight="1">
      <c r="A70" s="26" t="s">
        <v>145</v>
      </c>
      <c r="B70" s="78">
        <v>437.5745</v>
      </c>
      <c r="C70" s="78">
        <v>0</v>
      </c>
      <c r="D70" s="78">
        <v>437.5745</v>
      </c>
    </row>
    <row r="71" spans="1:5" s="57" customFormat="1" ht="8.4" customHeight="1">
      <c r="A71" s="26" t="s">
        <v>146</v>
      </c>
      <c r="B71" s="78">
        <v>532.29206000000011</v>
      </c>
      <c r="C71" s="78">
        <v>0</v>
      </c>
      <c r="D71" s="78">
        <v>532.29206000000011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-359.44710000000003</v>
      </c>
      <c r="C73" s="75">
        <v>-22.792420000000003</v>
      </c>
      <c r="D73" s="75">
        <v>-382.23952000000003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29243.874809999998</v>
      </c>
      <c r="C75" s="75">
        <v>3589.3451800000003</v>
      </c>
      <c r="D75" s="75">
        <v>32833.219989999998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5142.8724199999997</v>
      </c>
      <c r="C77" s="78">
        <v>0</v>
      </c>
      <c r="D77" s="78">
        <v>5142.8724199999997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24101.002390000001</v>
      </c>
      <c r="C79" s="79">
        <v>3589.3451800000003</v>
      </c>
      <c r="D79" s="79">
        <v>27690.347570000002</v>
      </c>
    </row>
    <row r="80" spans="1:5" s="64" customFormat="1" ht="3.75" customHeight="1" thickBot="1">
      <c r="A80" s="59"/>
      <c r="B80" s="81"/>
      <c r="C80" s="81"/>
      <c r="D80" s="81"/>
    </row>
    <row r="81" spans="1:6" s="64" customFormat="1" ht="15.75" customHeight="1">
      <c r="A81" s="82" t="s">
        <v>47</v>
      </c>
      <c r="B81" s="83"/>
      <c r="C81" s="83"/>
      <c r="D81" s="83"/>
    </row>
    <row r="82" spans="1:6" s="64" customFormat="1">
      <c r="A82" s="70"/>
      <c r="B82" s="84"/>
      <c r="C82" s="84"/>
      <c r="D82" s="84"/>
    </row>
    <row r="83" spans="1:6" s="64" customFormat="1">
      <c r="A83" s="70"/>
      <c r="B83" s="84"/>
      <c r="C83" s="84"/>
      <c r="D83" s="84"/>
      <c r="E83" s="85"/>
      <c r="F83" s="85"/>
    </row>
    <row r="84" spans="1:6" s="64" customFormat="1">
      <c r="A84" s="70"/>
      <c r="B84" s="86"/>
      <c r="C84" s="86"/>
      <c r="D84" s="86"/>
    </row>
    <row r="85" spans="1:6" s="64" customFormat="1">
      <c r="A85" s="70"/>
      <c r="B85" s="87"/>
      <c r="C85" s="87"/>
      <c r="D85" s="87"/>
      <c r="E85" s="85"/>
    </row>
    <row r="86" spans="1:6" s="64" customFormat="1">
      <c r="A86" s="70"/>
      <c r="B86" s="70"/>
      <c r="C86" s="70"/>
      <c r="D86" s="70"/>
    </row>
    <row r="87" spans="1:6" s="64" customFormat="1">
      <c r="A87" s="70"/>
      <c r="B87" s="70"/>
      <c r="C87" s="70"/>
      <c r="D87" s="70"/>
    </row>
    <row r="88" spans="1:6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0C376F9F-B444-4759-8B29-C8C8E121BD36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10B2C-2B7B-46DC-86E8-CBD6A7825AF2}">
  <dimension ref="A1:G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4.88671875" style="3" bestFit="1" customWidth="1"/>
    <col min="7" max="7" width="22.44140625" style="3" bestFit="1" customWidth="1"/>
    <col min="8" max="16384" width="11.44140625" style="3"/>
  </cols>
  <sheetData>
    <row r="1" spans="1:6" ht="17.100000000000001" customHeight="1">
      <c r="A1" s="338" t="s">
        <v>821</v>
      </c>
      <c r="B1" s="338"/>
      <c r="C1" s="338"/>
      <c r="D1" s="338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67">
        <v>45535</v>
      </c>
      <c r="B3" s="67"/>
      <c r="C3" s="67"/>
      <c r="D3" s="6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94" t="s">
        <v>155</v>
      </c>
      <c r="C6" s="94"/>
      <c r="D6" s="94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1319844.558</v>
      </c>
      <c r="C9" s="22">
        <v>370572.16700000002</v>
      </c>
      <c r="D9" s="22">
        <v>1690416.726</v>
      </c>
      <c r="E9" s="89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1319685.3289999999</v>
      </c>
      <c r="C11" s="27">
        <v>15790.775</v>
      </c>
      <c r="D11" s="27">
        <v>1335476.105</v>
      </c>
      <c r="E11" s="89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159.22900000000001</v>
      </c>
      <c r="C13" s="27">
        <v>354781.391</v>
      </c>
      <c r="D13" s="27">
        <v>354940.62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156883.22</v>
      </c>
      <c r="C17" s="22">
        <v>64968.87</v>
      </c>
      <c r="D17" s="22">
        <v>221852.09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135553.94500000001</v>
      </c>
      <c r="C19" s="27">
        <v>36223.258999999998</v>
      </c>
      <c r="D19" s="27">
        <v>171777.20499999999</v>
      </c>
      <c r="E19" s="23"/>
      <c r="F19" s="24"/>
    </row>
    <row r="20" spans="1:7" s="25" customFormat="1" ht="9.75" customHeight="1">
      <c r="A20" s="31" t="s">
        <v>16</v>
      </c>
      <c r="B20" s="27">
        <v>21329.274000000001</v>
      </c>
      <c r="C20" s="27">
        <v>28745.61</v>
      </c>
      <c r="D20" s="27">
        <v>50074.885000000002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17938.343000000001</v>
      </c>
      <c r="C24" s="22">
        <v>18.344999999999999</v>
      </c>
      <c r="D24" s="22">
        <v>17956.687999999998</v>
      </c>
      <c r="E24" s="89"/>
      <c r="F24" s="89"/>
      <c r="G24" s="88"/>
    </row>
    <row r="25" spans="1:7" s="25" customFormat="1" ht="9.75" customHeight="1">
      <c r="A25" s="28" t="s">
        <v>20</v>
      </c>
      <c r="B25" s="29">
        <v>16836.837</v>
      </c>
      <c r="C25" s="29">
        <v>20.431999999999999</v>
      </c>
      <c r="D25" s="29">
        <v>16857.269</v>
      </c>
      <c r="E25" s="89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16836.837</v>
      </c>
      <c r="C32" s="27">
        <v>20.431999999999999</v>
      </c>
      <c r="D32" s="27">
        <v>16857.269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5306.9539999999997</v>
      </c>
      <c r="C35" s="29">
        <v>0</v>
      </c>
      <c r="D35" s="29">
        <v>5306.9539999999997</v>
      </c>
      <c r="E35" s="33"/>
      <c r="F35" s="24"/>
    </row>
    <row r="36" spans="1:6" s="25" customFormat="1" ht="9.75" customHeight="1">
      <c r="A36" s="28" t="s">
        <v>31</v>
      </c>
      <c r="B36" s="29">
        <v>94008.76</v>
      </c>
      <c r="C36" s="29">
        <v>81.703999999999994</v>
      </c>
      <c r="D36" s="29">
        <v>94090.464000000007</v>
      </c>
      <c r="E36" s="23"/>
      <c r="F36" s="24"/>
    </row>
    <row r="37" spans="1:6" s="25" customFormat="1" ht="9.75" customHeight="1">
      <c r="A37" s="26" t="s">
        <v>32</v>
      </c>
      <c r="B37" s="27">
        <v>93937.182000000001</v>
      </c>
      <c r="C37" s="27">
        <v>81.703999999999994</v>
      </c>
      <c r="D37" s="27">
        <v>94018.885999999999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-82916.714000000007</v>
      </c>
      <c r="C39" s="29">
        <v>-67.221999999999994</v>
      </c>
      <c r="D39" s="29">
        <v>-82983.937000000005</v>
      </c>
      <c r="E39" s="23"/>
      <c r="F39" s="24"/>
    </row>
    <row r="40" spans="1:6" s="25" customFormat="1" ht="9.75" customHeight="1">
      <c r="A40" s="28" t="s">
        <v>35</v>
      </c>
      <c r="B40" s="29">
        <v>-15297.495000000001</v>
      </c>
      <c r="C40" s="29">
        <v>-16.567</v>
      </c>
      <c r="D40" s="29">
        <v>-15314.063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11047433.058</v>
      </c>
      <c r="C42" s="29">
        <v>44780.182999999997</v>
      </c>
      <c r="D42" s="29">
        <v>11092213.241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19183.138999999999</v>
      </c>
      <c r="C44" s="22">
        <v>1852.646</v>
      </c>
      <c r="D44" s="22">
        <v>21035.785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1620.7439999999999</v>
      </c>
      <c r="D45" s="27">
        <v>1620.7439999999999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276.43299999999999</v>
      </c>
      <c r="C48" s="27">
        <v>0.29199999999999998</v>
      </c>
      <c r="D48" s="27">
        <v>276.72500000000002</v>
      </c>
      <c r="E48" s="23"/>
      <c r="F48" s="24"/>
    </row>
    <row r="49" spans="1:6" s="25" customFormat="1" ht="9.75" customHeight="1">
      <c r="A49" s="26" t="s">
        <v>42</v>
      </c>
      <c r="B49" s="27">
        <v>18906.705000000002</v>
      </c>
      <c r="C49" s="27">
        <v>231.608</v>
      </c>
      <c r="D49" s="27">
        <v>19138.313999999998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1363.7090000000001</v>
      </c>
      <c r="C53" s="29">
        <v>0</v>
      </c>
      <c r="D53" s="29">
        <v>1363.7090000000001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132053.43700000001</v>
      </c>
      <c r="C55" s="29">
        <v>239.41800000000001</v>
      </c>
      <c r="D55" s="29">
        <v>132292.85500000001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12694699.465</v>
      </c>
      <c r="C57" s="22">
        <v>482431.63099999999</v>
      </c>
      <c r="D57" s="22">
        <v>13177131.096999999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6" hidden="1" customHeight="1">
      <c r="A61" s="95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45535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94" t="s">
        <v>155</v>
      </c>
      <c r="C67" s="94"/>
      <c r="D67" s="94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2153151.5780000002</v>
      </c>
      <c r="C91" s="22">
        <v>2927873.09</v>
      </c>
      <c r="D91" s="22">
        <v>5081024.6689999998</v>
      </c>
      <c r="E91" s="23"/>
      <c r="F91" s="24"/>
    </row>
    <row r="92" spans="1:6" s="25" customFormat="1" ht="9.9" customHeight="1">
      <c r="A92" s="54" t="s">
        <v>66</v>
      </c>
      <c r="B92" s="27">
        <v>1010000</v>
      </c>
      <c r="C92" s="27">
        <v>0</v>
      </c>
      <c r="D92" s="27">
        <v>1010000</v>
      </c>
      <c r="E92" s="23"/>
      <c r="F92" s="24"/>
    </row>
    <row r="93" spans="1:6" s="25" customFormat="1" ht="9.9" customHeight="1">
      <c r="A93" s="54" t="s">
        <v>67</v>
      </c>
      <c r="B93" s="27">
        <v>1143151.578</v>
      </c>
      <c r="C93" s="27">
        <v>2927873.09</v>
      </c>
      <c r="D93" s="27">
        <v>4071024.6690000002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934604.62600000005</v>
      </c>
      <c r="C95" s="22">
        <v>2237350.16</v>
      </c>
      <c r="D95" s="22">
        <v>3171954.7859999998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934604.62600000005</v>
      </c>
      <c r="C98" s="27">
        <v>2237350.16</v>
      </c>
      <c r="D98" s="27">
        <v>3171954.7859999998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1231206.9140000001</v>
      </c>
      <c r="C100" s="29">
        <v>2584.3290000000002</v>
      </c>
      <c r="D100" s="29">
        <v>1233791.2439999999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46443.879000000001</v>
      </c>
      <c r="C102" s="22">
        <v>68994.789000000004</v>
      </c>
      <c r="D102" s="22">
        <v>115438.66899999999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39704.951000000001</v>
      </c>
      <c r="C106" s="27">
        <v>28685.412</v>
      </c>
      <c r="D106" s="27">
        <v>68390.362999999998</v>
      </c>
      <c r="E106" s="23"/>
      <c r="F106" s="24"/>
    </row>
    <row r="107" spans="1:6" s="25" customFormat="1" ht="9.9" customHeight="1">
      <c r="A107" s="54" t="s">
        <v>78</v>
      </c>
      <c r="B107" s="27">
        <v>6738.9279999999999</v>
      </c>
      <c r="C107" s="27">
        <v>40309.377</v>
      </c>
      <c r="D107" s="27">
        <v>47048.305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45866.385999999999</v>
      </c>
      <c r="C110" s="22">
        <v>8.5009999999999994</v>
      </c>
      <c r="D110" s="22">
        <v>45874.887000000002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2388.7339999999999</v>
      </c>
      <c r="C112" s="22">
        <v>759.86099999999999</v>
      </c>
      <c r="D112" s="22">
        <v>3148.5949999999998</v>
      </c>
      <c r="E112" s="23"/>
      <c r="F112" s="24"/>
    </row>
    <row r="113" spans="1:7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" customHeight="1">
      <c r="A114" s="31" t="s">
        <v>83</v>
      </c>
      <c r="B114" s="29">
        <v>2388.7339999999999</v>
      </c>
      <c r="C114" s="29">
        <v>759.86099999999999</v>
      </c>
      <c r="D114" s="29">
        <v>3148.5949999999998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4413662.12</v>
      </c>
      <c r="C118" s="22">
        <v>5237570.7319999998</v>
      </c>
      <c r="D118" s="22">
        <v>9651232.852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3524936.9920000001</v>
      </c>
      <c r="C120" s="22">
        <v>961.25199999999995</v>
      </c>
      <c r="D120" s="22">
        <v>3525898.2439999999</v>
      </c>
      <c r="E120" s="89"/>
      <c r="F120" s="89"/>
      <c r="G120" s="96"/>
    </row>
    <row r="121" spans="1:7" s="25" customFormat="1" ht="9.9" customHeight="1">
      <c r="A121" s="54" t="s">
        <v>87</v>
      </c>
      <c r="B121" s="27">
        <v>3562559.6830000002</v>
      </c>
      <c r="C121" s="27">
        <v>0</v>
      </c>
      <c r="D121" s="27">
        <v>3562559.6830000002</v>
      </c>
      <c r="E121" s="89"/>
      <c r="F121" s="24"/>
    </row>
    <row r="122" spans="1:7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89"/>
      <c r="F122" s="24"/>
    </row>
    <row r="123" spans="1:7" s="25" customFormat="1" ht="9.9" customHeight="1">
      <c r="A123" s="54" t="s">
        <v>89</v>
      </c>
      <c r="B123" s="27">
        <v>50084.044000000002</v>
      </c>
      <c r="C123" s="27">
        <v>0</v>
      </c>
      <c r="D123" s="27">
        <v>50084.044000000002</v>
      </c>
      <c r="E123" s="89"/>
      <c r="F123" s="24"/>
      <c r="G123" s="24"/>
    </row>
    <row r="124" spans="1:7" s="25" customFormat="1" ht="9.9" customHeight="1">
      <c r="A124" s="54" t="s">
        <v>90</v>
      </c>
      <c r="B124" s="27">
        <v>-143214.37</v>
      </c>
      <c r="C124" s="27">
        <v>961.25199999999995</v>
      </c>
      <c r="D124" s="27">
        <v>-142253.11799999999</v>
      </c>
      <c r="E124" s="89"/>
      <c r="F124" s="24"/>
    </row>
    <row r="125" spans="1:7" s="25" customFormat="1" ht="9.9" customHeight="1">
      <c r="A125" s="54" t="s">
        <v>91</v>
      </c>
      <c r="B125" s="27">
        <v>-462.83300000000003</v>
      </c>
      <c r="C125" s="27">
        <v>0</v>
      </c>
      <c r="D125" s="27">
        <v>-462.83300000000003</v>
      </c>
      <c r="E125" s="89"/>
      <c r="F125" s="24"/>
    </row>
    <row r="126" spans="1:7" s="25" customFormat="1" ht="9.9" customHeight="1">
      <c r="A126" s="54" t="s">
        <v>92</v>
      </c>
      <c r="B126" s="27">
        <v>55970.468999999997</v>
      </c>
      <c r="C126" s="27">
        <v>0</v>
      </c>
      <c r="D126" s="27">
        <v>55970.468999999997</v>
      </c>
      <c r="E126" s="89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7938599.1119999997</v>
      </c>
      <c r="C128" s="22">
        <v>5238531.9850000003</v>
      </c>
      <c r="D128" s="22">
        <v>13177131.096999999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7915.143</v>
      </c>
      <c r="C130" s="22">
        <v>4936744.551</v>
      </c>
      <c r="D130" s="22">
        <v>4944659.6950000003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4926739.0889999997</v>
      </c>
      <c r="D133" s="27">
        <v>4926739.0889999997</v>
      </c>
      <c r="E133" s="23"/>
      <c r="F133" s="24"/>
    </row>
    <row r="134" spans="1:6" s="25" customFormat="1" ht="9.9" customHeight="1">
      <c r="A134" s="54" t="s">
        <v>98</v>
      </c>
      <c r="B134" s="27">
        <v>7915.143</v>
      </c>
      <c r="C134" s="27">
        <v>10005.462</v>
      </c>
      <c r="D134" s="27">
        <v>17920.605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1"/>
      <c r="E137" s="43"/>
    </row>
    <row r="138" spans="1:6">
      <c r="B138" s="91"/>
      <c r="C138" s="91"/>
      <c r="D138" s="91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D28E46B9-7E61-45A6-A710-41BAE3782B12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93DC-D08A-4A76-AD97-24146D8D284E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1.5546875" style="3" bestFit="1" customWidth="1"/>
    <col min="6" max="16384" width="11.44140625" style="3"/>
  </cols>
  <sheetData>
    <row r="1" spans="1:5" s="64" customFormat="1" ht="15.9" customHeight="1">
      <c r="A1" s="338" t="s">
        <v>821</v>
      </c>
      <c r="B1" s="338"/>
      <c r="C1" s="338"/>
      <c r="D1" s="338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" customHeight="1">
      <c r="A3" s="67">
        <v>45535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4" t="s">
        <v>155</v>
      </c>
      <c r="C6" s="94"/>
      <c r="D6" s="94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529673.62977</v>
      </c>
      <c r="C9" s="75">
        <v>17399.752140000001</v>
      </c>
      <c r="D9" s="75">
        <v>547073.38191</v>
      </c>
      <c r="E9" s="76"/>
    </row>
    <row r="10" spans="1:5" s="57" customFormat="1" ht="8.4" customHeight="1">
      <c r="A10" s="77" t="s">
        <v>102</v>
      </c>
      <c r="B10" s="78">
        <v>53574.334310000006</v>
      </c>
      <c r="C10" s="78">
        <v>14370.04819</v>
      </c>
      <c r="D10" s="78">
        <v>67944.382500000007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2018.0661499999999</v>
      </c>
      <c r="C12" s="78">
        <v>1543.4553399999998</v>
      </c>
      <c r="D12" s="78">
        <v>3561.5214899999996</v>
      </c>
    </row>
    <row r="13" spans="1:5" s="57" customFormat="1" ht="8.4" customHeight="1">
      <c r="A13" s="26" t="s">
        <v>105</v>
      </c>
      <c r="B13" s="78">
        <v>2974.7942000000003</v>
      </c>
      <c r="C13" s="78">
        <v>5.2124800000000002</v>
      </c>
      <c r="D13" s="78">
        <v>2980.0066800000004</v>
      </c>
    </row>
    <row r="14" spans="1:5" s="57" customFormat="1" ht="8.4" customHeight="1">
      <c r="A14" s="26" t="s">
        <v>124</v>
      </c>
      <c r="B14" s="78">
        <v>470944.14130999998</v>
      </c>
      <c r="C14" s="78">
        <v>388.85624999999999</v>
      </c>
      <c r="D14" s="78">
        <v>471332.99755999999</v>
      </c>
    </row>
    <row r="15" spans="1:5" s="57" customFormat="1" ht="8.4" customHeight="1">
      <c r="A15" s="31" t="s">
        <v>106</v>
      </c>
      <c r="B15" s="78">
        <v>0</v>
      </c>
      <c r="C15" s="78">
        <v>46.390889999999999</v>
      </c>
      <c r="D15" s="78">
        <v>46.390889999999999</v>
      </c>
    </row>
    <row r="16" spans="1:5" s="57" customFormat="1" ht="8.4" customHeight="1">
      <c r="A16" s="26" t="s">
        <v>107</v>
      </c>
      <c r="B16" s="78">
        <v>0</v>
      </c>
      <c r="C16" s="78">
        <v>0</v>
      </c>
      <c r="D16" s="78">
        <v>0</v>
      </c>
    </row>
    <row r="17" spans="1:4" s="57" customFormat="1" ht="8.4" customHeight="1">
      <c r="A17" s="26" t="s">
        <v>108</v>
      </c>
      <c r="B17" s="78">
        <v>0</v>
      </c>
      <c r="C17" s="78">
        <v>955.98292000000004</v>
      </c>
      <c r="D17" s="78">
        <v>955.98292000000004</v>
      </c>
    </row>
    <row r="18" spans="1:4" s="57" customFormat="1" ht="8.4" customHeight="1">
      <c r="A18" s="26" t="s">
        <v>109</v>
      </c>
      <c r="B18" s="78">
        <v>0</v>
      </c>
      <c r="C18" s="78">
        <v>89.68656</v>
      </c>
      <c r="D18" s="78">
        <v>89.68656</v>
      </c>
    </row>
    <row r="19" spans="1:4" s="57" customFormat="1" ht="8.4" customHeight="1">
      <c r="A19" s="26" t="s">
        <v>29</v>
      </c>
      <c r="B19" s="78">
        <v>162.2938</v>
      </c>
      <c r="C19" s="78">
        <v>0.11951000000000001</v>
      </c>
      <c r="D19" s="78">
        <v>162.41331</v>
      </c>
    </row>
    <row r="20" spans="1:4" s="57" customFormat="1" ht="3" customHeight="1">
      <c r="A20" s="26"/>
      <c r="B20" s="78"/>
      <c r="C20" s="78"/>
      <c r="D20" s="78"/>
    </row>
    <row r="21" spans="1:4" s="57" customFormat="1" ht="8.4" customHeight="1">
      <c r="A21" s="21" t="s">
        <v>110</v>
      </c>
      <c r="B21" s="75">
        <v>141976.28879999998</v>
      </c>
      <c r="C21" s="75">
        <v>257418.24459999998</v>
      </c>
      <c r="D21" s="75">
        <v>399394.53339999996</v>
      </c>
    </row>
    <row r="22" spans="1:4" s="57" customFormat="1" ht="8.4" customHeight="1">
      <c r="A22" s="26" t="s">
        <v>111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112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103</v>
      </c>
      <c r="B24" s="78">
        <v>0</v>
      </c>
      <c r="C24" s="78">
        <v>0</v>
      </c>
      <c r="D24" s="78">
        <v>0</v>
      </c>
    </row>
    <row r="25" spans="1:4" s="57" customFormat="1" ht="8.4" customHeight="1">
      <c r="A25" s="26" t="s">
        <v>113</v>
      </c>
      <c r="B25" s="78">
        <v>88700.561079999999</v>
      </c>
      <c r="C25" s="78">
        <v>102439.63828</v>
      </c>
      <c r="D25" s="78">
        <v>191140.19936</v>
      </c>
    </row>
    <row r="26" spans="1:4" s="57" customFormat="1" ht="8.4" customHeight="1">
      <c r="A26" s="26" t="s">
        <v>129</v>
      </c>
      <c r="B26" s="78">
        <v>0</v>
      </c>
      <c r="C26" s="78">
        <v>0</v>
      </c>
      <c r="D26" s="78">
        <v>0</v>
      </c>
    </row>
    <row r="27" spans="1:4" s="57" customFormat="1" ht="8.4" customHeight="1">
      <c r="A27" s="26" t="s">
        <v>114</v>
      </c>
      <c r="B27" s="78">
        <v>43838.665000000001</v>
      </c>
      <c r="C27" s="78">
        <v>71744.079590000008</v>
      </c>
      <c r="D27" s="78">
        <v>115582.74459000002</v>
      </c>
    </row>
    <row r="28" spans="1:4" s="57" customFormat="1" ht="8.4" customHeight="1">
      <c r="A28" s="26" t="s">
        <v>115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116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117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118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108</v>
      </c>
      <c r="B32" s="78">
        <v>0</v>
      </c>
      <c r="C32" s="78">
        <v>0</v>
      </c>
      <c r="D32" s="78">
        <v>0</v>
      </c>
    </row>
    <row r="33" spans="1:4" s="57" customFormat="1" ht="8.4" customHeight="1">
      <c r="A33" s="26" t="s">
        <v>119</v>
      </c>
      <c r="B33" s="78">
        <v>0</v>
      </c>
      <c r="C33" s="78">
        <v>80589.573790000009</v>
      </c>
      <c r="D33" s="78">
        <v>80589.573790000009</v>
      </c>
    </row>
    <row r="34" spans="1:4" s="57" customFormat="1" ht="8.4" customHeight="1">
      <c r="A34" s="26" t="s">
        <v>29</v>
      </c>
      <c r="B34" s="78">
        <v>9437.0627199999999</v>
      </c>
      <c r="C34" s="78">
        <v>2644.9529400000001</v>
      </c>
      <c r="D34" s="78">
        <v>12082.015660000001</v>
      </c>
    </row>
    <row r="35" spans="1:4" s="57" customFormat="1" ht="3" customHeight="1">
      <c r="A35" s="26"/>
      <c r="B35" s="78"/>
      <c r="C35" s="78"/>
      <c r="D35" s="78"/>
    </row>
    <row r="36" spans="1:4" s="57" customFormat="1" ht="8.4" customHeight="1">
      <c r="A36" s="21" t="s">
        <v>120</v>
      </c>
      <c r="B36" s="75">
        <v>387697.34097000002</v>
      </c>
      <c r="C36" s="75">
        <v>-240018.49245999998</v>
      </c>
      <c r="D36" s="75">
        <v>147678.84851000004</v>
      </c>
    </row>
    <row r="37" spans="1:4" s="57" customFormat="1" ht="3" customHeight="1">
      <c r="A37" s="28"/>
      <c r="B37" s="79"/>
      <c r="C37" s="79"/>
      <c r="D37" s="79"/>
    </row>
    <row r="38" spans="1:4" s="57" customFormat="1" ht="8.4" customHeight="1">
      <c r="A38" s="80" t="s">
        <v>121</v>
      </c>
      <c r="B38" s="75">
        <v>-618.43786999999998</v>
      </c>
      <c r="C38" s="75">
        <v>3.0064000000000002</v>
      </c>
      <c r="D38" s="75">
        <v>-615.43146999999999</v>
      </c>
    </row>
    <row r="39" spans="1:4" s="57" customFormat="1" ht="3" customHeight="1">
      <c r="A39" s="26"/>
      <c r="B39" s="78"/>
      <c r="C39" s="78"/>
      <c r="D39" s="78"/>
    </row>
    <row r="40" spans="1:4" s="57" customFormat="1" ht="8.4" customHeight="1">
      <c r="A40" s="21" t="s">
        <v>122</v>
      </c>
      <c r="B40" s="75">
        <v>388315.77884000004</v>
      </c>
      <c r="C40" s="75">
        <v>-240021.49885999999</v>
      </c>
      <c r="D40" s="75">
        <v>148294.27998000005</v>
      </c>
    </row>
    <row r="41" spans="1:4" s="57" customFormat="1" ht="3" customHeight="1">
      <c r="A41" s="28"/>
      <c r="B41" s="79"/>
      <c r="C41" s="79"/>
      <c r="D41" s="79"/>
    </row>
    <row r="42" spans="1:4" s="57" customFormat="1" ht="8.4" customHeight="1">
      <c r="A42" s="21" t="s">
        <v>123</v>
      </c>
      <c r="B42" s="75">
        <v>2652.7864899999995</v>
      </c>
      <c r="C42" s="75">
        <v>582.86513000000002</v>
      </c>
      <c r="D42" s="75">
        <v>3235.6516199999996</v>
      </c>
    </row>
    <row r="43" spans="1:4" s="57" customFormat="1" ht="8.4" customHeight="1">
      <c r="A43" s="26" t="s">
        <v>125</v>
      </c>
      <c r="B43" s="78">
        <v>0</v>
      </c>
      <c r="C43" s="78">
        <v>0</v>
      </c>
      <c r="D43" s="78">
        <v>0</v>
      </c>
    </row>
    <row r="44" spans="1:4" s="57" customFormat="1" ht="8.4" customHeight="1">
      <c r="A44" s="26" t="s">
        <v>126</v>
      </c>
      <c r="B44" s="78">
        <v>34.112300000000005</v>
      </c>
      <c r="C44" s="78">
        <v>73.205470000000005</v>
      </c>
      <c r="D44" s="78">
        <v>107.31777000000001</v>
      </c>
    </row>
    <row r="45" spans="1:4" s="57" customFormat="1" ht="8.4" customHeight="1">
      <c r="A45" s="26" t="s">
        <v>127</v>
      </c>
      <c r="B45" s="78">
        <v>2618.6741899999997</v>
      </c>
      <c r="C45" s="78">
        <v>509.65966000000003</v>
      </c>
      <c r="D45" s="78">
        <v>3128.33385</v>
      </c>
    </row>
    <row r="46" spans="1:4" s="57" customFormat="1" ht="3" customHeight="1">
      <c r="A46" s="26"/>
      <c r="B46" s="79"/>
      <c r="C46" s="79"/>
      <c r="D46" s="79"/>
    </row>
    <row r="47" spans="1:4" s="57" customFormat="1" ht="8.4" customHeight="1">
      <c r="A47" s="21" t="s">
        <v>128</v>
      </c>
      <c r="B47" s="75">
        <v>1195.4425099999999</v>
      </c>
      <c r="C47" s="75">
        <v>73.578229999999991</v>
      </c>
      <c r="D47" s="75">
        <v>1269.0207399999999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5" s="57" customFormat="1" ht="8.4" customHeight="1">
      <c r="A49" s="26" t="s">
        <v>126</v>
      </c>
      <c r="B49" s="78">
        <v>94.319000000000003</v>
      </c>
      <c r="C49" s="78">
        <v>5.6654999999999998</v>
      </c>
      <c r="D49" s="78">
        <v>99.984499999999997</v>
      </c>
    </row>
    <row r="50" spans="1:5" s="57" customFormat="1" ht="8.4" customHeight="1">
      <c r="A50" s="26" t="s">
        <v>130</v>
      </c>
      <c r="B50" s="78">
        <v>1101.1235099999999</v>
      </c>
      <c r="C50" s="78">
        <v>67.912729999999996</v>
      </c>
      <c r="D50" s="78">
        <v>1169.0362399999999</v>
      </c>
    </row>
    <row r="51" spans="1:5" s="57" customFormat="1" ht="3" customHeight="1">
      <c r="A51" s="26"/>
      <c r="B51" s="79"/>
      <c r="C51" s="79"/>
      <c r="D51" s="79"/>
    </row>
    <row r="52" spans="1:5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5" s="57" customFormat="1" ht="6.75" customHeight="1">
      <c r="A53" s="32"/>
      <c r="B53" s="78"/>
      <c r="C53" s="78"/>
      <c r="D53" s="78"/>
    </row>
    <row r="54" spans="1:5" s="57" customFormat="1" ht="8.4" customHeight="1">
      <c r="A54" s="21" t="s">
        <v>132</v>
      </c>
      <c r="B54" s="75">
        <v>389773.12282000005</v>
      </c>
      <c r="C54" s="75">
        <v>-239512.21196000002</v>
      </c>
      <c r="D54" s="75">
        <v>150260.91086000003</v>
      </c>
      <c r="E54" s="76"/>
    </row>
    <row r="55" spans="1:5" s="57" customFormat="1" ht="3" customHeight="1">
      <c r="A55" s="28"/>
      <c r="B55" s="79"/>
      <c r="C55" s="79"/>
      <c r="D55" s="79"/>
    </row>
    <row r="56" spans="1:5" s="57" customFormat="1" ht="8.4" customHeight="1">
      <c r="A56" s="21" t="s">
        <v>133</v>
      </c>
      <c r="B56" s="75">
        <v>34767.990210000004</v>
      </c>
      <c r="C56" s="75">
        <v>3505.2404100000003</v>
      </c>
      <c r="D56" s="75">
        <v>38273.230620000002</v>
      </c>
    </row>
    <row r="57" spans="1:5" s="57" customFormat="1" ht="8.4" customHeight="1">
      <c r="A57" s="26" t="s">
        <v>134</v>
      </c>
      <c r="B57" s="78">
        <v>21707.558109999998</v>
      </c>
      <c r="C57" s="78">
        <v>91.75921000000001</v>
      </c>
      <c r="D57" s="78">
        <v>21799.317319999998</v>
      </c>
    </row>
    <row r="58" spans="1:5" s="57" customFormat="1" ht="8.4" customHeight="1">
      <c r="A58" s="26" t="s">
        <v>135</v>
      </c>
      <c r="B58" s="78">
        <v>369.88766999999996</v>
      </c>
      <c r="C58" s="78">
        <v>0</v>
      </c>
      <c r="D58" s="78">
        <v>369.88766999999996</v>
      </c>
    </row>
    <row r="59" spans="1:5" s="57" customFormat="1" ht="8.4" customHeight="1">
      <c r="A59" s="26" t="s">
        <v>136</v>
      </c>
      <c r="B59" s="78">
        <v>12385.73654</v>
      </c>
      <c r="C59" s="78">
        <v>3409.1789600000002</v>
      </c>
      <c r="D59" s="78">
        <v>15794.915499999999</v>
      </c>
    </row>
    <row r="60" spans="1:5" s="57" customFormat="1" ht="8.4" customHeight="1">
      <c r="A60" s="26" t="s">
        <v>137</v>
      </c>
      <c r="B60" s="78">
        <v>304.80788999999999</v>
      </c>
      <c r="C60" s="78">
        <v>4.3022399999999994</v>
      </c>
      <c r="D60" s="78">
        <v>309.11012999999997</v>
      </c>
    </row>
    <row r="61" spans="1:5" s="57" customFormat="1" ht="3" customHeight="1">
      <c r="A61" s="26"/>
      <c r="B61" s="78"/>
      <c r="C61" s="78"/>
      <c r="D61" s="78"/>
    </row>
    <row r="62" spans="1:5" s="57" customFormat="1" ht="8.4" customHeight="1">
      <c r="A62" s="21" t="s">
        <v>138</v>
      </c>
      <c r="B62" s="75">
        <v>355005.13261000003</v>
      </c>
      <c r="C62" s="75">
        <v>-243017.45237000001</v>
      </c>
      <c r="D62" s="75">
        <v>111987.68024000002</v>
      </c>
    </row>
    <row r="63" spans="1:5" s="57" customFormat="1" ht="3" customHeight="1">
      <c r="A63" s="26"/>
      <c r="B63" s="78"/>
      <c r="C63" s="78"/>
      <c r="D63" s="78"/>
    </row>
    <row r="64" spans="1:5" s="57" customFormat="1" ht="8.4" customHeight="1">
      <c r="A64" s="21" t="s">
        <v>139</v>
      </c>
      <c r="B64" s="75">
        <v>32881.254269999998</v>
      </c>
      <c r="C64" s="75">
        <v>-365.90894000000003</v>
      </c>
      <c r="D64" s="75">
        <v>32515.345329999996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29783.90799</v>
      </c>
      <c r="C67" s="78">
        <v>-365.90894000000003</v>
      </c>
      <c r="D67" s="78">
        <v>29417.999049999999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818.89470000000006</v>
      </c>
      <c r="C69" s="78">
        <v>0</v>
      </c>
      <c r="D69" s="78">
        <v>818.89470000000006</v>
      </c>
    </row>
    <row r="70" spans="1:5" s="57" customFormat="1" ht="8.4" customHeight="1">
      <c r="A70" s="26" t="s">
        <v>145</v>
      </c>
      <c r="B70" s="78">
        <v>141.43079</v>
      </c>
      <c r="C70" s="78">
        <v>0</v>
      </c>
      <c r="D70" s="78">
        <v>141.43079</v>
      </c>
    </row>
    <row r="71" spans="1:5" s="57" customFormat="1" ht="8.4" customHeight="1">
      <c r="A71" s="26" t="s">
        <v>146</v>
      </c>
      <c r="B71" s="78">
        <v>2137.02079</v>
      </c>
      <c r="C71" s="78">
        <v>0</v>
      </c>
      <c r="D71" s="78">
        <v>2137.02079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1589.1119199999998</v>
      </c>
      <c r="C73" s="75">
        <v>159.66999999999999</v>
      </c>
      <c r="D73" s="75">
        <v>1748.7819199999999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323712.99026000005</v>
      </c>
      <c r="C75" s="75">
        <v>-242491.87343000001</v>
      </c>
      <c r="D75" s="75">
        <v>81221.116830000043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25250.647000000001</v>
      </c>
      <c r="C77" s="78">
        <v>0</v>
      </c>
      <c r="D77" s="78">
        <v>25250.647000000001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298462.34325999999</v>
      </c>
      <c r="C79" s="79">
        <v>-242491.87343000001</v>
      </c>
      <c r="D79" s="79">
        <v>55970.469829999987</v>
      </c>
    </row>
    <row r="80" spans="1:5" s="64" customFormat="1" ht="3.75" customHeight="1" thickBot="1">
      <c r="A80" s="59"/>
      <c r="B80" s="81"/>
      <c r="C80" s="81"/>
      <c r="D80" s="81"/>
    </row>
    <row r="81" spans="1:5" s="64" customFormat="1" ht="15.75" customHeight="1">
      <c r="A81" s="82" t="s">
        <v>47</v>
      </c>
      <c r="B81" s="97"/>
      <c r="C81" s="97"/>
      <c r="D81" s="97"/>
      <c r="E81" s="85"/>
    </row>
    <row r="82" spans="1:5" s="64" customFormat="1">
      <c r="A82" s="70"/>
      <c r="B82" s="84"/>
      <c r="C82" s="84"/>
      <c r="D82" s="84"/>
    </row>
    <row r="83" spans="1:5" s="64" customFormat="1">
      <c r="A83" s="70"/>
      <c r="B83" s="70"/>
      <c r="C83" s="84"/>
      <c r="D83" s="84"/>
    </row>
    <row r="84" spans="1:5" s="64" customFormat="1">
      <c r="A84" s="70"/>
      <c r="B84" s="70"/>
      <c r="C84" s="70"/>
      <c r="D84" s="70"/>
    </row>
    <row r="85" spans="1:5" s="64" customFormat="1">
      <c r="A85" s="70"/>
      <c r="B85" s="70"/>
      <c r="C85" s="70"/>
      <c r="D85" s="70"/>
    </row>
    <row r="86" spans="1:5" s="64" customFormat="1">
      <c r="A86" s="70"/>
      <c r="B86" s="70"/>
      <c r="C86" s="70"/>
      <c r="D86" s="70"/>
    </row>
    <row r="87" spans="1:5" s="64" customFormat="1">
      <c r="A87" s="70"/>
      <c r="B87" s="70"/>
      <c r="C87" s="70"/>
      <c r="D87" s="70"/>
    </row>
    <row r="88" spans="1:5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415B1EB8-B87A-4BA9-9D31-29431276F1D0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C11BA-514C-4623-A72E-DBA1E33A5557}">
  <dimension ref="A1:IV200"/>
  <sheetViews>
    <sheetView showGridLines="0" zoomScaleNormal="100" workbookViewId="0"/>
  </sheetViews>
  <sheetFormatPr baseColWidth="10" defaultRowHeight="13.2"/>
  <cols>
    <col min="1" max="1" width="49.88671875" style="3" customWidth="1"/>
    <col min="2" max="4" width="15.5546875" style="3" customWidth="1"/>
    <col min="5" max="5" width="11.5546875" style="3"/>
    <col min="6" max="6" width="12.5546875" style="3" customWidth="1"/>
    <col min="7" max="8" width="11.5546875" style="3"/>
    <col min="9" max="9" width="12" style="3" bestFit="1" customWidth="1"/>
    <col min="10" max="10" width="15.109375" style="3" bestFit="1" customWidth="1"/>
    <col min="11" max="11" width="12" style="3" bestFit="1" customWidth="1"/>
    <col min="12" max="16384" width="11.5546875" style="3"/>
  </cols>
  <sheetData>
    <row r="1" spans="1:11" ht="17.399999999999999">
      <c r="A1" s="340" t="s">
        <v>821</v>
      </c>
      <c r="B1" s="98"/>
      <c r="C1" s="98"/>
      <c r="D1" s="98"/>
    </row>
    <row r="2" spans="1:11" ht="27" customHeight="1">
      <c r="A2" s="99" t="s">
        <v>157</v>
      </c>
      <c r="B2" s="99"/>
      <c r="C2" s="99"/>
      <c r="D2" s="99"/>
    </row>
    <row r="3" spans="1:11" ht="23.25" customHeight="1">
      <c r="A3" s="100">
        <v>45535</v>
      </c>
      <c r="B3" s="100"/>
      <c r="C3" s="100"/>
      <c r="D3" s="100"/>
    </row>
    <row r="4" spans="1:11" ht="18.75" customHeight="1">
      <c r="A4" s="101" t="s">
        <v>158</v>
      </c>
      <c r="B4" s="101"/>
      <c r="C4" s="101"/>
      <c r="D4" s="101"/>
    </row>
    <row r="5" spans="1:11" ht="7.5" customHeight="1" thickBot="1"/>
    <row r="6" spans="1:11" s="104" customFormat="1" ht="12.75" customHeight="1">
      <c r="A6" s="102"/>
      <c r="B6" s="103" t="s">
        <v>159</v>
      </c>
      <c r="C6" s="103" t="s">
        <v>152</v>
      </c>
      <c r="D6" s="103" t="s">
        <v>3</v>
      </c>
    </row>
    <row r="7" spans="1:11" s="104" customFormat="1" ht="47.25" customHeight="1">
      <c r="A7" s="105"/>
      <c r="B7" s="106"/>
      <c r="C7" s="106"/>
      <c r="D7" s="106"/>
      <c r="I7" s="107"/>
    </row>
    <row r="8" spans="1:11" s="104" customFormat="1" ht="8.25" customHeight="1">
      <c r="A8" s="108"/>
      <c r="B8" s="45"/>
      <c r="C8" s="45"/>
      <c r="D8" s="45"/>
      <c r="I8" s="107"/>
    </row>
    <row r="9" spans="1:11" s="104" customFormat="1" ht="15.9" customHeight="1">
      <c r="A9" s="109" t="s">
        <v>160</v>
      </c>
      <c r="B9" s="45"/>
      <c r="C9" s="45"/>
      <c r="D9" s="45"/>
      <c r="I9" s="107"/>
    </row>
    <row r="10" spans="1:11" s="104" customFormat="1" ht="15.9" customHeight="1">
      <c r="A10" s="45" t="s">
        <v>161</v>
      </c>
      <c r="B10" s="110">
        <v>17.920000000000002</v>
      </c>
      <c r="C10" s="110">
        <v>42.19</v>
      </c>
      <c r="D10" s="110">
        <v>80.41</v>
      </c>
      <c r="E10" s="110"/>
      <c r="F10" s="110"/>
      <c r="G10" s="110"/>
      <c r="H10" s="110"/>
      <c r="I10" s="111"/>
      <c r="J10" s="111"/>
      <c r="K10" s="111"/>
    </row>
    <row r="11" spans="1:11" s="104" customFormat="1" ht="15.9" customHeight="1">
      <c r="A11" s="45" t="s">
        <v>162</v>
      </c>
      <c r="B11" s="110">
        <v>16.22</v>
      </c>
      <c r="C11" s="110">
        <v>4.33</v>
      </c>
      <c r="D11" s="110">
        <v>0.09</v>
      </c>
      <c r="E11" s="110"/>
      <c r="F11" s="110"/>
      <c r="G11" s="110"/>
      <c r="H11" s="110"/>
      <c r="I11" s="111"/>
      <c r="J11" s="111"/>
      <c r="K11" s="111"/>
    </row>
    <row r="12" spans="1:11" s="104" customFormat="1" ht="9.75" customHeight="1">
      <c r="A12" s="45"/>
      <c r="B12" s="110"/>
      <c r="C12" s="110"/>
      <c r="D12" s="110"/>
      <c r="E12" s="110"/>
      <c r="F12" s="110"/>
      <c r="G12" s="110"/>
      <c r="H12" s="110"/>
      <c r="I12" s="111"/>
      <c r="J12" s="111"/>
      <c r="K12" s="111"/>
    </row>
    <row r="13" spans="1:11" s="104" customFormat="1" ht="15.9" customHeight="1">
      <c r="A13" s="109" t="s">
        <v>163</v>
      </c>
      <c r="B13" s="110"/>
      <c r="C13" s="110"/>
      <c r="D13" s="110"/>
      <c r="E13" s="110"/>
      <c r="F13" s="110"/>
      <c r="G13" s="110"/>
      <c r="H13" s="110"/>
      <c r="I13" s="111"/>
      <c r="J13" s="111"/>
      <c r="K13" s="111"/>
    </row>
    <row r="14" spans="1:11" s="104" customFormat="1" ht="15.9" customHeight="1">
      <c r="A14" s="45" t="s">
        <v>164</v>
      </c>
      <c r="B14" s="110">
        <v>2.2800000000000002</v>
      </c>
      <c r="C14" s="110">
        <v>7.99</v>
      </c>
      <c r="D14" s="110">
        <v>59.11</v>
      </c>
      <c r="E14" s="110"/>
      <c r="F14" s="110"/>
      <c r="G14" s="110"/>
      <c r="H14" s="110"/>
      <c r="I14" s="111"/>
      <c r="J14" s="111"/>
      <c r="K14" s="111"/>
    </row>
    <row r="15" spans="1:11" s="104" customFormat="1" ht="15.9" customHeight="1">
      <c r="A15" s="45" t="s">
        <v>165</v>
      </c>
      <c r="B15" s="110">
        <v>2.27</v>
      </c>
      <c r="C15" s="110">
        <v>0.88</v>
      </c>
      <c r="D15" s="110">
        <v>35.160000000000004</v>
      </c>
      <c r="E15" s="110"/>
      <c r="F15" s="110"/>
      <c r="G15" s="110"/>
      <c r="H15" s="110"/>
      <c r="I15" s="111"/>
      <c r="J15" s="111"/>
      <c r="K15" s="111"/>
    </row>
    <row r="16" spans="1:11" s="104" customFormat="1" ht="15.9" customHeight="1">
      <c r="A16" s="45" t="s">
        <v>166</v>
      </c>
      <c r="B16" s="110">
        <v>100</v>
      </c>
      <c r="C16" s="110">
        <v>26.34</v>
      </c>
      <c r="D16" s="110">
        <v>100</v>
      </c>
      <c r="E16" s="110"/>
      <c r="F16" s="110"/>
      <c r="G16" s="110"/>
      <c r="H16" s="110"/>
      <c r="I16" s="111"/>
      <c r="J16" s="111"/>
      <c r="K16" s="111"/>
    </row>
    <row r="17" spans="1:11" s="104" customFormat="1" ht="15.9" customHeight="1">
      <c r="A17" s="112" t="s">
        <v>167</v>
      </c>
      <c r="B17" s="110">
        <v>0.09</v>
      </c>
      <c r="C17" s="110">
        <v>15.21</v>
      </c>
      <c r="D17" s="110">
        <v>0.25</v>
      </c>
      <c r="E17" s="110"/>
      <c r="F17" s="110"/>
      <c r="G17" s="110"/>
      <c r="H17" s="110"/>
      <c r="I17" s="111"/>
      <c r="J17" s="111"/>
      <c r="K17" s="111"/>
    </row>
    <row r="18" spans="1:11" s="104" customFormat="1" ht="15.9" customHeight="1">
      <c r="A18" s="45" t="s">
        <v>168</v>
      </c>
      <c r="B18" s="113">
        <v>211.03</v>
      </c>
      <c r="C18" s="113">
        <v>285.84000000000003</v>
      </c>
      <c r="D18" s="113">
        <v>103.06</v>
      </c>
      <c r="E18" s="113"/>
      <c r="F18" s="110"/>
      <c r="G18" s="113"/>
      <c r="H18" s="113"/>
      <c r="I18" s="111"/>
      <c r="J18" s="111"/>
      <c r="K18" s="111"/>
    </row>
    <row r="19" spans="1:11" s="104" customFormat="1" ht="10.5" customHeight="1">
      <c r="A19" s="45"/>
      <c r="B19" s="110"/>
      <c r="C19" s="110"/>
      <c r="D19" s="110"/>
      <c r="E19" s="110"/>
      <c r="F19" s="110"/>
      <c r="G19" s="110"/>
      <c r="H19" s="110"/>
      <c r="I19" s="111"/>
      <c r="J19" s="111"/>
      <c r="K19" s="111"/>
    </row>
    <row r="20" spans="1:11" s="104" customFormat="1" ht="15.9" customHeight="1">
      <c r="A20" s="109" t="s">
        <v>169</v>
      </c>
      <c r="B20" s="110"/>
      <c r="C20" s="110"/>
      <c r="D20" s="110"/>
      <c r="E20" s="110"/>
      <c r="F20" s="110"/>
      <c r="G20" s="110"/>
      <c r="H20" s="110"/>
      <c r="I20" s="111"/>
      <c r="J20" s="111"/>
      <c r="K20" s="111"/>
    </row>
    <row r="21" spans="1:11" s="104" customFormat="1" ht="15.9" customHeight="1">
      <c r="A21" s="45" t="s">
        <v>170</v>
      </c>
      <c r="B21" s="110">
        <v>2.7057481185505052</v>
      </c>
      <c r="C21" s="110">
        <v>0.90343029730595337</v>
      </c>
      <c r="D21" s="110">
        <v>10.188445762450748</v>
      </c>
      <c r="E21" s="110"/>
      <c r="F21" s="110"/>
      <c r="G21" s="110"/>
      <c r="H21" s="110"/>
      <c r="I21" s="111"/>
      <c r="J21" s="111"/>
      <c r="K21" s="111"/>
    </row>
    <row r="22" spans="1:11" s="104" customFormat="1" ht="15.9" customHeight="1">
      <c r="A22" s="45" t="s">
        <v>171</v>
      </c>
      <c r="B22" s="110">
        <v>33.111014995976866</v>
      </c>
      <c r="C22" s="110">
        <v>44.459088875632752</v>
      </c>
      <c r="D22" s="110">
        <v>55.492176715818388</v>
      </c>
      <c r="E22" s="110"/>
      <c r="F22" s="110"/>
      <c r="G22" s="110"/>
      <c r="H22" s="110"/>
      <c r="I22" s="111"/>
      <c r="J22" s="111"/>
      <c r="K22" s="111"/>
    </row>
    <row r="23" spans="1:11" s="104" customFormat="1" ht="15.9" customHeight="1">
      <c r="A23" s="45" t="s">
        <v>172</v>
      </c>
      <c r="B23" s="110">
        <v>80.196198922431279</v>
      </c>
      <c r="C23" s="110">
        <v>87.967091637034557</v>
      </c>
      <c r="D23" s="110">
        <v>69.907523007922208</v>
      </c>
      <c r="E23" s="110"/>
      <c r="F23" s="110"/>
      <c r="G23" s="110"/>
      <c r="H23" s="110"/>
      <c r="I23" s="111"/>
      <c r="J23" s="111"/>
      <c r="K23" s="111"/>
    </row>
    <row r="24" spans="1:11" s="104" customFormat="1" ht="15.9" customHeight="1">
      <c r="A24" s="45" t="s">
        <v>173</v>
      </c>
      <c r="B24" s="110">
        <v>7.7753374924763339</v>
      </c>
      <c r="C24" s="110">
        <v>6.674283732557293</v>
      </c>
      <c r="D24" s="110">
        <v>20.867753208194749</v>
      </c>
      <c r="E24" s="110"/>
      <c r="F24" s="110"/>
      <c r="G24" s="110"/>
      <c r="H24" s="110"/>
      <c r="I24" s="111"/>
      <c r="J24" s="111"/>
      <c r="K24" s="111"/>
    </row>
    <row r="25" spans="1:11" s="104" customFormat="1" ht="15.9" customHeight="1">
      <c r="A25" s="45" t="s">
        <v>174</v>
      </c>
      <c r="B25" s="114">
        <v>3410</v>
      </c>
      <c r="C25" s="114">
        <v>23381</v>
      </c>
      <c r="D25" s="114">
        <v>800</v>
      </c>
      <c r="E25" s="114"/>
      <c r="F25" s="110"/>
      <c r="G25" s="114"/>
      <c r="H25" s="114"/>
      <c r="I25" s="111"/>
      <c r="J25" s="111"/>
      <c r="K25" s="111"/>
    </row>
    <row r="26" spans="1:11" s="104" customFormat="1" ht="15.9" customHeight="1">
      <c r="A26" s="45" t="s">
        <v>175</v>
      </c>
      <c r="B26" s="114">
        <v>84613.550183632731</v>
      </c>
      <c r="C26" s="115" t="s">
        <v>176</v>
      </c>
      <c r="D26" s="114">
        <v>0</v>
      </c>
      <c r="E26" s="114"/>
      <c r="F26" s="110"/>
      <c r="G26" s="114"/>
      <c r="H26" s="114"/>
      <c r="I26" s="111"/>
      <c r="J26" s="111"/>
      <c r="K26" s="111"/>
    </row>
    <row r="27" spans="1:11" s="104" customFormat="1" ht="9.75" customHeight="1">
      <c r="A27" s="45"/>
      <c r="B27" s="116"/>
      <c r="C27" s="116"/>
      <c r="D27" s="116"/>
      <c r="E27" s="116"/>
      <c r="F27" s="110"/>
      <c r="G27" s="116"/>
      <c r="H27" s="116"/>
      <c r="I27" s="111"/>
      <c r="J27" s="111"/>
      <c r="K27" s="111"/>
    </row>
    <row r="28" spans="1:11" s="104" customFormat="1" ht="15.9" customHeight="1">
      <c r="A28" s="109" t="s">
        <v>177</v>
      </c>
      <c r="B28" s="116"/>
      <c r="C28" s="116"/>
      <c r="D28" s="116"/>
      <c r="E28" s="116"/>
      <c r="F28" s="110"/>
      <c r="G28" s="116"/>
      <c r="H28" s="116"/>
      <c r="I28" s="111"/>
      <c r="J28" s="111"/>
      <c r="K28" s="111"/>
    </row>
    <row r="29" spans="1:11" s="104" customFormat="1" ht="15.9" customHeight="1">
      <c r="A29" s="45" t="s">
        <v>178</v>
      </c>
      <c r="B29" s="110">
        <v>55.12997845035801</v>
      </c>
      <c r="C29" s="110">
        <v>3.9234152485804175</v>
      </c>
      <c r="D29" s="110">
        <v>10.478871416225076</v>
      </c>
      <c r="E29" s="110"/>
      <c r="F29" s="110"/>
      <c r="G29" s="110"/>
      <c r="H29" s="110"/>
      <c r="I29" s="111"/>
      <c r="J29" s="111"/>
      <c r="K29" s="111"/>
    </row>
    <row r="30" spans="1:11" s="104" customFormat="1" ht="15.9" customHeight="1">
      <c r="A30" s="45" t="s">
        <v>179</v>
      </c>
      <c r="B30" s="110">
        <v>3.5795174228941873</v>
      </c>
      <c r="C30" s="110">
        <v>0.79317822760508871</v>
      </c>
      <c r="D30" s="110">
        <v>8.5427094348612567</v>
      </c>
      <c r="E30" s="110"/>
      <c r="F30" s="110"/>
      <c r="G30" s="110"/>
      <c r="H30" s="110"/>
      <c r="I30" s="111"/>
      <c r="J30" s="111"/>
      <c r="K30" s="111"/>
    </row>
    <row r="31" spans="1:11" s="104" customFormat="1" ht="9.75" customHeight="1">
      <c r="A31" s="45"/>
      <c r="B31" s="110"/>
      <c r="C31" s="110"/>
      <c r="D31" s="110"/>
      <c r="E31" s="110"/>
      <c r="F31" s="110"/>
      <c r="G31" s="110"/>
      <c r="H31" s="110"/>
      <c r="I31" s="111"/>
      <c r="J31" s="111"/>
      <c r="K31" s="111"/>
    </row>
    <row r="32" spans="1:11" s="104" customFormat="1" ht="15.9" customHeight="1">
      <c r="A32" s="109" t="s">
        <v>180</v>
      </c>
      <c r="B32" s="110"/>
      <c r="C32" s="110"/>
      <c r="D32" s="110"/>
      <c r="E32" s="110"/>
      <c r="F32" s="110"/>
      <c r="G32" s="110"/>
      <c r="H32" s="110"/>
      <c r="I32" s="111"/>
      <c r="J32" s="111"/>
      <c r="K32" s="111"/>
    </row>
    <row r="33" spans="1:256" s="104" customFormat="1" ht="15.9" customHeight="1">
      <c r="A33" s="45" t="s">
        <v>181</v>
      </c>
      <c r="B33" s="110">
        <v>76.62</v>
      </c>
      <c r="C33" s="110">
        <v>0</v>
      </c>
      <c r="D33" s="110">
        <v>885.91</v>
      </c>
      <c r="E33" s="110"/>
      <c r="F33" s="110"/>
      <c r="G33" s="110"/>
      <c r="H33" s="110"/>
      <c r="I33" s="111"/>
      <c r="J33" s="111"/>
      <c r="K33" s="111"/>
    </row>
    <row r="34" spans="1:256" s="104" customFormat="1" ht="15.9" customHeight="1">
      <c r="A34" s="45" t="s">
        <v>182</v>
      </c>
      <c r="B34" s="110">
        <v>162.79</v>
      </c>
      <c r="C34" s="110">
        <v>0</v>
      </c>
      <c r="D34" s="110">
        <v>10605.19</v>
      </c>
      <c r="E34" s="110"/>
      <c r="F34" s="110"/>
      <c r="G34" s="110"/>
      <c r="H34" s="110"/>
      <c r="I34" s="111"/>
      <c r="J34" s="111"/>
      <c r="K34" s="111"/>
    </row>
    <row r="35" spans="1:256" s="104" customFormat="1" ht="15.9" customHeight="1">
      <c r="A35" s="45" t="s">
        <v>183</v>
      </c>
      <c r="B35" s="110">
        <v>0.97</v>
      </c>
      <c r="C35" s="110">
        <v>0</v>
      </c>
      <c r="D35" s="110">
        <v>0</v>
      </c>
      <c r="E35" s="110"/>
      <c r="F35" s="110"/>
      <c r="G35" s="110"/>
      <c r="H35" s="110"/>
      <c r="I35" s="111"/>
      <c r="J35" s="111"/>
      <c r="K35" s="111"/>
    </row>
    <row r="36" spans="1:256" s="104" customFormat="1" ht="15.9" customHeight="1">
      <c r="A36" s="45" t="s">
        <v>184</v>
      </c>
      <c r="B36" s="110">
        <v>1.87</v>
      </c>
      <c r="C36" s="110">
        <v>0</v>
      </c>
      <c r="D36" s="110">
        <v>0</v>
      </c>
      <c r="E36" s="110"/>
      <c r="F36" s="110"/>
      <c r="G36" s="110"/>
      <c r="H36" s="110"/>
      <c r="I36" s="111"/>
      <c r="J36" s="111"/>
      <c r="K36" s="111"/>
    </row>
    <row r="37" spans="1:256" s="104" customFormat="1" ht="10.5" customHeight="1" thickBot="1">
      <c r="A37" s="117"/>
      <c r="B37" s="118"/>
      <c r="C37" s="118"/>
      <c r="D37" s="118"/>
    </row>
    <row r="38" spans="1:256" s="104" customFormat="1" ht="5.25" customHeight="1">
      <c r="A38" s="11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/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  <c r="IQ38" s="119"/>
      <c r="IR38" s="119"/>
      <c r="IS38" s="119"/>
      <c r="IT38" s="119"/>
      <c r="IU38" s="119"/>
      <c r="IV38" s="119"/>
    </row>
    <row r="39" spans="1:256" s="104" customFormat="1" ht="13.8">
      <c r="A39" s="120" t="s">
        <v>185</v>
      </c>
      <c r="B39" s="45"/>
      <c r="C39" s="45"/>
      <c r="D39" s="45"/>
    </row>
    <row r="40" spans="1:256" s="104" customFormat="1" ht="13.8">
      <c r="A40" s="121"/>
    </row>
    <row r="41" spans="1:256" s="104" customFormat="1" ht="13.8">
      <c r="A41" s="45"/>
    </row>
    <row r="200" spans="3:3">
      <c r="C200" s="3" t="s">
        <v>186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4C0A22AE-A3C5-4868-9A80-41D41A0CF92D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FC0B0-EE1D-4DE6-A35E-56879E523964}">
  <dimension ref="A1:G200"/>
  <sheetViews>
    <sheetView showGridLines="0" zoomScale="87" zoomScaleNormal="44" workbookViewId="0"/>
  </sheetViews>
  <sheetFormatPr baseColWidth="10" defaultRowHeight="13.2"/>
  <cols>
    <col min="1" max="1" width="2.109375" style="335" customWidth="1"/>
    <col min="2" max="2" width="45.77734375" style="219" bestFit="1" customWidth="1"/>
    <col min="3" max="3" width="26.88671875" style="219" bestFit="1" customWidth="1"/>
    <col min="4" max="6" width="25.6640625" style="219" customWidth="1"/>
    <col min="7" max="7" width="26.88671875" style="219" bestFit="1" customWidth="1"/>
    <col min="8" max="16384" width="11.5546875" style="219"/>
  </cols>
  <sheetData>
    <row r="1" spans="1:7" s="305" customFormat="1" ht="18">
      <c r="A1" s="340" t="s">
        <v>821</v>
      </c>
    </row>
    <row r="2" spans="1:7" s="308" customFormat="1" ht="49.5" customHeight="1">
      <c r="A2" s="306"/>
      <c r="B2" s="307" t="s">
        <v>811</v>
      </c>
      <c r="C2" s="307"/>
      <c r="D2" s="307"/>
      <c r="E2" s="307"/>
      <c r="F2" s="307"/>
      <c r="G2" s="307"/>
    </row>
    <row r="3" spans="1:7" s="311" customFormat="1" ht="31.5" customHeight="1">
      <c r="A3" s="309"/>
      <c r="B3" s="310">
        <v>45535</v>
      </c>
      <c r="C3" s="310"/>
      <c r="D3" s="310"/>
      <c r="E3" s="310"/>
      <c r="F3" s="310"/>
      <c r="G3" s="310"/>
    </row>
    <row r="4" spans="1:7" s="314" customFormat="1" ht="34.5" customHeight="1">
      <c r="A4" s="312"/>
      <c r="B4" s="313" t="s">
        <v>204</v>
      </c>
      <c r="C4" s="313"/>
      <c r="D4" s="313"/>
      <c r="E4" s="313"/>
      <c r="F4" s="313"/>
      <c r="G4" s="313"/>
    </row>
    <row r="5" spans="1:7" s="316" customFormat="1" ht="22.5" customHeight="1" thickBot="1">
      <c r="A5" s="315"/>
    </row>
    <row r="6" spans="1:7" s="316" customFormat="1" ht="74.25" customHeight="1">
      <c r="A6" s="315"/>
      <c r="B6" s="317"/>
      <c r="C6" s="318" t="s">
        <v>215</v>
      </c>
      <c r="D6" s="318" t="s">
        <v>812</v>
      </c>
      <c r="E6" s="318" t="s">
        <v>813</v>
      </c>
      <c r="F6" s="318" t="s">
        <v>814</v>
      </c>
      <c r="G6" s="319" t="s">
        <v>238</v>
      </c>
    </row>
    <row r="7" spans="1:7" s="316" customFormat="1" ht="27" customHeight="1">
      <c r="A7" s="315"/>
      <c r="C7" s="320"/>
      <c r="D7" s="320"/>
      <c r="E7" s="320"/>
      <c r="F7" s="320"/>
      <c r="G7" s="320"/>
    </row>
    <row r="8" spans="1:7" s="324" customFormat="1" ht="60" customHeight="1">
      <c r="A8" s="321">
        <v>61</v>
      </c>
      <c r="B8" s="322" t="s">
        <v>815</v>
      </c>
      <c r="C8" s="323">
        <v>9230300.7640000004</v>
      </c>
      <c r="D8" s="323">
        <v>14645.388999999999</v>
      </c>
      <c r="E8" s="323">
        <v>127233.601</v>
      </c>
      <c r="F8" s="323">
        <v>243478.73</v>
      </c>
      <c r="G8" s="323">
        <v>9615658.4840000011</v>
      </c>
    </row>
    <row r="9" spans="1:7" s="316" customFormat="1" ht="36" customHeight="1" thickBot="1">
      <c r="A9" s="315"/>
      <c r="B9" s="325"/>
      <c r="C9" s="326"/>
      <c r="D9" s="326"/>
      <c r="E9" s="326"/>
      <c r="F9" s="326"/>
      <c r="G9" s="326"/>
    </row>
    <row r="10" spans="1:7" s="316" customFormat="1" ht="22.5" customHeight="1">
      <c r="A10" s="315"/>
      <c r="B10" s="327" t="s">
        <v>816</v>
      </c>
      <c r="C10" s="320"/>
      <c r="D10" s="320"/>
      <c r="E10" s="320"/>
      <c r="F10" s="320"/>
      <c r="G10" s="320"/>
    </row>
    <row r="11" spans="1:7" s="331" customFormat="1" ht="15.75" customHeight="1">
      <c r="A11" s="328"/>
      <c r="B11" s="329"/>
      <c r="C11" s="330"/>
      <c r="D11" s="330"/>
      <c r="E11" s="330"/>
      <c r="F11" s="330"/>
      <c r="G11" s="330"/>
    </row>
    <row r="12" spans="1:7" s="331" customFormat="1" ht="69.75" customHeight="1">
      <c r="A12" s="328"/>
      <c r="B12" s="332" t="s">
        <v>817</v>
      </c>
      <c r="C12" s="333">
        <v>0</v>
      </c>
      <c r="D12" s="330"/>
      <c r="E12" s="330"/>
      <c r="F12" s="330"/>
      <c r="G12" s="330"/>
    </row>
    <row r="13" spans="1:7" s="316" customFormat="1" ht="13.8">
      <c r="A13" s="315"/>
      <c r="B13" s="334" t="s">
        <v>202</v>
      </c>
      <c r="C13" s="219"/>
      <c r="D13" s="219"/>
      <c r="E13" s="219"/>
      <c r="F13" s="219"/>
      <c r="G13" s="219"/>
    </row>
    <row r="14" spans="1:7" s="316" customFormat="1" ht="13.8">
      <c r="A14" s="315"/>
      <c r="C14" s="320"/>
      <c r="D14" s="320"/>
      <c r="E14" s="320"/>
      <c r="F14" s="320"/>
      <c r="G14" s="320"/>
    </row>
    <row r="15" spans="1:7" s="316" customFormat="1" ht="13.8">
      <c r="A15" s="315"/>
      <c r="B15" s="332" t="s">
        <v>818</v>
      </c>
      <c r="C15" s="333">
        <v>198300</v>
      </c>
    </row>
    <row r="16" spans="1:7" s="316" customFormat="1" ht="13.8">
      <c r="A16" s="315"/>
      <c r="B16" s="327" t="s">
        <v>819</v>
      </c>
    </row>
    <row r="17" spans="1:1" s="316" customFormat="1" ht="13.8">
      <c r="A17" s="315"/>
    </row>
    <row r="18" spans="1:1" s="316" customFormat="1" ht="13.8">
      <c r="A18" s="315"/>
    </row>
    <row r="200" spans="3:3">
      <c r="C200" s="219" t="s">
        <v>186</v>
      </c>
    </row>
  </sheetData>
  <mergeCells count="3">
    <mergeCell ref="B2:G2"/>
    <mergeCell ref="B3:G3"/>
    <mergeCell ref="B4:G4"/>
  </mergeCells>
  <hyperlinks>
    <hyperlink ref="A1" location="Índice!A1" display="Volver al Índice" xr:uid="{93420F1C-D208-45F3-9ABD-6CF8DD96EA68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4D2F-F44D-42AC-BA76-9468D5533176}">
  <dimension ref="A1:AF270"/>
  <sheetViews>
    <sheetView showGridLines="0" zoomScaleNormal="100" workbookViewId="0"/>
  </sheetViews>
  <sheetFormatPr baseColWidth="10" defaultColWidth="1.33203125" defaultRowHeight="13.2"/>
  <cols>
    <col min="1" max="1" width="46.6640625" style="3" customWidth="1"/>
    <col min="2" max="9" width="15.6640625" style="3" customWidth="1"/>
    <col min="10" max="255" width="11.44140625" style="3" customWidth="1"/>
    <col min="256" max="256" width="1.33203125" style="3"/>
    <col min="257" max="257" width="46.6640625" style="3" customWidth="1"/>
    <col min="258" max="265" width="15.6640625" style="3" customWidth="1"/>
    <col min="266" max="511" width="11.44140625" style="3" customWidth="1"/>
    <col min="512" max="512" width="1.33203125" style="3"/>
    <col min="513" max="513" width="46.6640625" style="3" customWidth="1"/>
    <col min="514" max="521" width="15.6640625" style="3" customWidth="1"/>
    <col min="522" max="767" width="11.44140625" style="3" customWidth="1"/>
    <col min="768" max="768" width="1.33203125" style="3"/>
    <col min="769" max="769" width="46.6640625" style="3" customWidth="1"/>
    <col min="770" max="777" width="15.6640625" style="3" customWidth="1"/>
    <col min="778" max="1023" width="11.44140625" style="3" customWidth="1"/>
    <col min="1024" max="1024" width="1.33203125" style="3"/>
    <col min="1025" max="1025" width="46.6640625" style="3" customWidth="1"/>
    <col min="1026" max="1033" width="15.6640625" style="3" customWidth="1"/>
    <col min="1034" max="1279" width="11.44140625" style="3" customWidth="1"/>
    <col min="1280" max="1280" width="1.33203125" style="3"/>
    <col min="1281" max="1281" width="46.6640625" style="3" customWidth="1"/>
    <col min="1282" max="1289" width="15.6640625" style="3" customWidth="1"/>
    <col min="1290" max="1535" width="11.44140625" style="3" customWidth="1"/>
    <col min="1536" max="1536" width="1.33203125" style="3"/>
    <col min="1537" max="1537" width="46.6640625" style="3" customWidth="1"/>
    <col min="1538" max="1545" width="15.6640625" style="3" customWidth="1"/>
    <col min="1546" max="1791" width="11.44140625" style="3" customWidth="1"/>
    <col min="1792" max="1792" width="1.33203125" style="3"/>
    <col min="1793" max="1793" width="46.6640625" style="3" customWidth="1"/>
    <col min="1794" max="1801" width="15.6640625" style="3" customWidth="1"/>
    <col min="1802" max="2047" width="11.44140625" style="3" customWidth="1"/>
    <col min="2048" max="2048" width="1.33203125" style="3"/>
    <col min="2049" max="2049" width="46.6640625" style="3" customWidth="1"/>
    <col min="2050" max="2057" width="15.6640625" style="3" customWidth="1"/>
    <col min="2058" max="2303" width="11.44140625" style="3" customWidth="1"/>
    <col min="2304" max="2304" width="1.33203125" style="3"/>
    <col min="2305" max="2305" width="46.6640625" style="3" customWidth="1"/>
    <col min="2306" max="2313" width="15.6640625" style="3" customWidth="1"/>
    <col min="2314" max="2559" width="11.44140625" style="3" customWidth="1"/>
    <col min="2560" max="2560" width="1.33203125" style="3"/>
    <col min="2561" max="2561" width="46.6640625" style="3" customWidth="1"/>
    <col min="2562" max="2569" width="15.6640625" style="3" customWidth="1"/>
    <col min="2570" max="2815" width="11.44140625" style="3" customWidth="1"/>
    <col min="2816" max="2816" width="1.33203125" style="3"/>
    <col min="2817" max="2817" width="46.6640625" style="3" customWidth="1"/>
    <col min="2818" max="2825" width="15.6640625" style="3" customWidth="1"/>
    <col min="2826" max="3071" width="11.44140625" style="3" customWidth="1"/>
    <col min="3072" max="3072" width="1.33203125" style="3"/>
    <col min="3073" max="3073" width="46.6640625" style="3" customWidth="1"/>
    <col min="3074" max="3081" width="15.6640625" style="3" customWidth="1"/>
    <col min="3082" max="3327" width="11.44140625" style="3" customWidth="1"/>
    <col min="3328" max="3328" width="1.33203125" style="3"/>
    <col min="3329" max="3329" width="46.6640625" style="3" customWidth="1"/>
    <col min="3330" max="3337" width="15.6640625" style="3" customWidth="1"/>
    <col min="3338" max="3583" width="11.44140625" style="3" customWidth="1"/>
    <col min="3584" max="3584" width="1.33203125" style="3"/>
    <col min="3585" max="3585" width="46.6640625" style="3" customWidth="1"/>
    <col min="3586" max="3593" width="15.6640625" style="3" customWidth="1"/>
    <col min="3594" max="3839" width="11.44140625" style="3" customWidth="1"/>
    <col min="3840" max="3840" width="1.33203125" style="3"/>
    <col min="3841" max="3841" width="46.6640625" style="3" customWidth="1"/>
    <col min="3842" max="3849" width="15.6640625" style="3" customWidth="1"/>
    <col min="3850" max="4095" width="11.44140625" style="3" customWidth="1"/>
    <col min="4096" max="4096" width="1.33203125" style="3"/>
    <col min="4097" max="4097" width="46.6640625" style="3" customWidth="1"/>
    <col min="4098" max="4105" width="15.6640625" style="3" customWidth="1"/>
    <col min="4106" max="4351" width="11.44140625" style="3" customWidth="1"/>
    <col min="4352" max="4352" width="1.33203125" style="3"/>
    <col min="4353" max="4353" width="46.6640625" style="3" customWidth="1"/>
    <col min="4354" max="4361" width="15.6640625" style="3" customWidth="1"/>
    <col min="4362" max="4607" width="11.44140625" style="3" customWidth="1"/>
    <col min="4608" max="4608" width="1.33203125" style="3"/>
    <col min="4609" max="4609" width="46.6640625" style="3" customWidth="1"/>
    <col min="4610" max="4617" width="15.6640625" style="3" customWidth="1"/>
    <col min="4618" max="4863" width="11.44140625" style="3" customWidth="1"/>
    <col min="4864" max="4864" width="1.33203125" style="3"/>
    <col min="4865" max="4865" width="46.6640625" style="3" customWidth="1"/>
    <col min="4866" max="4873" width="15.6640625" style="3" customWidth="1"/>
    <col min="4874" max="5119" width="11.44140625" style="3" customWidth="1"/>
    <col min="5120" max="5120" width="1.33203125" style="3"/>
    <col min="5121" max="5121" width="46.6640625" style="3" customWidth="1"/>
    <col min="5122" max="5129" width="15.6640625" style="3" customWidth="1"/>
    <col min="5130" max="5375" width="11.44140625" style="3" customWidth="1"/>
    <col min="5376" max="5376" width="1.33203125" style="3"/>
    <col min="5377" max="5377" width="46.6640625" style="3" customWidth="1"/>
    <col min="5378" max="5385" width="15.6640625" style="3" customWidth="1"/>
    <col min="5386" max="5631" width="11.44140625" style="3" customWidth="1"/>
    <col min="5632" max="5632" width="1.33203125" style="3"/>
    <col min="5633" max="5633" width="46.6640625" style="3" customWidth="1"/>
    <col min="5634" max="5641" width="15.6640625" style="3" customWidth="1"/>
    <col min="5642" max="5887" width="11.44140625" style="3" customWidth="1"/>
    <col min="5888" max="5888" width="1.33203125" style="3"/>
    <col min="5889" max="5889" width="46.6640625" style="3" customWidth="1"/>
    <col min="5890" max="5897" width="15.6640625" style="3" customWidth="1"/>
    <col min="5898" max="6143" width="11.44140625" style="3" customWidth="1"/>
    <col min="6144" max="6144" width="1.33203125" style="3"/>
    <col min="6145" max="6145" width="46.6640625" style="3" customWidth="1"/>
    <col min="6146" max="6153" width="15.6640625" style="3" customWidth="1"/>
    <col min="6154" max="6399" width="11.44140625" style="3" customWidth="1"/>
    <col min="6400" max="6400" width="1.33203125" style="3"/>
    <col min="6401" max="6401" width="46.6640625" style="3" customWidth="1"/>
    <col min="6402" max="6409" width="15.6640625" style="3" customWidth="1"/>
    <col min="6410" max="6655" width="11.44140625" style="3" customWidth="1"/>
    <col min="6656" max="6656" width="1.33203125" style="3"/>
    <col min="6657" max="6657" width="46.6640625" style="3" customWidth="1"/>
    <col min="6658" max="6665" width="15.6640625" style="3" customWidth="1"/>
    <col min="6666" max="6911" width="11.44140625" style="3" customWidth="1"/>
    <col min="6912" max="6912" width="1.33203125" style="3"/>
    <col min="6913" max="6913" width="46.6640625" style="3" customWidth="1"/>
    <col min="6914" max="6921" width="15.6640625" style="3" customWidth="1"/>
    <col min="6922" max="7167" width="11.44140625" style="3" customWidth="1"/>
    <col min="7168" max="7168" width="1.33203125" style="3"/>
    <col min="7169" max="7169" width="46.6640625" style="3" customWidth="1"/>
    <col min="7170" max="7177" width="15.6640625" style="3" customWidth="1"/>
    <col min="7178" max="7423" width="11.44140625" style="3" customWidth="1"/>
    <col min="7424" max="7424" width="1.33203125" style="3"/>
    <col min="7425" max="7425" width="46.6640625" style="3" customWidth="1"/>
    <col min="7426" max="7433" width="15.6640625" style="3" customWidth="1"/>
    <col min="7434" max="7679" width="11.44140625" style="3" customWidth="1"/>
    <col min="7680" max="7680" width="1.33203125" style="3"/>
    <col min="7681" max="7681" width="46.6640625" style="3" customWidth="1"/>
    <col min="7682" max="7689" width="15.6640625" style="3" customWidth="1"/>
    <col min="7690" max="7935" width="11.44140625" style="3" customWidth="1"/>
    <col min="7936" max="7936" width="1.33203125" style="3"/>
    <col min="7937" max="7937" width="46.6640625" style="3" customWidth="1"/>
    <col min="7938" max="7945" width="15.6640625" style="3" customWidth="1"/>
    <col min="7946" max="8191" width="11.44140625" style="3" customWidth="1"/>
    <col min="8192" max="8192" width="1.33203125" style="3"/>
    <col min="8193" max="8193" width="46.6640625" style="3" customWidth="1"/>
    <col min="8194" max="8201" width="15.6640625" style="3" customWidth="1"/>
    <col min="8202" max="8447" width="11.44140625" style="3" customWidth="1"/>
    <col min="8448" max="8448" width="1.33203125" style="3"/>
    <col min="8449" max="8449" width="46.6640625" style="3" customWidth="1"/>
    <col min="8450" max="8457" width="15.6640625" style="3" customWidth="1"/>
    <col min="8458" max="8703" width="11.44140625" style="3" customWidth="1"/>
    <col min="8704" max="8704" width="1.33203125" style="3"/>
    <col min="8705" max="8705" width="46.6640625" style="3" customWidth="1"/>
    <col min="8706" max="8713" width="15.6640625" style="3" customWidth="1"/>
    <col min="8714" max="8959" width="11.44140625" style="3" customWidth="1"/>
    <col min="8960" max="8960" width="1.33203125" style="3"/>
    <col min="8961" max="8961" width="46.6640625" style="3" customWidth="1"/>
    <col min="8962" max="8969" width="15.6640625" style="3" customWidth="1"/>
    <col min="8970" max="9215" width="11.44140625" style="3" customWidth="1"/>
    <col min="9216" max="9216" width="1.33203125" style="3"/>
    <col min="9217" max="9217" width="46.6640625" style="3" customWidth="1"/>
    <col min="9218" max="9225" width="15.6640625" style="3" customWidth="1"/>
    <col min="9226" max="9471" width="11.44140625" style="3" customWidth="1"/>
    <col min="9472" max="9472" width="1.33203125" style="3"/>
    <col min="9473" max="9473" width="46.6640625" style="3" customWidth="1"/>
    <col min="9474" max="9481" width="15.6640625" style="3" customWidth="1"/>
    <col min="9482" max="9727" width="11.44140625" style="3" customWidth="1"/>
    <col min="9728" max="9728" width="1.33203125" style="3"/>
    <col min="9729" max="9729" width="46.6640625" style="3" customWidth="1"/>
    <col min="9730" max="9737" width="15.6640625" style="3" customWidth="1"/>
    <col min="9738" max="9983" width="11.44140625" style="3" customWidth="1"/>
    <col min="9984" max="9984" width="1.33203125" style="3"/>
    <col min="9985" max="9985" width="46.6640625" style="3" customWidth="1"/>
    <col min="9986" max="9993" width="15.6640625" style="3" customWidth="1"/>
    <col min="9994" max="10239" width="11.44140625" style="3" customWidth="1"/>
    <col min="10240" max="10240" width="1.33203125" style="3"/>
    <col min="10241" max="10241" width="46.6640625" style="3" customWidth="1"/>
    <col min="10242" max="10249" width="15.6640625" style="3" customWidth="1"/>
    <col min="10250" max="10495" width="11.44140625" style="3" customWidth="1"/>
    <col min="10496" max="10496" width="1.33203125" style="3"/>
    <col min="10497" max="10497" width="46.6640625" style="3" customWidth="1"/>
    <col min="10498" max="10505" width="15.6640625" style="3" customWidth="1"/>
    <col min="10506" max="10751" width="11.44140625" style="3" customWidth="1"/>
    <col min="10752" max="10752" width="1.33203125" style="3"/>
    <col min="10753" max="10753" width="46.6640625" style="3" customWidth="1"/>
    <col min="10754" max="10761" width="15.6640625" style="3" customWidth="1"/>
    <col min="10762" max="11007" width="11.44140625" style="3" customWidth="1"/>
    <col min="11008" max="11008" width="1.33203125" style="3"/>
    <col min="11009" max="11009" width="46.6640625" style="3" customWidth="1"/>
    <col min="11010" max="11017" width="15.6640625" style="3" customWidth="1"/>
    <col min="11018" max="11263" width="11.44140625" style="3" customWidth="1"/>
    <col min="11264" max="11264" width="1.33203125" style="3"/>
    <col min="11265" max="11265" width="46.6640625" style="3" customWidth="1"/>
    <col min="11266" max="11273" width="15.6640625" style="3" customWidth="1"/>
    <col min="11274" max="11519" width="11.44140625" style="3" customWidth="1"/>
    <col min="11520" max="11520" width="1.33203125" style="3"/>
    <col min="11521" max="11521" width="46.6640625" style="3" customWidth="1"/>
    <col min="11522" max="11529" width="15.6640625" style="3" customWidth="1"/>
    <col min="11530" max="11775" width="11.44140625" style="3" customWidth="1"/>
    <col min="11776" max="11776" width="1.33203125" style="3"/>
    <col min="11777" max="11777" width="46.6640625" style="3" customWidth="1"/>
    <col min="11778" max="11785" width="15.6640625" style="3" customWidth="1"/>
    <col min="11786" max="12031" width="11.44140625" style="3" customWidth="1"/>
    <col min="12032" max="12032" width="1.33203125" style="3"/>
    <col min="12033" max="12033" width="46.6640625" style="3" customWidth="1"/>
    <col min="12034" max="12041" width="15.6640625" style="3" customWidth="1"/>
    <col min="12042" max="12287" width="11.44140625" style="3" customWidth="1"/>
    <col min="12288" max="12288" width="1.33203125" style="3"/>
    <col min="12289" max="12289" width="46.6640625" style="3" customWidth="1"/>
    <col min="12290" max="12297" width="15.6640625" style="3" customWidth="1"/>
    <col min="12298" max="12543" width="11.44140625" style="3" customWidth="1"/>
    <col min="12544" max="12544" width="1.33203125" style="3"/>
    <col min="12545" max="12545" width="46.6640625" style="3" customWidth="1"/>
    <col min="12546" max="12553" width="15.6640625" style="3" customWidth="1"/>
    <col min="12554" max="12799" width="11.44140625" style="3" customWidth="1"/>
    <col min="12800" max="12800" width="1.33203125" style="3"/>
    <col min="12801" max="12801" width="46.6640625" style="3" customWidth="1"/>
    <col min="12802" max="12809" width="15.6640625" style="3" customWidth="1"/>
    <col min="12810" max="13055" width="11.44140625" style="3" customWidth="1"/>
    <col min="13056" max="13056" width="1.33203125" style="3"/>
    <col min="13057" max="13057" width="46.6640625" style="3" customWidth="1"/>
    <col min="13058" max="13065" width="15.6640625" style="3" customWidth="1"/>
    <col min="13066" max="13311" width="11.44140625" style="3" customWidth="1"/>
    <col min="13312" max="13312" width="1.33203125" style="3"/>
    <col min="13313" max="13313" width="46.6640625" style="3" customWidth="1"/>
    <col min="13314" max="13321" width="15.6640625" style="3" customWidth="1"/>
    <col min="13322" max="13567" width="11.44140625" style="3" customWidth="1"/>
    <col min="13568" max="13568" width="1.33203125" style="3"/>
    <col min="13569" max="13569" width="46.6640625" style="3" customWidth="1"/>
    <col min="13570" max="13577" width="15.6640625" style="3" customWidth="1"/>
    <col min="13578" max="13823" width="11.44140625" style="3" customWidth="1"/>
    <col min="13824" max="13824" width="1.33203125" style="3"/>
    <col min="13825" max="13825" width="46.6640625" style="3" customWidth="1"/>
    <col min="13826" max="13833" width="15.6640625" style="3" customWidth="1"/>
    <col min="13834" max="14079" width="11.44140625" style="3" customWidth="1"/>
    <col min="14080" max="14080" width="1.33203125" style="3"/>
    <col min="14081" max="14081" width="46.6640625" style="3" customWidth="1"/>
    <col min="14082" max="14089" width="15.6640625" style="3" customWidth="1"/>
    <col min="14090" max="14335" width="11.44140625" style="3" customWidth="1"/>
    <col min="14336" max="14336" width="1.33203125" style="3"/>
    <col min="14337" max="14337" width="46.6640625" style="3" customWidth="1"/>
    <col min="14338" max="14345" width="15.6640625" style="3" customWidth="1"/>
    <col min="14346" max="14591" width="11.44140625" style="3" customWidth="1"/>
    <col min="14592" max="14592" width="1.33203125" style="3"/>
    <col min="14593" max="14593" width="46.6640625" style="3" customWidth="1"/>
    <col min="14594" max="14601" width="15.6640625" style="3" customWidth="1"/>
    <col min="14602" max="14847" width="11.44140625" style="3" customWidth="1"/>
    <col min="14848" max="14848" width="1.33203125" style="3"/>
    <col min="14849" max="14849" width="46.6640625" style="3" customWidth="1"/>
    <col min="14850" max="14857" width="15.6640625" style="3" customWidth="1"/>
    <col min="14858" max="15103" width="11.44140625" style="3" customWidth="1"/>
    <col min="15104" max="15104" width="1.33203125" style="3"/>
    <col min="15105" max="15105" width="46.6640625" style="3" customWidth="1"/>
    <col min="15106" max="15113" width="15.6640625" style="3" customWidth="1"/>
    <col min="15114" max="15359" width="11.44140625" style="3" customWidth="1"/>
    <col min="15360" max="15360" width="1.33203125" style="3"/>
    <col min="15361" max="15361" width="46.6640625" style="3" customWidth="1"/>
    <col min="15362" max="15369" width="15.6640625" style="3" customWidth="1"/>
    <col min="15370" max="15615" width="11.44140625" style="3" customWidth="1"/>
    <col min="15616" max="15616" width="1.33203125" style="3"/>
    <col min="15617" max="15617" width="46.6640625" style="3" customWidth="1"/>
    <col min="15618" max="15625" width="15.6640625" style="3" customWidth="1"/>
    <col min="15626" max="15871" width="11.44140625" style="3" customWidth="1"/>
    <col min="15872" max="15872" width="1.33203125" style="3"/>
    <col min="15873" max="15873" width="46.6640625" style="3" customWidth="1"/>
    <col min="15874" max="15881" width="15.6640625" style="3" customWidth="1"/>
    <col min="15882" max="16127" width="11.44140625" style="3" customWidth="1"/>
    <col min="16128" max="16128" width="1.33203125" style="3"/>
    <col min="16129" max="16129" width="46.6640625" style="3" customWidth="1"/>
    <col min="16130" max="16137" width="15.6640625" style="3" customWidth="1"/>
    <col min="16138" max="16383" width="11.44140625" style="3" customWidth="1"/>
    <col min="16384" max="16384" width="1.33203125" style="3"/>
  </cols>
  <sheetData>
    <row r="1" spans="1:32" s="226" customFormat="1" ht="18" customHeight="1">
      <c r="A1" s="340" t="s">
        <v>821</v>
      </c>
      <c r="B1" s="225"/>
      <c r="C1" s="225"/>
      <c r="D1" s="225"/>
      <c r="E1" s="225"/>
      <c r="F1" s="225"/>
      <c r="G1" s="225"/>
      <c r="H1" s="225"/>
      <c r="I1" s="225"/>
    </row>
    <row r="2" spans="1:32" s="228" customFormat="1" ht="24.9" customHeight="1">
      <c r="A2" s="227" t="s">
        <v>757</v>
      </c>
      <c r="B2" s="227"/>
      <c r="C2" s="227"/>
      <c r="D2" s="227"/>
      <c r="E2" s="227"/>
      <c r="F2" s="227"/>
      <c r="G2" s="227"/>
      <c r="H2" s="227"/>
      <c r="I2" s="227"/>
    </row>
    <row r="3" spans="1:32" s="229" customFormat="1" ht="26.25" customHeight="1">
      <c r="A3" s="100">
        <v>45535</v>
      </c>
      <c r="B3" s="100"/>
      <c r="C3" s="100"/>
      <c r="D3" s="100"/>
      <c r="E3" s="100"/>
      <c r="F3" s="100"/>
      <c r="G3" s="100"/>
      <c r="H3" s="100"/>
      <c r="I3" s="100"/>
    </row>
    <row r="4" spans="1:32" s="50" customFormat="1" ht="23.25" customHeight="1">
      <c r="A4" s="101" t="s">
        <v>204</v>
      </c>
      <c r="B4" s="101"/>
      <c r="C4" s="101"/>
      <c r="D4" s="101"/>
      <c r="E4" s="101"/>
      <c r="F4" s="101"/>
      <c r="G4" s="101"/>
      <c r="H4" s="101"/>
      <c r="I4" s="101"/>
    </row>
    <row r="5" spans="1:32" ht="21.75" customHeight="1" thickBot="1">
      <c r="A5" s="230"/>
      <c r="B5" s="230"/>
      <c r="C5" s="230"/>
      <c r="D5" s="230"/>
      <c r="E5" s="230"/>
      <c r="F5" s="230"/>
    </row>
    <row r="6" spans="1:32" ht="27" customHeight="1">
      <c r="A6" s="231" t="s">
        <v>194</v>
      </c>
      <c r="B6" s="232" t="s">
        <v>758</v>
      </c>
      <c r="C6" s="232" t="s">
        <v>759</v>
      </c>
      <c r="D6" s="232" t="s">
        <v>760</v>
      </c>
      <c r="E6" s="232" t="s">
        <v>761</v>
      </c>
      <c r="F6" s="232" t="s">
        <v>762</v>
      </c>
      <c r="G6" s="103" t="s">
        <v>763</v>
      </c>
      <c r="H6" s="233" t="s">
        <v>764</v>
      </c>
      <c r="I6" s="233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</row>
    <row r="7" spans="1:32" ht="39" customHeight="1">
      <c r="A7" s="234"/>
      <c r="B7" s="235"/>
      <c r="C7" s="235"/>
      <c r="D7" s="235"/>
      <c r="E7" s="235"/>
      <c r="F7" s="235"/>
      <c r="G7" s="106"/>
      <c r="H7" s="236" t="s">
        <v>765</v>
      </c>
      <c r="I7" s="236" t="s">
        <v>766</v>
      </c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</row>
    <row r="8" spans="1:32" s="121" customFormat="1" ht="24" customHeight="1">
      <c r="A8" s="140"/>
      <c r="B8" s="237"/>
      <c r="C8" s="237"/>
      <c r="D8" s="237"/>
      <c r="E8" s="237"/>
      <c r="F8" s="237"/>
      <c r="G8" s="237"/>
      <c r="H8" s="237"/>
      <c r="I8" s="237"/>
      <c r="J8" s="238"/>
      <c r="K8" s="238"/>
      <c r="L8" s="238"/>
      <c r="M8" s="238"/>
      <c r="N8" s="238"/>
      <c r="O8" s="238"/>
      <c r="P8" s="239"/>
      <c r="Q8" s="239"/>
    </row>
    <row r="9" spans="1:32" s="121" customFormat="1" ht="60" customHeight="1">
      <c r="A9" s="140" t="s">
        <v>159</v>
      </c>
      <c r="B9" s="240">
        <v>1390995.2337400001</v>
      </c>
      <c r="C9" s="240">
        <v>4505.30573</v>
      </c>
      <c r="D9" s="240">
        <v>1111833.2583900001</v>
      </c>
      <c r="E9" s="240">
        <v>41271.257909999993</v>
      </c>
      <c r="F9" s="240">
        <v>279161.97527</v>
      </c>
      <c r="G9" s="240">
        <v>17746.94066</v>
      </c>
      <c r="H9" s="240">
        <v>3244.8103700000001</v>
      </c>
      <c r="I9" s="240">
        <v>181.40799999999999</v>
      </c>
      <c r="J9" s="238"/>
      <c r="K9" s="238"/>
      <c r="L9" s="238"/>
      <c r="M9" s="238"/>
      <c r="N9" s="238"/>
      <c r="O9" s="238"/>
      <c r="P9" s="239"/>
      <c r="Q9" s="239"/>
    </row>
    <row r="10" spans="1:32" s="121" customFormat="1" ht="60" customHeight="1">
      <c r="A10" s="140" t="s">
        <v>152</v>
      </c>
      <c r="B10" s="240">
        <v>18941290.877179999</v>
      </c>
      <c r="C10" s="240">
        <v>967714.85171000008</v>
      </c>
      <c r="D10" s="240">
        <v>11362310.753040001</v>
      </c>
      <c r="E10" s="240">
        <v>789971.3992000001</v>
      </c>
      <c r="F10" s="240">
        <v>7578980.12414</v>
      </c>
      <c r="G10" s="240">
        <v>639966.71788000001</v>
      </c>
      <c r="H10" s="240">
        <v>42312.080600000001</v>
      </c>
      <c r="I10" s="240">
        <v>3010.0883900000003</v>
      </c>
      <c r="J10" s="238"/>
      <c r="K10" s="238"/>
      <c r="L10" s="238"/>
      <c r="M10" s="238"/>
      <c r="N10" s="238"/>
      <c r="O10" s="238"/>
      <c r="P10" s="239"/>
      <c r="Q10" s="239"/>
    </row>
    <row r="11" spans="1:32" s="121" customFormat="1" ht="60" customHeight="1">
      <c r="A11" s="140" t="s">
        <v>3</v>
      </c>
      <c r="B11" s="240">
        <v>0</v>
      </c>
      <c r="C11" s="240">
        <v>0</v>
      </c>
      <c r="D11" s="240">
        <v>0</v>
      </c>
      <c r="E11" s="240">
        <v>0</v>
      </c>
      <c r="F11" s="240">
        <v>0</v>
      </c>
      <c r="G11" s="240">
        <v>1866556.5324600001</v>
      </c>
      <c r="H11" s="240">
        <v>0</v>
      </c>
      <c r="I11" s="240">
        <v>28911.36061</v>
      </c>
      <c r="J11" s="238"/>
      <c r="K11" s="238"/>
      <c r="L11" s="238"/>
      <c r="M11" s="238"/>
      <c r="N11" s="238"/>
      <c r="O11" s="238"/>
      <c r="P11" s="239"/>
      <c r="Q11" s="239"/>
    </row>
    <row r="12" spans="1:32" s="121" customFormat="1" ht="28.5" customHeight="1" thickBot="1">
      <c r="A12" s="241"/>
      <c r="B12" s="242"/>
      <c r="C12" s="242"/>
      <c r="D12" s="242"/>
      <c r="E12" s="242"/>
      <c r="F12" s="242"/>
      <c r="G12" s="242"/>
      <c r="H12" s="242"/>
      <c r="I12" s="242"/>
      <c r="J12" s="238"/>
      <c r="K12" s="238"/>
      <c r="L12" s="238"/>
      <c r="M12" s="238"/>
      <c r="N12" s="238"/>
      <c r="O12" s="238"/>
      <c r="P12" s="239"/>
      <c r="Q12" s="239"/>
    </row>
    <row r="13" spans="1:32" s="64" customFormat="1" ht="6" customHeight="1">
      <c r="B13" s="243"/>
      <c r="C13" s="243"/>
      <c r="D13" s="244"/>
      <c r="E13" s="244"/>
      <c r="F13" s="244"/>
      <c r="G13" s="243"/>
      <c r="H13" s="243"/>
      <c r="I13" s="243"/>
    </row>
    <row r="14" spans="1:32" s="147" customFormat="1" ht="11.25" customHeight="1">
      <c r="A14" s="120" t="s">
        <v>767</v>
      </c>
      <c r="H14" s="245"/>
      <c r="I14" s="245"/>
    </row>
    <row r="15" spans="1:32" s="64" customFormat="1">
      <c r="I15" s="246"/>
    </row>
    <row r="16" spans="1:32" s="64" customFormat="1"/>
    <row r="17" s="64" customFormat="1"/>
    <row r="18" s="64" customFormat="1"/>
    <row r="19" s="64" customFormat="1"/>
    <row r="20" s="64" customFormat="1"/>
    <row r="21" s="64" customFormat="1"/>
    <row r="22" s="64" customFormat="1"/>
    <row r="23" s="64" customFormat="1"/>
    <row r="24" s="64" customFormat="1"/>
    <row r="25" s="64" customFormat="1"/>
    <row r="26" s="64" customFormat="1"/>
    <row r="27" s="64" customFormat="1"/>
    <row r="28" s="64" customFormat="1"/>
    <row r="29" s="64" customFormat="1"/>
    <row r="30" s="64" customFormat="1"/>
    <row r="31" s="64" customFormat="1"/>
    <row r="32" s="64" customFormat="1"/>
    <row r="33" s="64" customFormat="1"/>
    <row r="34" s="64" customFormat="1"/>
    <row r="35" s="64" customFormat="1"/>
    <row r="36" s="64" customFormat="1"/>
    <row r="37" s="64" customFormat="1"/>
    <row r="38" s="64" customFormat="1"/>
    <row r="39" s="64" customFormat="1"/>
    <row r="40" s="64" customFormat="1"/>
    <row r="41" s="64" customFormat="1"/>
    <row r="42" s="64" customFormat="1"/>
    <row r="43" s="64" customFormat="1"/>
    <row r="44" s="64" customFormat="1"/>
    <row r="45" s="64" customFormat="1"/>
    <row r="46" s="64" customFormat="1"/>
    <row r="47" s="64" customFormat="1"/>
    <row r="48" s="64" customFormat="1"/>
    <row r="49" s="64" customFormat="1"/>
    <row r="50" s="64" customFormat="1"/>
    <row r="51" s="64" customFormat="1"/>
    <row r="52" s="64" customFormat="1"/>
    <row r="53" s="64" customFormat="1"/>
    <row r="54" s="64" customFormat="1"/>
    <row r="55" s="64" customFormat="1"/>
    <row r="56" s="64" customFormat="1"/>
    <row r="57" s="64" customFormat="1"/>
    <row r="58" s="64" customFormat="1"/>
    <row r="59" s="64" customFormat="1"/>
    <row r="60" s="64" customFormat="1"/>
    <row r="61" s="64" customFormat="1"/>
    <row r="62" s="64" customFormat="1"/>
    <row r="63" s="64" customFormat="1"/>
    <row r="64" s="64" customFormat="1"/>
    <row r="65" s="64" customFormat="1"/>
    <row r="66" s="64" customFormat="1"/>
    <row r="67" s="64" customFormat="1"/>
    <row r="68" s="64" customFormat="1"/>
    <row r="69" s="64" customFormat="1"/>
    <row r="70" s="64" customFormat="1"/>
    <row r="71" s="64" customFormat="1"/>
    <row r="72" s="64" customFormat="1"/>
    <row r="73" s="64" customFormat="1"/>
    <row r="74" s="64" customFormat="1"/>
    <row r="75" s="64" customFormat="1"/>
    <row r="76" s="64" customFormat="1"/>
    <row r="77" s="64" customFormat="1"/>
    <row r="78" s="64" customFormat="1"/>
    <row r="79" s="64" customFormat="1"/>
    <row r="80" s="64" customFormat="1"/>
    <row r="81" s="64" customFormat="1"/>
    <row r="82" s="64" customFormat="1"/>
    <row r="83" s="64" customFormat="1"/>
    <row r="84" s="64" customFormat="1"/>
    <row r="85" s="64" customFormat="1"/>
    <row r="86" s="64" customFormat="1"/>
    <row r="87" s="64" customFormat="1"/>
    <row r="88" s="64" customFormat="1"/>
    <row r="89" s="64" customFormat="1"/>
    <row r="90" s="64" customFormat="1"/>
    <row r="91" s="64" customFormat="1"/>
    <row r="92" s="64" customFormat="1"/>
    <row r="93" s="64" customFormat="1"/>
    <row r="94" s="64" customFormat="1"/>
    <row r="95" s="64" customFormat="1"/>
    <row r="96" s="64" customFormat="1"/>
    <row r="97" s="64" customFormat="1"/>
    <row r="98" s="64" customFormat="1"/>
    <row r="99" s="64" customFormat="1"/>
    <row r="100" s="64" customFormat="1"/>
    <row r="101" s="64" customFormat="1"/>
    <row r="102" s="64" customFormat="1"/>
    <row r="103" s="64" customFormat="1"/>
    <row r="104" s="64" customFormat="1"/>
    <row r="105" s="64" customFormat="1"/>
    <row r="106" s="64" customFormat="1"/>
    <row r="107" s="64" customFormat="1"/>
    <row r="108" s="64" customFormat="1"/>
    <row r="109" s="64" customFormat="1"/>
    <row r="110" s="64" customFormat="1"/>
    <row r="111" s="64" customFormat="1"/>
    <row r="112" s="64" customFormat="1"/>
    <row r="113" s="64" customFormat="1"/>
    <row r="114" s="64" customFormat="1"/>
    <row r="115" s="64" customFormat="1"/>
    <row r="116" s="64" customFormat="1"/>
    <row r="117" s="64" customFormat="1"/>
    <row r="118" s="64" customFormat="1"/>
    <row r="119" s="64" customFormat="1"/>
    <row r="120" s="64" customFormat="1"/>
    <row r="121" s="64" customFormat="1"/>
    <row r="122" s="64" customFormat="1"/>
    <row r="123" s="64" customFormat="1"/>
    <row r="124" s="64" customFormat="1"/>
    <row r="125" s="64" customFormat="1"/>
    <row r="126" s="64" customFormat="1"/>
    <row r="127" s="64" customFormat="1"/>
    <row r="128" s="64" customFormat="1"/>
    <row r="129" s="64" customFormat="1"/>
    <row r="130" s="64" customFormat="1"/>
    <row r="131" s="64" customFormat="1"/>
    <row r="132" s="64" customFormat="1"/>
    <row r="133" s="64" customFormat="1"/>
    <row r="134" s="64" customFormat="1"/>
    <row r="135" s="64" customFormat="1"/>
    <row r="136" s="64" customFormat="1"/>
    <row r="137" s="64" customFormat="1"/>
    <row r="138" s="64" customFormat="1"/>
    <row r="139" s="64" customFormat="1"/>
    <row r="140" s="64" customFormat="1"/>
    <row r="141" s="64" customFormat="1"/>
    <row r="142" s="64" customFormat="1"/>
    <row r="143" s="64" customFormat="1"/>
    <row r="144" s="64" customFormat="1"/>
    <row r="145" s="64" customFormat="1"/>
    <row r="146" s="64" customFormat="1"/>
    <row r="147" s="64" customFormat="1"/>
    <row r="148" s="64" customFormat="1"/>
    <row r="149" s="64" customFormat="1"/>
    <row r="150" s="64" customFormat="1"/>
    <row r="151" s="64" customFormat="1"/>
    <row r="152" s="64" customFormat="1"/>
    <row r="153" s="64" customFormat="1"/>
    <row r="154" s="64" customFormat="1"/>
    <row r="155" s="64" customFormat="1"/>
    <row r="156" s="64" customFormat="1"/>
    <row r="157" s="64" customFormat="1"/>
    <row r="158" s="64" customFormat="1"/>
    <row r="159" s="64" customFormat="1"/>
    <row r="160" s="64" customFormat="1"/>
    <row r="161" s="64" customFormat="1"/>
    <row r="162" s="64" customFormat="1"/>
    <row r="163" s="64" customFormat="1"/>
    <row r="164" s="64" customFormat="1"/>
    <row r="165" s="64" customFormat="1"/>
    <row r="166" s="64" customFormat="1"/>
    <row r="167" s="64" customFormat="1"/>
    <row r="168" s="64" customFormat="1"/>
    <row r="169" s="64" customFormat="1"/>
    <row r="170" s="64" customFormat="1"/>
    <row r="171" s="64" customFormat="1"/>
    <row r="172" s="64" customFormat="1"/>
    <row r="173" s="64" customFormat="1"/>
    <row r="174" s="64" customFormat="1"/>
    <row r="175" s="64" customFormat="1"/>
    <row r="176" s="64" customFormat="1"/>
    <row r="177" s="64" customFormat="1"/>
    <row r="178" s="64" customFormat="1"/>
    <row r="179" s="64" customFormat="1"/>
    <row r="180" s="64" customFormat="1"/>
    <row r="181" s="64" customFormat="1"/>
    <row r="182" s="64" customFormat="1"/>
    <row r="183" s="64" customFormat="1"/>
    <row r="184" s="64" customFormat="1"/>
    <row r="185" s="64" customFormat="1"/>
    <row r="186" s="64" customFormat="1"/>
    <row r="187" s="64" customFormat="1"/>
    <row r="188" s="64" customFormat="1"/>
    <row r="189" s="64" customFormat="1"/>
    <row r="190" s="64" customFormat="1"/>
    <row r="191" s="64" customFormat="1"/>
    <row r="192" s="64" customFormat="1"/>
    <row r="193" s="64" customFormat="1"/>
    <row r="194" s="64" customFormat="1"/>
    <row r="195" s="64" customFormat="1"/>
    <row r="196" s="64" customFormat="1"/>
    <row r="197" s="64" customFormat="1"/>
    <row r="198" s="64" customFormat="1"/>
    <row r="199" s="64" customFormat="1"/>
    <row r="200" s="64" customFormat="1"/>
    <row r="201" s="64" customFormat="1"/>
    <row r="202" s="64" customFormat="1"/>
    <row r="203" s="64" customFormat="1"/>
    <row r="204" s="64" customFormat="1"/>
    <row r="205" s="64" customFormat="1"/>
    <row r="206" s="64" customFormat="1"/>
    <row r="207" s="64" customFormat="1"/>
    <row r="208" s="64" customFormat="1"/>
    <row r="209" s="64" customFormat="1"/>
    <row r="210" s="64" customFormat="1"/>
    <row r="211" s="64" customFormat="1"/>
    <row r="212" s="64" customFormat="1"/>
    <row r="213" s="64" customFormat="1"/>
    <row r="214" s="64" customFormat="1"/>
    <row r="215" s="64" customFormat="1"/>
    <row r="216" s="64" customFormat="1"/>
    <row r="217" s="64" customFormat="1"/>
    <row r="218" s="64" customFormat="1"/>
    <row r="219" s="64" customFormat="1"/>
    <row r="220" s="64" customFormat="1"/>
    <row r="221" s="64" customFormat="1"/>
    <row r="222" s="64" customFormat="1"/>
    <row r="223" s="64" customFormat="1"/>
    <row r="224" s="64" customFormat="1"/>
    <row r="225" s="64" customFormat="1"/>
    <row r="226" s="64" customFormat="1"/>
    <row r="227" s="64" customFormat="1"/>
    <row r="228" s="64" customFormat="1"/>
    <row r="229" s="64" customFormat="1"/>
    <row r="230" s="64" customFormat="1"/>
    <row r="231" s="64" customFormat="1"/>
    <row r="232" s="64" customFormat="1"/>
    <row r="233" s="64" customFormat="1"/>
    <row r="234" s="64" customFormat="1"/>
    <row r="235" s="64" customFormat="1"/>
    <row r="236" s="64" customFormat="1"/>
    <row r="237" s="64" customFormat="1"/>
    <row r="238" s="64" customFormat="1"/>
    <row r="239" s="64" customFormat="1"/>
    <row r="240" s="64" customFormat="1"/>
    <row r="241" s="64" customFormat="1"/>
    <row r="242" s="64" customFormat="1"/>
    <row r="243" s="64" customFormat="1"/>
    <row r="244" s="64" customFormat="1"/>
    <row r="245" s="64" customFormat="1"/>
    <row r="246" s="64" customFormat="1"/>
    <row r="247" s="64" customFormat="1"/>
    <row r="248" s="64" customFormat="1"/>
    <row r="249" s="64" customFormat="1"/>
    <row r="250" s="64" customFormat="1"/>
    <row r="251" s="64" customFormat="1"/>
    <row r="252" s="64" customFormat="1"/>
    <row r="253" s="64" customFormat="1"/>
    <row r="254" s="64" customFormat="1"/>
    <row r="255" s="64" customFormat="1"/>
    <row r="256" s="64" customFormat="1"/>
    <row r="257" s="64" customFormat="1"/>
    <row r="258" s="64" customFormat="1"/>
    <row r="259" s="64" customFormat="1"/>
    <row r="260" s="64" customFormat="1"/>
    <row r="261" s="64" customFormat="1"/>
    <row r="262" s="64" customFormat="1"/>
    <row r="263" s="64" customFormat="1"/>
    <row r="264" s="64" customFormat="1"/>
    <row r="265" s="64" customFormat="1"/>
    <row r="266" s="64" customFormat="1"/>
    <row r="267" s="64" customFormat="1"/>
    <row r="268" s="64" customFormat="1"/>
    <row r="269" s="64" customFormat="1"/>
    <row r="270" s="64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56F265BD-E350-468A-9FA7-5F5A341E6106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56FD-AE6A-4B75-BD5C-F7CEF731881B}">
  <dimension ref="A1:AB1064"/>
  <sheetViews>
    <sheetView showGridLines="0" zoomScale="69" zoomScaleNormal="69" workbookViewId="0"/>
  </sheetViews>
  <sheetFormatPr baseColWidth="10" defaultColWidth="11.44140625" defaultRowHeight="13.8"/>
  <cols>
    <col min="1" max="1" width="13.109375" style="187" bestFit="1" customWidth="1"/>
    <col min="2" max="2" width="13.5546875" style="187" customWidth="1"/>
    <col min="3" max="3" width="22.109375" style="187" bestFit="1" customWidth="1"/>
    <col min="4" max="4" width="27.109375" style="187" bestFit="1" customWidth="1"/>
    <col min="5" max="5" width="14.44140625" style="187" customWidth="1"/>
    <col min="6" max="6" width="16.109375" style="187" customWidth="1"/>
    <col min="7" max="7" width="13.88671875" style="187" bestFit="1" customWidth="1"/>
    <col min="8" max="8" width="15.109375" style="187" bestFit="1" customWidth="1"/>
    <col min="9" max="9" width="14.109375" style="187" bestFit="1" customWidth="1"/>
    <col min="10" max="10" width="12.109375" style="187" bestFit="1" customWidth="1"/>
    <col min="11" max="12" width="14.109375" style="187" bestFit="1" customWidth="1"/>
    <col min="13" max="13" width="12.5546875" style="187" bestFit="1" customWidth="1"/>
    <col min="14" max="14" width="14.44140625" style="187" bestFit="1" customWidth="1"/>
    <col min="15" max="15" width="14.6640625" style="187" bestFit="1" customWidth="1"/>
    <col min="16" max="16" width="14.88671875" style="187" bestFit="1" customWidth="1"/>
    <col min="17" max="17" width="12.33203125" style="187" bestFit="1" customWidth="1"/>
    <col min="18" max="18" width="15.109375" style="187" bestFit="1" customWidth="1"/>
    <col min="19" max="256" width="11.44140625" style="187"/>
    <col min="257" max="257" width="13.109375" style="187" bestFit="1" customWidth="1"/>
    <col min="258" max="258" width="13.5546875" style="187" customWidth="1"/>
    <col min="259" max="259" width="22.109375" style="187" bestFit="1" customWidth="1"/>
    <col min="260" max="260" width="27.109375" style="187" bestFit="1" customWidth="1"/>
    <col min="261" max="261" width="14.44140625" style="187" customWidth="1"/>
    <col min="262" max="262" width="16.109375" style="187" customWidth="1"/>
    <col min="263" max="263" width="13.88671875" style="187" bestFit="1" customWidth="1"/>
    <col min="264" max="264" width="15.109375" style="187" bestFit="1" customWidth="1"/>
    <col min="265" max="265" width="14.109375" style="187" bestFit="1" customWidth="1"/>
    <col min="266" max="266" width="12.109375" style="187" bestFit="1" customWidth="1"/>
    <col min="267" max="268" width="14.109375" style="187" bestFit="1" customWidth="1"/>
    <col min="269" max="269" width="12.5546875" style="187" bestFit="1" customWidth="1"/>
    <col min="270" max="270" width="14.44140625" style="187" bestFit="1" customWidth="1"/>
    <col min="271" max="271" width="14.6640625" style="187" bestFit="1" customWidth="1"/>
    <col min="272" max="272" width="14.88671875" style="187" bestFit="1" customWidth="1"/>
    <col min="273" max="273" width="12.33203125" style="187" bestFit="1" customWidth="1"/>
    <col min="274" max="274" width="15.109375" style="187" bestFit="1" customWidth="1"/>
    <col min="275" max="512" width="11.44140625" style="187"/>
    <col min="513" max="513" width="13.109375" style="187" bestFit="1" customWidth="1"/>
    <col min="514" max="514" width="13.5546875" style="187" customWidth="1"/>
    <col min="515" max="515" width="22.109375" style="187" bestFit="1" customWidth="1"/>
    <col min="516" max="516" width="27.109375" style="187" bestFit="1" customWidth="1"/>
    <col min="517" max="517" width="14.44140625" style="187" customWidth="1"/>
    <col min="518" max="518" width="16.109375" style="187" customWidth="1"/>
    <col min="519" max="519" width="13.88671875" style="187" bestFit="1" customWidth="1"/>
    <col min="520" max="520" width="15.109375" style="187" bestFit="1" customWidth="1"/>
    <col min="521" max="521" width="14.109375" style="187" bestFit="1" customWidth="1"/>
    <col min="522" max="522" width="12.109375" style="187" bestFit="1" customWidth="1"/>
    <col min="523" max="524" width="14.109375" style="187" bestFit="1" customWidth="1"/>
    <col min="525" max="525" width="12.5546875" style="187" bestFit="1" customWidth="1"/>
    <col min="526" max="526" width="14.44140625" style="187" bestFit="1" customWidth="1"/>
    <col min="527" max="527" width="14.6640625" style="187" bestFit="1" customWidth="1"/>
    <col min="528" max="528" width="14.88671875" style="187" bestFit="1" customWidth="1"/>
    <col min="529" max="529" width="12.33203125" style="187" bestFit="1" customWidth="1"/>
    <col min="530" max="530" width="15.109375" style="187" bestFit="1" customWidth="1"/>
    <col min="531" max="768" width="11.44140625" style="187"/>
    <col min="769" max="769" width="13.109375" style="187" bestFit="1" customWidth="1"/>
    <col min="770" max="770" width="13.5546875" style="187" customWidth="1"/>
    <col min="771" max="771" width="22.109375" style="187" bestFit="1" customWidth="1"/>
    <col min="772" max="772" width="27.109375" style="187" bestFit="1" customWidth="1"/>
    <col min="773" max="773" width="14.44140625" style="187" customWidth="1"/>
    <col min="774" max="774" width="16.109375" style="187" customWidth="1"/>
    <col min="775" max="775" width="13.88671875" style="187" bestFit="1" customWidth="1"/>
    <col min="776" max="776" width="15.109375" style="187" bestFit="1" customWidth="1"/>
    <col min="777" max="777" width="14.109375" style="187" bestFit="1" customWidth="1"/>
    <col min="778" max="778" width="12.109375" style="187" bestFit="1" customWidth="1"/>
    <col min="779" max="780" width="14.109375" style="187" bestFit="1" customWidth="1"/>
    <col min="781" max="781" width="12.5546875" style="187" bestFit="1" customWidth="1"/>
    <col min="782" max="782" width="14.44140625" style="187" bestFit="1" customWidth="1"/>
    <col min="783" max="783" width="14.6640625" style="187" bestFit="1" customWidth="1"/>
    <col min="784" max="784" width="14.88671875" style="187" bestFit="1" customWidth="1"/>
    <col min="785" max="785" width="12.33203125" style="187" bestFit="1" customWidth="1"/>
    <col min="786" max="786" width="15.109375" style="187" bestFit="1" customWidth="1"/>
    <col min="787" max="1024" width="11.44140625" style="187"/>
    <col min="1025" max="1025" width="13.109375" style="187" bestFit="1" customWidth="1"/>
    <col min="1026" max="1026" width="13.5546875" style="187" customWidth="1"/>
    <col min="1027" max="1027" width="22.109375" style="187" bestFit="1" customWidth="1"/>
    <col min="1028" max="1028" width="27.109375" style="187" bestFit="1" customWidth="1"/>
    <col min="1029" max="1029" width="14.44140625" style="187" customWidth="1"/>
    <col min="1030" max="1030" width="16.109375" style="187" customWidth="1"/>
    <col min="1031" max="1031" width="13.88671875" style="187" bestFit="1" customWidth="1"/>
    <col min="1032" max="1032" width="15.109375" style="187" bestFit="1" customWidth="1"/>
    <col min="1033" max="1033" width="14.109375" style="187" bestFit="1" customWidth="1"/>
    <col min="1034" max="1034" width="12.109375" style="187" bestFit="1" customWidth="1"/>
    <col min="1035" max="1036" width="14.109375" style="187" bestFit="1" customWidth="1"/>
    <col min="1037" max="1037" width="12.5546875" style="187" bestFit="1" customWidth="1"/>
    <col min="1038" max="1038" width="14.44140625" style="187" bestFit="1" customWidth="1"/>
    <col min="1039" max="1039" width="14.6640625" style="187" bestFit="1" customWidth="1"/>
    <col min="1040" max="1040" width="14.88671875" style="187" bestFit="1" customWidth="1"/>
    <col min="1041" max="1041" width="12.33203125" style="187" bestFit="1" customWidth="1"/>
    <col min="1042" max="1042" width="15.109375" style="187" bestFit="1" customWidth="1"/>
    <col min="1043" max="1280" width="11.44140625" style="187"/>
    <col min="1281" max="1281" width="13.109375" style="187" bestFit="1" customWidth="1"/>
    <col min="1282" max="1282" width="13.5546875" style="187" customWidth="1"/>
    <col min="1283" max="1283" width="22.109375" style="187" bestFit="1" customWidth="1"/>
    <col min="1284" max="1284" width="27.109375" style="187" bestFit="1" customWidth="1"/>
    <col min="1285" max="1285" width="14.44140625" style="187" customWidth="1"/>
    <col min="1286" max="1286" width="16.109375" style="187" customWidth="1"/>
    <col min="1287" max="1287" width="13.88671875" style="187" bestFit="1" customWidth="1"/>
    <col min="1288" max="1288" width="15.109375" style="187" bestFit="1" customWidth="1"/>
    <col min="1289" max="1289" width="14.109375" style="187" bestFit="1" customWidth="1"/>
    <col min="1290" max="1290" width="12.109375" style="187" bestFit="1" customWidth="1"/>
    <col min="1291" max="1292" width="14.109375" style="187" bestFit="1" customWidth="1"/>
    <col min="1293" max="1293" width="12.5546875" style="187" bestFit="1" customWidth="1"/>
    <col min="1294" max="1294" width="14.44140625" style="187" bestFit="1" customWidth="1"/>
    <col min="1295" max="1295" width="14.6640625" style="187" bestFit="1" customWidth="1"/>
    <col min="1296" max="1296" width="14.88671875" style="187" bestFit="1" customWidth="1"/>
    <col min="1297" max="1297" width="12.33203125" style="187" bestFit="1" customWidth="1"/>
    <col min="1298" max="1298" width="15.109375" style="187" bestFit="1" customWidth="1"/>
    <col min="1299" max="1536" width="11.44140625" style="187"/>
    <col min="1537" max="1537" width="13.109375" style="187" bestFit="1" customWidth="1"/>
    <col min="1538" max="1538" width="13.5546875" style="187" customWidth="1"/>
    <col min="1539" max="1539" width="22.109375" style="187" bestFit="1" customWidth="1"/>
    <col min="1540" max="1540" width="27.109375" style="187" bestFit="1" customWidth="1"/>
    <col min="1541" max="1541" width="14.44140625" style="187" customWidth="1"/>
    <col min="1542" max="1542" width="16.109375" style="187" customWidth="1"/>
    <col min="1543" max="1543" width="13.88671875" style="187" bestFit="1" customWidth="1"/>
    <col min="1544" max="1544" width="15.109375" style="187" bestFit="1" customWidth="1"/>
    <col min="1545" max="1545" width="14.109375" style="187" bestFit="1" customWidth="1"/>
    <col min="1546" max="1546" width="12.109375" style="187" bestFit="1" customWidth="1"/>
    <col min="1547" max="1548" width="14.109375" style="187" bestFit="1" customWidth="1"/>
    <col min="1549" max="1549" width="12.5546875" style="187" bestFit="1" customWidth="1"/>
    <col min="1550" max="1550" width="14.44140625" style="187" bestFit="1" customWidth="1"/>
    <col min="1551" max="1551" width="14.6640625" style="187" bestFit="1" customWidth="1"/>
    <col min="1552" max="1552" width="14.88671875" style="187" bestFit="1" customWidth="1"/>
    <col min="1553" max="1553" width="12.33203125" style="187" bestFit="1" customWidth="1"/>
    <col min="1554" max="1554" width="15.109375" style="187" bestFit="1" customWidth="1"/>
    <col min="1555" max="1792" width="11.44140625" style="187"/>
    <col min="1793" max="1793" width="13.109375" style="187" bestFit="1" customWidth="1"/>
    <col min="1794" max="1794" width="13.5546875" style="187" customWidth="1"/>
    <col min="1795" max="1795" width="22.109375" style="187" bestFit="1" customWidth="1"/>
    <col min="1796" max="1796" width="27.109375" style="187" bestFit="1" customWidth="1"/>
    <col min="1797" max="1797" width="14.44140625" style="187" customWidth="1"/>
    <col min="1798" max="1798" width="16.109375" style="187" customWidth="1"/>
    <col min="1799" max="1799" width="13.88671875" style="187" bestFit="1" customWidth="1"/>
    <col min="1800" max="1800" width="15.109375" style="187" bestFit="1" customWidth="1"/>
    <col min="1801" max="1801" width="14.109375" style="187" bestFit="1" customWidth="1"/>
    <col min="1802" max="1802" width="12.109375" style="187" bestFit="1" customWidth="1"/>
    <col min="1803" max="1804" width="14.109375" style="187" bestFit="1" customWidth="1"/>
    <col min="1805" max="1805" width="12.5546875" style="187" bestFit="1" customWidth="1"/>
    <col min="1806" max="1806" width="14.44140625" style="187" bestFit="1" customWidth="1"/>
    <col min="1807" max="1807" width="14.6640625" style="187" bestFit="1" customWidth="1"/>
    <col min="1808" max="1808" width="14.88671875" style="187" bestFit="1" customWidth="1"/>
    <col min="1809" max="1809" width="12.33203125" style="187" bestFit="1" customWidth="1"/>
    <col min="1810" max="1810" width="15.109375" style="187" bestFit="1" customWidth="1"/>
    <col min="1811" max="2048" width="11.44140625" style="187"/>
    <col min="2049" max="2049" width="13.109375" style="187" bestFit="1" customWidth="1"/>
    <col min="2050" max="2050" width="13.5546875" style="187" customWidth="1"/>
    <col min="2051" max="2051" width="22.109375" style="187" bestFit="1" customWidth="1"/>
    <col min="2052" max="2052" width="27.109375" style="187" bestFit="1" customWidth="1"/>
    <col min="2053" max="2053" width="14.44140625" style="187" customWidth="1"/>
    <col min="2054" max="2054" width="16.109375" style="187" customWidth="1"/>
    <col min="2055" max="2055" width="13.88671875" style="187" bestFit="1" customWidth="1"/>
    <col min="2056" max="2056" width="15.109375" style="187" bestFit="1" customWidth="1"/>
    <col min="2057" max="2057" width="14.109375" style="187" bestFit="1" customWidth="1"/>
    <col min="2058" max="2058" width="12.109375" style="187" bestFit="1" customWidth="1"/>
    <col min="2059" max="2060" width="14.109375" style="187" bestFit="1" customWidth="1"/>
    <col min="2061" max="2061" width="12.5546875" style="187" bestFit="1" customWidth="1"/>
    <col min="2062" max="2062" width="14.44140625" style="187" bestFit="1" customWidth="1"/>
    <col min="2063" max="2063" width="14.6640625" style="187" bestFit="1" customWidth="1"/>
    <col min="2064" max="2064" width="14.88671875" style="187" bestFit="1" customWidth="1"/>
    <col min="2065" max="2065" width="12.33203125" style="187" bestFit="1" customWidth="1"/>
    <col min="2066" max="2066" width="15.109375" style="187" bestFit="1" customWidth="1"/>
    <col min="2067" max="2304" width="11.44140625" style="187"/>
    <col min="2305" max="2305" width="13.109375" style="187" bestFit="1" customWidth="1"/>
    <col min="2306" max="2306" width="13.5546875" style="187" customWidth="1"/>
    <col min="2307" max="2307" width="22.109375" style="187" bestFit="1" customWidth="1"/>
    <col min="2308" max="2308" width="27.109375" style="187" bestFit="1" customWidth="1"/>
    <col min="2309" max="2309" width="14.44140625" style="187" customWidth="1"/>
    <col min="2310" max="2310" width="16.109375" style="187" customWidth="1"/>
    <col min="2311" max="2311" width="13.88671875" style="187" bestFit="1" customWidth="1"/>
    <col min="2312" max="2312" width="15.109375" style="187" bestFit="1" customWidth="1"/>
    <col min="2313" max="2313" width="14.109375" style="187" bestFit="1" customWidth="1"/>
    <col min="2314" max="2314" width="12.109375" style="187" bestFit="1" customWidth="1"/>
    <col min="2315" max="2316" width="14.109375" style="187" bestFit="1" customWidth="1"/>
    <col min="2317" max="2317" width="12.5546875" style="187" bestFit="1" customWidth="1"/>
    <col min="2318" max="2318" width="14.44140625" style="187" bestFit="1" customWidth="1"/>
    <col min="2319" max="2319" width="14.6640625" style="187" bestFit="1" customWidth="1"/>
    <col min="2320" max="2320" width="14.88671875" style="187" bestFit="1" customWidth="1"/>
    <col min="2321" max="2321" width="12.33203125" style="187" bestFit="1" customWidth="1"/>
    <col min="2322" max="2322" width="15.109375" style="187" bestFit="1" customWidth="1"/>
    <col min="2323" max="2560" width="11.44140625" style="187"/>
    <col min="2561" max="2561" width="13.109375" style="187" bestFit="1" customWidth="1"/>
    <col min="2562" max="2562" width="13.5546875" style="187" customWidth="1"/>
    <col min="2563" max="2563" width="22.109375" style="187" bestFit="1" customWidth="1"/>
    <col min="2564" max="2564" width="27.109375" style="187" bestFit="1" customWidth="1"/>
    <col min="2565" max="2565" width="14.44140625" style="187" customWidth="1"/>
    <col min="2566" max="2566" width="16.109375" style="187" customWidth="1"/>
    <col min="2567" max="2567" width="13.88671875" style="187" bestFit="1" customWidth="1"/>
    <col min="2568" max="2568" width="15.109375" style="187" bestFit="1" customWidth="1"/>
    <col min="2569" max="2569" width="14.109375" style="187" bestFit="1" customWidth="1"/>
    <col min="2570" max="2570" width="12.109375" style="187" bestFit="1" customWidth="1"/>
    <col min="2571" max="2572" width="14.109375" style="187" bestFit="1" customWidth="1"/>
    <col min="2573" max="2573" width="12.5546875" style="187" bestFit="1" customWidth="1"/>
    <col min="2574" max="2574" width="14.44140625" style="187" bestFit="1" customWidth="1"/>
    <col min="2575" max="2575" width="14.6640625" style="187" bestFit="1" customWidth="1"/>
    <col min="2576" max="2576" width="14.88671875" style="187" bestFit="1" customWidth="1"/>
    <col min="2577" max="2577" width="12.33203125" style="187" bestFit="1" customWidth="1"/>
    <col min="2578" max="2578" width="15.109375" style="187" bestFit="1" customWidth="1"/>
    <col min="2579" max="2816" width="11.44140625" style="187"/>
    <col min="2817" max="2817" width="13.109375" style="187" bestFit="1" customWidth="1"/>
    <col min="2818" max="2818" width="13.5546875" style="187" customWidth="1"/>
    <col min="2819" max="2819" width="22.109375" style="187" bestFit="1" customWidth="1"/>
    <col min="2820" max="2820" width="27.109375" style="187" bestFit="1" customWidth="1"/>
    <col min="2821" max="2821" width="14.44140625" style="187" customWidth="1"/>
    <col min="2822" max="2822" width="16.109375" style="187" customWidth="1"/>
    <col min="2823" max="2823" width="13.88671875" style="187" bestFit="1" customWidth="1"/>
    <col min="2824" max="2824" width="15.109375" style="187" bestFit="1" customWidth="1"/>
    <col min="2825" max="2825" width="14.109375" style="187" bestFit="1" customWidth="1"/>
    <col min="2826" max="2826" width="12.109375" style="187" bestFit="1" customWidth="1"/>
    <col min="2827" max="2828" width="14.109375" style="187" bestFit="1" customWidth="1"/>
    <col min="2829" max="2829" width="12.5546875" style="187" bestFit="1" customWidth="1"/>
    <col min="2830" max="2830" width="14.44140625" style="187" bestFit="1" customWidth="1"/>
    <col min="2831" max="2831" width="14.6640625" style="187" bestFit="1" customWidth="1"/>
    <col min="2832" max="2832" width="14.88671875" style="187" bestFit="1" customWidth="1"/>
    <col min="2833" max="2833" width="12.33203125" style="187" bestFit="1" customWidth="1"/>
    <col min="2834" max="2834" width="15.109375" style="187" bestFit="1" customWidth="1"/>
    <col min="2835" max="3072" width="11.44140625" style="187"/>
    <col min="3073" max="3073" width="13.109375" style="187" bestFit="1" customWidth="1"/>
    <col min="3074" max="3074" width="13.5546875" style="187" customWidth="1"/>
    <col min="3075" max="3075" width="22.109375" style="187" bestFit="1" customWidth="1"/>
    <col min="3076" max="3076" width="27.109375" style="187" bestFit="1" customWidth="1"/>
    <col min="3077" max="3077" width="14.44140625" style="187" customWidth="1"/>
    <col min="3078" max="3078" width="16.109375" style="187" customWidth="1"/>
    <col min="3079" max="3079" width="13.88671875" style="187" bestFit="1" customWidth="1"/>
    <col min="3080" max="3080" width="15.109375" style="187" bestFit="1" customWidth="1"/>
    <col min="3081" max="3081" width="14.109375" style="187" bestFit="1" customWidth="1"/>
    <col min="3082" max="3082" width="12.109375" style="187" bestFit="1" customWidth="1"/>
    <col min="3083" max="3084" width="14.109375" style="187" bestFit="1" customWidth="1"/>
    <col min="3085" max="3085" width="12.5546875" style="187" bestFit="1" customWidth="1"/>
    <col min="3086" max="3086" width="14.44140625" style="187" bestFit="1" customWidth="1"/>
    <col min="3087" max="3087" width="14.6640625" style="187" bestFit="1" customWidth="1"/>
    <col min="3088" max="3088" width="14.88671875" style="187" bestFit="1" customWidth="1"/>
    <col min="3089" max="3089" width="12.33203125" style="187" bestFit="1" customWidth="1"/>
    <col min="3090" max="3090" width="15.109375" style="187" bestFit="1" customWidth="1"/>
    <col min="3091" max="3328" width="11.44140625" style="187"/>
    <col min="3329" max="3329" width="13.109375" style="187" bestFit="1" customWidth="1"/>
    <col min="3330" max="3330" width="13.5546875" style="187" customWidth="1"/>
    <col min="3331" max="3331" width="22.109375" style="187" bestFit="1" customWidth="1"/>
    <col min="3332" max="3332" width="27.109375" style="187" bestFit="1" customWidth="1"/>
    <col min="3333" max="3333" width="14.44140625" style="187" customWidth="1"/>
    <col min="3334" max="3334" width="16.109375" style="187" customWidth="1"/>
    <col min="3335" max="3335" width="13.88671875" style="187" bestFit="1" customWidth="1"/>
    <col min="3336" max="3336" width="15.109375" style="187" bestFit="1" customWidth="1"/>
    <col min="3337" max="3337" width="14.109375" style="187" bestFit="1" customWidth="1"/>
    <col min="3338" max="3338" width="12.109375" style="187" bestFit="1" customWidth="1"/>
    <col min="3339" max="3340" width="14.109375" style="187" bestFit="1" customWidth="1"/>
    <col min="3341" max="3341" width="12.5546875" style="187" bestFit="1" customWidth="1"/>
    <col min="3342" max="3342" width="14.44140625" style="187" bestFit="1" customWidth="1"/>
    <col min="3343" max="3343" width="14.6640625" style="187" bestFit="1" customWidth="1"/>
    <col min="3344" max="3344" width="14.88671875" style="187" bestFit="1" customWidth="1"/>
    <col min="3345" max="3345" width="12.33203125" style="187" bestFit="1" customWidth="1"/>
    <col min="3346" max="3346" width="15.109375" style="187" bestFit="1" customWidth="1"/>
    <col min="3347" max="3584" width="11.44140625" style="187"/>
    <col min="3585" max="3585" width="13.109375" style="187" bestFit="1" customWidth="1"/>
    <col min="3586" max="3586" width="13.5546875" style="187" customWidth="1"/>
    <col min="3587" max="3587" width="22.109375" style="187" bestFit="1" customWidth="1"/>
    <col min="3588" max="3588" width="27.109375" style="187" bestFit="1" customWidth="1"/>
    <col min="3589" max="3589" width="14.44140625" style="187" customWidth="1"/>
    <col min="3590" max="3590" width="16.109375" style="187" customWidth="1"/>
    <col min="3591" max="3591" width="13.88671875" style="187" bestFit="1" customWidth="1"/>
    <col min="3592" max="3592" width="15.109375" style="187" bestFit="1" customWidth="1"/>
    <col min="3593" max="3593" width="14.109375" style="187" bestFit="1" customWidth="1"/>
    <col min="3594" max="3594" width="12.109375" style="187" bestFit="1" customWidth="1"/>
    <col min="3595" max="3596" width="14.109375" style="187" bestFit="1" customWidth="1"/>
    <col min="3597" max="3597" width="12.5546875" style="187" bestFit="1" customWidth="1"/>
    <col min="3598" max="3598" width="14.44140625" style="187" bestFit="1" customWidth="1"/>
    <col min="3599" max="3599" width="14.6640625" style="187" bestFit="1" customWidth="1"/>
    <col min="3600" max="3600" width="14.88671875" style="187" bestFit="1" customWidth="1"/>
    <col min="3601" max="3601" width="12.33203125" style="187" bestFit="1" customWidth="1"/>
    <col min="3602" max="3602" width="15.109375" style="187" bestFit="1" customWidth="1"/>
    <col min="3603" max="3840" width="11.44140625" style="187"/>
    <col min="3841" max="3841" width="13.109375" style="187" bestFit="1" customWidth="1"/>
    <col min="3842" max="3842" width="13.5546875" style="187" customWidth="1"/>
    <col min="3843" max="3843" width="22.109375" style="187" bestFit="1" customWidth="1"/>
    <col min="3844" max="3844" width="27.109375" style="187" bestFit="1" customWidth="1"/>
    <col min="3845" max="3845" width="14.44140625" style="187" customWidth="1"/>
    <col min="3846" max="3846" width="16.109375" style="187" customWidth="1"/>
    <col min="3847" max="3847" width="13.88671875" style="187" bestFit="1" customWidth="1"/>
    <col min="3848" max="3848" width="15.109375" style="187" bestFit="1" customWidth="1"/>
    <col min="3849" max="3849" width="14.109375" style="187" bestFit="1" customWidth="1"/>
    <col min="3850" max="3850" width="12.109375" style="187" bestFit="1" customWidth="1"/>
    <col min="3851" max="3852" width="14.109375" style="187" bestFit="1" customWidth="1"/>
    <col min="3853" max="3853" width="12.5546875" style="187" bestFit="1" customWidth="1"/>
    <col min="3854" max="3854" width="14.44140625" style="187" bestFit="1" customWidth="1"/>
    <col min="3855" max="3855" width="14.6640625" style="187" bestFit="1" customWidth="1"/>
    <col min="3856" max="3856" width="14.88671875" style="187" bestFit="1" customWidth="1"/>
    <col min="3857" max="3857" width="12.33203125" style="187" bestFit="1" customWidth="1"/>
    <col min="3858" max="3858" width="15.109375" style="187" bestFit="1" customWidth="1"/>
    <col min="3859" max="4096" width="11.44140625" style="187"/>
    <col min="4097" max="4097" width="13.109375" style="187" bestFit="1" customWidth="1"/>
    <col min="4098" max="4098" width="13.5546875" style="187" customWidth="1"/>
    <col min="4099" max="4099" width="22.109375" style="187" bestFit="1" customWidth="1"/>
    <col min="4100" max="4100" width="27.109375" style="187" bestFit="1" customWidth="1"/>
    <col min="4101" max="4101" width="14.44140625" style="187" customWidth="1"/>
    <col min="4102" max="4102" width="16.109375" style="187" customWidth="1"/>
    <col min="4103" max="4103" width="13.88671875" style="187" bestFit="1" customWidth="1"/>
    <col min="4104" max="4104" width="15.109375" style="187" bestFit="1" customWidth="1"/>
    <col min="4105" max="4105" width="14.109375" style="187" bestFit="1" customWidth="1"/>
    <col min="4106" max="4106" width="12.109375" style="187" bestFit="1" customWidth="1"/>
    <col min="4107" max="4108" width="14.109375" style="187" bestFit="1" customWidth="1"/>
    <col min="4109" max="4109" width="12.5546875" style="187" bestFit="1" customWidth="1"/>
    <col min="4110" max="4110" width="14.44140625" style="187" bestFit="1" customWidth="1"/>
    <col min="4111" max="4111" width="14.6640625" style="187" bestFit="1" customWidth="1"/>
    <col min="4112" max="4112" width="14.88671875" style="187" bestFit="1" customWidth="1"/>
    <col min="4113" max="4113" width="12.33203125" style="187" bestFit="1" customWidth="1"/>
    <col min="4114" max="4114" width="15.109375" style="187" bestFit="1" customWidth="1"/>
    <col min="4115" max="4352" width="11.44140625" style="187"/>
    <col min="4353" max="4353" width="13.109375" style="187" bestFit="1" customWidth="1"/>
    <col min="4354" max="4354" width="13.5546875" style="187" customWidth="1"/>
    <col min="4355" max="4355" width="22.109375" style="187" bestFit="1" customWidth="1"/>
    <col min="4356" max="4356" width="27.109375" style="187" bestFit="1" customWidth="1"/>
    <col min="4357" max="4357" width="14.44140625" style="187" customWidth="1"/>
    <col min="4358" max="4358" width="16.109375" style="187" customWidth="1"/>
    <col min="4359" max="4359" width="13.88671875" style="187" bestFit="1" customWidth="1"/>
    <col min="4360" max="4360" width="15.109375" style="187" bestFit="1" customWidth="1"/>
    <col min="4361" max="4361" width="14.109375" style="187" bestFit="1" customWidth="1"/>
    <col min="4362" max="4362" width="12.109375" style="187" bestFit="1" customWidth="1"/>
    <col min="4363" max="4364" width="14.109375" style="187" bestFit="1" customWidth="1"/>
    <col min="4365" max="4365" width="12.5546875" style="187" bestFit="1" customWidth="1"/>
    <col min="4366" max="4366" width="14.44140625" style="187" bestFit="1" customWidth="1"/>
    <col min="4367" max="4367" width="14.6640625" style="187" bestFit="1" customWidth="1"/>
    <col min="4368" max="4368" width="14.88671875" style="187" bestFit="1" customWidth="1"/>
    <col min="4369" max="4369" width="12.33203125" style="187" bestFit="1" customWidth="1"/>
    <col min="4370" max="4370" width="15.109375" style="187" bestFit="1" customWidth="1"/>
    <col min="4371" max="4608" width="11.44140625" style="187"/>
    <col min="4609" max="4609" width="13.109375" style="187" bestFit="1" customWidth="1"/>
    <col min="4610" max="4610" width="13.5546875" style="187" customWidth="1"/>
    <col min="4611" max="4611" width="22.109375" style="187" bestFit="1" customWidth="1"/>
    <col min="4612" max="4612" width="27.109375" style="187" bestFit="1" customWidth="1"/>
    <col min="4613" max="4613" width="14.44140625" style="187" customWidth="1"/>
    <col min="4614" max="4614" width="16.109375" style="187" customWidth="1"/>
    <col min="4615" max="4615" width="13.88671875" style="187" bestFit="1" customWidth="1"/>
    <col min="4616" max="4616" width="15.109375" style="187" bestFit="1" customWidth="1"/>
    <col min="4617" max="4617" width="14.109375" style="187" bestFit="1" customWidth="1"/>
    <col min="4618" max="4618" width="12.109375" style="187" bestFit="1" customWidth="1"/>
    <col min="4619" max="4620" width="14.109375" style="187" bestFit="1" customWidth="1"/>
    <col min="4621" max="4621" width="12.5546875" style="187" bestFit="1" customWidth="1"/>
    <col min="4622" max="4622" width="14.44140625" style="187" bestFit="1" customWidth="1"/>
    <col min="4623" max="4623" width="14.6640625" style="187" bestFit="1" customWidth="1"/>
    <col min="4624" max="4624" width="14.88671875" style="187" bestFit="1" customWidth="1"/>
    <col min="4625" max="4625" width="12.33203125" style="187" bestFit="1" customWidth="1"/>
    <col min="4626" max="4626" width="15.109375" style="187" bestFit="1" customWidth="1"/>
    <col min="4627" max="4864" width="11.44140625" style="187"/>
    <col min="4865" max="4865" width="13.109375" style="187" bestFit="1" customWidth="1"/>
    <col min="4866" max="4866" width="13.5546875" style="187" customWidth="1"/>
    <col min="4867" max="4867" width="22.109375" style="187" bestFit="1" customWidth="1"/>
    <col min="4868" max="4868" width="27.109375" style="187" bestFit="1" customWidth="1"/>
    <col min="4869" max="4869" width="14.44140625" style="187" customWidth="1"/>
    <col min="4870" max="4870" width="16.109375" style="187" customWidth="1"/>
    <col min="4871" max="4871" width="13.88671875" style="187" bestFit="1" customWidth="1"/>
    <col min="4872" max="4872" width="15.109375" style="187" bestFit="1" customWidth="1"/>
    <col min="4873" max="4873" width="14.109375" style="187" bestFit="1" customWidth="1"/>
    <col min="4874" max="4874" width="12.109375" style="187" bestFit="1" customWidth="1"/>
    <col min="4875" max="4876" width="14.109375" style="187" bestFit="1" customWidth="1"/>
    <col min="4877" max="4877" width="12.5546875" style="187" bestFit="1" customWidth="1"/>
    <col min="4878" max="4878" width="14.44140625" style="187" bestFit="1" customWidth="1"/>
    <col min="4879" max="4879" width="14.6640625" style="187" bestFit="1" customWidth="1"/>
    <col min="4880" max="4880" width="14.88671875" style="187" bestFit="1" customWidth="1"/>
    <col min="4881" max="4881" width="12.33203125" style="187" bestFit="1" customWidth="1"/>
    <col min="4882" max="4882" width="15.109375" style="187" bestFit="1" customWidth="1"/>
    <col min="4883" max="5120" width="11.44140625" style="187"/>
    <col min="5121" max="5121" width="13.109375" style="187" bestFit="1" customWidth="1"/>
    <col min="5122" max="5122" width="13.5546875" style="187" customWidth="1"/>
    <col min="5123" max="5123" width="22.109375" style="187" bestFit="1" customWidth="1"/>
    <col min="5124" max="5124" width="27.109375" style="187" bestFit="1" customWidth="1"/>
    <col min="5125" max="5125" width="14.44140625" style="187" customWidth="1"/>
    <col min="5126" max="5126" width="16.109375" style="187" customWidth="1"/>
    <col min="5127" max="5127" width="13.88671875" style="187" bestFit="1" customWidth="1"/>
    <col min="5128" max="5128" width="15.109375" style="187" bestFit="1" customWidth="1"/>
    <col min="5129" max="5129" width="14.109375" style="187" bestFit="1" customWidth="1"/>
    <col min="5130" max="5130" width="12.109375" style="187" bestFit="1" customWidth="1"/>
    <col min="5131" max="5132" width="14.109375" style="187" bestFit="1" customWidth="1"/>
    <col min="5133" max="5133" width="12.5546875" style="187" bestFit="1" customWidth="1"/>
    <col min="5134" max="5134" width="14.44140625" style="187" bestFit="1" customWidth="1"/>
    <col min="5135" max="5135" width="14.6640625" style="187" bestFit="1" customWidth="1"/>
    <col min="5136" max="5136" width="14.88671875" style="187" bestFit="1" customWidth="1"/>
    <col min="5137" max="5137" width="12.33203125" style="187" bestFit="1" customWidth="1"/>
    <col min="5138" max="5138" width="15.109375" style="187" bestFit="1" customWidth="1"/>
    <col min="5139" max="5376" width="11.44140625" style="187"/>
    <col min="5377" max="5377" width="13.109375" style="187" bestFit="1" customWidth="1"/>
    <col min="5378" max="5378" width="13.5546875" style="187" customWidth="1"/>
    <col min="5379" max="5379" width="22.109375" style="187" bestFit="1" customWidth="1"/>
    <col min="5380" max="5380" width="27.109375" style="187" bestFit="1" customWidth="1"/>
    <col min="5381" max="5381" width="14.44140625" style="187" customWidth="1"/>
    <col min="5382" max="5382" width="16.109375" style="187" customWidth="1"/>
    <col min="5383" max="5383" width="13.88671875" style="187" bestFit="1" customWidth="1"/>
    <col min="5384" max="5384" width="15.109375" style="187" bestFit="1" customWidth="1"/>
    <col min="5385" max="5385" width="14.109375" style="187" bestFit="1" customWidth="1"/>
    <col min="5386" max="5386" width="12.109375" style="187" bestFit="1" customWidth="1"/>
    <col min="5387" max="5388" width="14.109375" style="187" bestFit="1" customWidth="1"/>
    <col min="5389" max="5389" width="12.5546875" style="187" bestFit="1" customWidth="1"/>
    <col min="5390" max="5390" width="14.44140625" style="187" bestFit="1" customWidth="1"/>
    <col min="5391" max="5391" width="14.6640625" style="187" bestFit="1" customWidth="1"/>
    <col min="5392" max="5392" width="14.88671875" style="187" bestFit="1" customWidth="1"/>
    <col min="5393" max="5393" width="12.33203125" style="187" bestFit="1" customWidth="1"/>
    <col min="5394" max="5394" width="15.109375" style="187" bestFit="1" customWidth="1"/>
    <col min="5395" max="5632" width="11.44140625" style="187"/>
    <col min="5633" max="5633" width="13.109375" style="187" bestFit="1" customWidth="1"/>
    <col min="5634" max="5634" width="13.5546875" style="187" customWidth="1"/>
    <col min="5635" max="5635" width="22.109375" style="187" bestFit="1" customWidth="1"/>
    <col min="5636" max="5636" width="27.109375" style="187" bestFit="1" customWidth="1"/>
    <col min="5637" max="5637" width="14.44140625" style="187" customWidth="1"/>
    <col min="5638" max="5638" width="16.109375" style="187" customWidth="1"/>
    <col min="5639" max="5639" width="13.88671875" style="187" bestFit="1" customWidth="1"/>
    <col min="5640" max="5640" width="15.109375" style="187" bestFit="1" customWidth="1"/>
    <col min="5641" max="5641" width="14.109375" style="187" bestFit="1" customWidth="1"/>
    <col min="5642" max="5642" width="12.109375" style="187" bestFit="1" customWidth="1"/>
    <col min="5643" max="5644" width="14.109375" style="187" bestFit="1" customWidth="1"/>
    <col min="5645" max="5645" width="12.5546875" style="187" bestFit="1" customWidth="1"/>
    <col min="5646" max="5646" width="14.44140625" style="187" bestFit="1" customWidth="1"/>
    <col min="5647" max="5647" width="14.6640625" style="187" bestFit="1" customWidth="1"/>
    <col min="5648" max="5648" width="14.88671875" style="187" bestFit="1" customWidth="1"/>
    <col min="5649" max="5649" width="12.33203125" style="187" bestFit="1" customWidth="1"/>
    <col min="5650" max="5650" width="15.109375" style="187" bestFit="1" customWidth="1"/>
    <col min="5651" max="5888" width="11.44140625" style="187"/>
    <col min="5889" max="5889" width="13.109375" style="187" bestFit="1" customWidth="1"/>
    <col min="5890" max="5890" width="13.5546875" style="187" customWidth="1"/>
    <col min="5891" max="5891" width="22.109375" style="187" bestFit="1" customWidth="1"/>
    <col min="5892" max="5892" width="27.109375" style="187" bestFit="1" customWidth="1"/>
    <col min="5893" max="5893" width="14.44140625" style="187" customWidth="1"/>
    <col min="5894" max="5894" width="16.109375" style="187" customWidth="1"/>
    <col min="5895" max="5895" width="13.88671875" style="187" bestFit="1" customWidth="1"/>
    <col min="5896" max="5896" width="15.109375" style="187" bestFit="1" customWidth="1"/>
    <col min="5897" max="5897" width="14.109375" style="187" bestFit="1" customWidth="1"/>
    <col min="5898" max="5898" width="12.109375" style="187" bestFit="1" customWidth="1"/>
    <col min="5899" max="5900" width="14.109375" style="187" bestFit="1" customWidth="1"/>
    <col min="5901" max="5901" width="12.5546875" style="187" bestFit="1" customWidth="1"/>
    <col min="5902" max="5902" width="14.44140625" style="187" bestFit="1" customWidth="1"/>
    <col min="5903" max="5903" width="14.6640625" style="187" bestFit="1" customWidth="1"/>
    <col min="5904" max="5904" width="14.88671875" style="187" bestFit="1" customWidth="1"/>
    <col min="5905" max="5905" width="12.33203125" style="187" bestFit="1" customWidth="1"/>
    <col min="5906" max="5906" width="15.109375" style="187" bestFit="1" customWidth="1"/>
    <col min="5907" max="6144" width="11.44140625" style="187"/>
    <col min="6145" max="6145" width="13.109375" style="187" bestFit="1" customWidth="1"/>
    <col min="6146" max="6146" width="13.5546875" style="187" customWidth="1"/>
    <col min="6147" max="6147" width="22.109375" style="187" bestFit="1" customWidth="1"/>
    <col min="6148" max="6148" width="27.109375" style="187" bestFit="1" customWidth="1"/>
    <col min="6149" max="6149" width="14.44140625" style="187" customWidth="1"/>
    <col min="6150" max="6150" width="16.109375" style="187" customWidth="1"/>
    <col min="6151" max="6151" width="13.88671875" style="187" bestFit="1" customWidth="1"/>
    <col min="6152" max="6152" width="15.109375" style="187" bestFit="1" customWidth="1"/>
    <col min="6153" max="6153" width="14.109375" style="187" bestFit="1" customWidth="1"/>
    <col min="6154" max="6154" width="12.109375" style="187" bestFit="1" customWidth="1"/>
    <col min="6155" max="6156" width="14.109375" style="187" bestFit="1" customWidth="1"/>
    <col min="6157" max="6157" width="12.5546875" style="187" bestFit="1" customWidth="1"/>
    <col min="6158" max="6158" width="14.44140625" style="187" bestFit="1" customWidth="1"/>
    <col min="6159" max="6159" width="14.6640625" style="187" bestFit="1" customWidth="1"/>
    <col min="6160" max="6160" width="14.88671875" style="187" bestFit="1" customWidth="1"/>
    <col min="6161" max="6161" width="12.33203125" style="187" bestFit="1" customWidth="1"/>
    <col min="6162" max="6162" width="15.109375" style="187" bestFit="1" customWidth="1"/>
    <col min="6163" max="6400" width="11.44140625" style="187"/>
    <col min="6401" max="6401" width="13.109375" style="187" bestFit="1" customWidth="1"/>
    <col min="6402" max="6402" width="13.5546875" style="187" customWidth="1"/>
    <col min="6403" max="6403" width="22.109375" style="187" bestFit="1" customWidth="1"/>
    <col min="6404" max="6404" width="27.109375" style="187" bestFit="1" customWidth="1"/>
    <col min="6405" max="6405" width="14.44140625" style="187" customWidth="1"/>
    <col min="6406" max="6406" width="16.109375" style="187" customWidth="1"/>
    <col min="6407" max="6407" width="13.88671875" style="187" bestFit="1" customWidth="1"/>
    <col min="6408" max="6408" width="15.109375" style="187" bestFit="1" customWidth="1"/>
    <col min="6409" max="6409" width="14.109375" style="187" bestFit="1" customWidth="1"/>
    <col min="6410" max="6410" width="12.109375" style="187" bestFit="1" customWidth="1"/>
    <col min="6411" max="6412" width="14.109375" style="187" bestFit="1" customWidth="1"/>
    <col min="6413" max="6413" width="12.5546875" style="187" bestFit="1" customWidth="1"/>
    <col min="6414" max="6414" width="14.44140625" style="187" bestFit="1" customWidth="1"/>
    <col min="6415" max="6415" width="14.6640625" style="187" bestFit="1" customWidth="1"/>
    <col min="6416" max="6416" width="14.88671875" style="187" bestFit="1" customWidth="1"/>
    <col min="6417" max="6417" width="12.33203125" style="187" bestFit="1" customWidth="1"/>
    <col min="6418" max="6418" width="15.109375" style="187" bestFit="1" customWidth="1"/>
    <col min="6419" max="6656" width="11.44140625" style="187"/>
    <col min="6657" max="6657" width="13.109375" style="187" bestFit="1" customWidth="1"/>
    <col min="6658" max="6658" width="13.5546875" style="187" customWidth="1"/>
    <col min="6659" max="6659" width="22.109375" style="187" bestFit="1" customWidth="1"/>
    <col min="6660" max="6660" width="27.109375" style="187" bestFit="1" customWidth="1"/>
    <col min="6661" max="6661" width="14.44140625" style="187" customWidth="1"/>
    <col min="6662" max="6662" width="16.109375" style="187" customWidth="1"/>
    <col min="6663" max="6663" width="13.88671875" style="187" bestFit="1" customWidth="1"/>
    <col min="6664" max="6664" width="15.109375" style="187" bestFit="1" customWidth="1"/>
    <col min="6665" max="6665" width="14.109375" style="187" bestFit="1" customWidth="1"/>
    <col min="6666" max="6666" width="12.109375" style="187" bestFit="1" customWidth="1"/>
    <col min="6667" max="6668" width="14.109375" style="187" bestFit="1" customWidth="1"/>
    <col min="6669" max="6669" width="12.5546875" style="187" bestFit="1" customWidth="1"/>
    <col min="6670" max="6670" width="14.44140625" style="187" bestFit="1" customWidth="1"/>
    <col min="6671" max="6671" width="14.6640625" style="187" bestFit="1" customWidth="1"/>
    <col min="6672" max="6672" width="14.88671875" style="187" bestFit="1" customWidth="1"/>
    <col min="6673" max="6673" width="12.33203125" style="187" bestFit="1" customWidth="1"/>
    <col min="6674" max="6674" width="15.109375" style="187" bestFit="1" customWidth="1"/>
    <col min="6675" max="6912" width="11.44140625" style="187"/>
    <col min="6913" max="6913" width="13.109375" style="187" bestFit="1" customWidth="1"/>
    <col min="6914" max="6914" width="13.5546875" style="187" customWidth="1"/>
    <col min="6915" max="6915" width="22.109375" style="187" bestFit="1" customWidth="1"/>
    <col min="6916" max="6916" width="27.109375" style="187" bestFit="1" customWidth="1"/>
    <col min="6917" max="6917" width="14.44140625" style="187" customWidth="1"/>
    <col min="6918" max="6918" width="16.109375" style="187" customWidth="1"/>
    <col min="6919" max="6919" width="13.88671875" style="187" bestFit="1" customWidth="1"/>
    <col min="6920" max="6920" width="15.109375" style="187" bestFit="1" customWidth="1"/>
    <col min="6921" max="6921" width="14.109375" style="187" bestFit="1" customWidth="1"/>
    <col min="6922" max="6922" width="12.109375" style="187" bestFit="1" customWidth="1"/>
    <col min="6923" max="6924" width="14.109375" style="187" bestFit="1" customWidth="1"/>
    <col min="6925" max="6925" width="12.5546875" style="187" bestFit="1" customWidth="1"/>
    <col min="6926" max="6926" width="14.44140625" style="187" bestFit="1" customWidth="1"/>
    <col min="6927" max="6927" width="14.6640625" style="187" bestFit="1" customWidth="1"/>
    <col min="6928" max="6928" width="14.88671875" style="187" bestFit="1" customWidth="1"/>
    <col min="6929" max="6929" width="12.33203125" style="187" bestFit="1" customWidth="1"/>
    <col min="6930" max="6930" width="15.109375" style="187" bestFit="1" customWidth="1"/>
    <col min="6931" max="7168" width="11.44140625" style="187"/>
    <col min="7169" max="7169" width="13.109375" style="187" bestFit="1" customWidth="1"/>
    <col min="7170" max="7170" width="13.5546875" style="187" customWidth="1"/>
    <col min="7171" max="7171" width="22.109375" style="187" bestFit="1" customWidth="1"/>
    <col min="7172" max="7172" width="27.109375" style="187" bestFit="1" customWidth="1"/>
    <col min="7173" max="7173" width="14.44140625" style="187" customWidth="1"/>
    <col min="7174" max="7174" width="16.109375" style="187" customWidth="1"/>
    <col min="7175" max="7175" width="13.88671875" style="187" bestFit="1" customWidth="1"/>
    <col min="7176" max="7176" width="15.109375" style="187" bestFit="1" customWidth="1"/>
    <col min="7177" max="7177" width="14.109375" style="187" bestFit="1" customWidth="1"/>
    <col min="7178" max="7178" width="12.109375" style="187" bestFit="1" customWidth="1"/>
    <col min="7179" max="7180" width="14.109375" style="187" bestFit="1" customWidth="1"/>
    <col min="7181" max="7181" width="12.5546875" style="187" bestFit="1" customWidth="1"/>
    <col min="7182" max="7182" width="14.44140625" style="187" bestFit="1" customWidth="1"/>
    <col min="7183" max="7183" width="14.6640625" style="187" bestFit="1" customWidth="1"/>
    <col min="7184" max="7184" width="14.88671875" style="187" bestFit="1" customWidth="1"/>
    <col min="7185" max="7185" width="12.33203125" style="187" bestFit="1" customWidth="1"/>
    <col min="7186" max="7186" width="15.109375" style="187" bestFit="1" customWidth="1"/>
    <col min="7187" max="7424" width="11.44140625" style="187"/>
    <col min="7425" max="7425" width="13.109375" style="187" bestFit="1" customWidth="1"/>
    <col min="7426" max="7426" width="13.5546875" style="187" customWidth="1"/>
    <col min="7427" max="7427" width="22.109375" style="187" bestFit="1" customWidth="1"/>
    <col min="7428" max="7428" width="27.109375" style="187" bestFit="1" customWidth="1"/>
    <col min="7429" max="7429" width="14.44140625" style="187" customWidth="1"/>
    <col min="7430" max="7430" width="16.109375" style="187" customWidth="1"/>
    <col min="7431" max="7431" width="13.88671875" style="187" bestFit="1" customWidth="1"/>
    <col min="7432" max="7432" width="15.109375" style="187" bestFit="1" customWidth="1"/>
    <col min="7433" max="7433" width="14.109375" style="187" bestFit="1" customWidth="1"/>
    <col min="7434" max="7434" width="12.109375" style="187" bestFit="1" customWidth="1"/>
    <col min="7435" max="7436" width="14.109375" style="187" bestFit="1" customWidth="1"/>
    <col min="7437" max="7437" width="12.5546875" style="187" bestFit="1" customWidth="1"/>
    <col min="7438" max="7438" width="14.44140625" style="187" bestFit="1" customWidth="1"/>
    <col min="7439" max="7439" width="14.6640625" style="187" bestFit="1" customWidth="1"/>
    <col min="7440" max="7440" width="14.88671875" style="187" bestFit="1" customWidth="1"/>
    <col min="7441" max="7441" width="12.33203125" style="187" bestFit="1" customWidth="1"/>
    <col min="7442" max="7442" width="15.109375" style="187" bestFit="1" customWidth="1"/>
    <col min="7443" max="7680" width="11.44140625" style="187"/>
    <col min="7681" max="7681" width="13.109375" style="187" bestFit="1" customWidth="1"/>
    <col min="7682" max="7682" width="13.5546875" style="187" customWidth="1"/>
    <col min="7683" max="7683" width="22.109375" style="187" bestFit="1" customWidth="1"/>
    <col min="7684" max="7684" width="27.109375" style="187" bestFit="1" customWidth="1"/>
    <col min="7685" max="7685" width="14.44140625" style="187" customWidth="1"/>
    <col min="7686" max="7686" width="16.109375" style="187" customWidth="1"/>
    <col min="7687" max="7687" width="13.88671875" style="187" bestFit="1" customWidth="1"/>
    <col min="7688" max="7688" width="15.109375" style="187" bestFit="1" customWidth="1"/>
    <col min="7689" max="7689" width="14.109375" style="187" bestFit="1" customWidth="1"/>
    <col min="7690" max="7690" width="12.109375" style="187" bestFit="1" customWidth="1"/>
    <col min="7691" max="7692" width="14.109375" style="187" bestFit="1" customWidth="1"/>
    <col min="7693" max="7693" width="12.5546875" style="187" bestFit="1" customWidth="1"/>
    <col min="7694" max="7694" width="14.44140625" style="187" bestFit="1" customWidth="1"/>
    <col min="7695" max="7695" width="14.6640625" style="187" bestFit="1" customWidth="1"/>
    <col min="7696" max="7696" width="14.88671875" style="187" bestFit="1" customWidth="1"/>
    <col min="7697" max="7697" width="12.33203125" style="187" bestFit="1" customWidth="1"/>
    <col min="7698" max="7698" width="15.109375" style="187" bestFit="1" customWidth="1"/>
    <col min="7699" max="7936" width="11.44140625" style="187"/>
    <col min="7937" max="7937" width="13.109375" style="187" bestFit="1" customWidth="1"/>
    <col min="7938" max="7938" width="13.5546875" style="187" customWidth="1"/>
    <col min="7939" max="7939" width="22.109375" style="187" bestFit="1" customWidth="1"/>
    <col min="7940" max="7940" width="27.109375" style="187" bestFit="1" customWidth="1"/>
    <col min="7941" max="7941" width="14.44140625" style="187" customWidth="1"/>
    <col min="7942" max="7942" width="16.109375" style="187" customWidth="1"/>
    <col min="7943" max="7943" width="13.88671875" style="187" bestFit="1" customWidth="1"/>
    <col min="7944" max="7944" width="15.109375" style="187" bestFit="1" customWidth="1"/>
    <col min="7945" max="7945" width="14.109375" style="187" bestFit="1" customWidth="1"/>
    <col min="7946" max="7946" width="12.109375" style="187" bestFit="1" customWidth="1"/>
    <col min="7947" max="7948" width="14.109375" style="187" bestFit="1" customWidth="1"/>
    <col min="7949" max="7949" width="12.5546875" style="187" bestFit="1" customWidth="1"/>
    <col min="7950" max="7950" width="14.44140625" style="187" bestFit="1" customWidth="1"/>
    <col min="7951" max="7951" width="14.6640625" style="187" bestFit="1" customWidth="1"/>
    <col min="7952" max="7952" width="14.88671875" style="187" bestFit="1" customWidth="1"/>
    <col min="7953" max="7953" width="12.33203125" style="187" bestFit="1" customWidth="1"/>
    <col min="7954" max="7954" width="15.109375" style="187" bestFit="1" customWidth="1"/>
    <col min="7955" max="8192" width="11.44140625" style="187"/>
    <col min="8193" max="8193" width="13.109375" style="187" bestFit="1" customWidth="1"/>
    <col min="8194" max="8194" width="13.5546875" style="187" customWidth="1"/>
    <col min="8195" max="8195" width="22.109375" style="187" bestFit="1" customWidth="1"/>
    <col min="8196" max="8196" width="27.109375" style="187" bestFit="1" customWidth="1"/>
    <col min="8197" max="8197" width="14.44140625" style="187" customWidth="1"/>
    <col min="8198" max="8198" width="16.109375" style="187" customWidth="1"/>
    <col min="8199" max="8199" width="13.88671875" style="187" bestFit="1" customWidth="1"/>
    <col min="8200" max="8200" width="15.109375" style="187" bestFit="1" customWidth="1"/>
    <col min="8201" max="8201" width="14.109375" style="187" bestFit="1" customWidth="1"/>
    <col min="8202" max="8202" width="12.109375" style="187" bestFit="1" customWidth="1"/>
    <col min="8203" max="8204" width="14.109375" style="187" bestFit="1" customWidth="1"/>
    <col min="8205" max="8205" width="12.5546875" style="187" bestFit="1" customWidth="1"/>
    <col min="8206" max="8206" width="14.44140625" style="187" bestFit="1" customWidth="1"/>
    <col min="8207" max="8207" width="14.6640625" style="187" bestFit="1" customWidth="1"/>
    <col min="8208" max="8208" width="14.88671875" style="187" bestFit="1" customWidth="1"/>
    <col min="8209" max="8209" width="12.33203125" style="187" bestFit="1" customWidth="1"/>
    <col min="8210" max="8210" width="15.109375" style="187" bestFit="1" customWidth="1"/>
    <col min="8211" max="8448" width="11.44140625" style="187"/>
    <col min="8449" max="8449" width="13.109375" style="187" bestFit="1" customWidth="1"/>
    <col min="8450" max="8450" width="13.5546875" style="187" customWidth="1"/>
    <col min="8451" max="8451" width="22.109375" style="187" bestFit="1" customWidth="1"/>
    <col min="8452" max="8452" width="27.109375" style="187" bestFit="1" customWidth="1"/>
    <col min="8453" max="8453" width="14.44140625" style="187" customWidth="1"/>
    <col min="8454" max="8454" width="16.109375" style="187" customWidth="1"/>
    <col min="8455" max="8455" width="13.88671875" style="187" bestFit="1" customWidth="1"/>
    <col min="8456" max="8456" width="15.109375" style="187" bestFit="1" customWidth="1"/>
    <col min="8457" max="8457" width="14.109375" style="187" bestFit="1" customWidth="1"/>
    <col min="8458" max="8458" width="12.109375" style="187" bestFit="1" customWidth="1"/>
    <col min="8459" max="8460" width="14.109375" style="187" bestFit="1" customWidth="1"/>
    <col min="8461" max="8461" width="12.5546875" style="187" bestFit="1" customWidth="1"/>
    <col min="8462" max="8462" width="14.44140625" style="187" bestFit="1" customWidth="1"/>
    <col min="8463" max="8463" width="14.6640625" style="187" bestFit="1" customWidth="1"/>
    <col min="8464" max="8464" width="14.88671875" style="187" bestFit="1" customWidth="1"/>
    <col min="8465" max="8465" width="12.33203125" style="187" bestFit="1" customWidth="1"/>
    <col min="8466" max="8466" width="15.109375" style="187" bestFit="1" customWidth="1"/>
    <col min="8467" max="8704" width="11.44140625" style="187"/>
    <col min="8705" max="8705" width="13.109375" style="187" bestFit="1" customWidth="1"/>
    <col min="8706" max="8706" width="13.5546875" style="187" customWidth="1"/>
    <col min="8707" max="8707" width="22.109375" style="187" bestFit="1" customWidth="1"/>
    <col min="8708" max="8708" width="27.109375" style="187" bestFit="1" customWidth="1"/>
    <col min="8709" max="8709" width="14.44140625" style="187" customWidth="1"/>
    <col min="8710" max="8710" width="16.109375" style="187" customWidth="1"/>
    <col min="8711" max="8711" width="13.88671875" style="187" bestFit="1" customWidth="1"/>
    <col min="8712" max="8712" width="15.109375" style="187" bestFit="1" customWidth="1"/>
    <col min="8713" max="8713" width="14.109375" style="187" bestFit="1" customWidth="1"/>
    <col min="8714" max="8714" width="12.109375" style="187" bestFit="1" customWidth="1"/>
    <col min="8715" max="8716" width="14.109375" style="187" bestFit="1" customWidth="1"/>
    <col min="8717" max="8717" width="12.5546875" style="187" bestFit="1" customWidth="1"/>
    <col min="8718" max="8718" width="14.44140625" style="187" bestFit="1" customWidth="1"/>
    <col min="8719" max="8719" width="14.6640625" style="187" bestFit="1" customWidth="1"/>
    <col min="8720" max="8720" width="14.88671875" style="187" bestFit="1" customWidth="1"/>
    <col min="8721" max="8721" width="12.33203125" style="187" bestFit="1" customWidth="1"/>
    <col min="8722" max="8722" width="15.109375" style="187" bestFit="1" customWidth="1"/>
    <col min="8723" max="8960" width="11.44140625" style="187"/>
    <col min="8961" max="8961" width="13.109375" style="187" bestFit="1" customWidth="1"/>
    <col min="8962" max="8962" width="13.5546875" style="187" customWidth="1"/>
    <col min="8963" max="8963" width="22.109375" style="187" bestFit="1" customWidth="1"/>
    <col min="8964" max="8964" width="27.109375" style="187" bestFit="1" customWidth="1"/>
    <col min="8965" max="8965" width="14.44140625" style="187" customWidth="1"/>
    <col min="8966" max="8966" width="16.109375" style="187" customWidth="1"/>
    <col min="8967" max="8967" width="13.88671875" style="187" bestFit="1" customWidth="1"/>
    <col min="8968" max="8968" width="15.109375" style="187" bestFit="1" customWidth="1"/>
    <col min="8969" max="8969" width="14.109375" style="187" bestFit="1" customWidth="1"/>
    <col min="8970" max="8970" width="12.109375" style="187" bestFit="1" customWidth="1"/>
    <col min="8971" max="8972" width="14.109375" style="187" bestFit="1" customWidth="1"/>
    <col min="8973" max="8973" width="12.5546875" style="187" bestFit="1" customWidth="1"/>
    <col min="8974" max="8974" width="14.44140625" style="187" bestFit="1" customWidth="1"/>
    <col min="8975" max="8975" width="14.6640625" style="187" bestFit="1" customWidth="1"/>
    <col min="8976" max="8976" width="14.88671875" style="187" bestFit="1" customWidth="1"/>
    <col min="8977" max="8977" width="12.33203125" style="187" bestFit="1" customWidth="1"/>
    <col min="8978" max="8978" width="15.109375" style="187" bestFit="1" customWidth="1"/>
    <col min="8979" max="9216" width="11.44140625" style="187"/>
    <col min="9217" max="9217" width="13.109375" style="187" bestFit="1" customWidth="1"/>
    <col min="9218" max="9218" width="13.5546875" style="187" customWidth="1"/>
    <col min="9219" max="9219" width="22.109375" style="187" bestFit="1" customWidth="1"/>
    <col min="9220" max="9220" width="27.109375" style="187" bestFit="1" customWidth="1"/>
    <col min="9221" max="9221" width="14.44140625" style="187" customWidth="1"/>
    <col min="9222" max="9222" width="16.109375" style="187" customWidth="1"/>
    <col min="9223" max="9223" width="13.88671875" style="187" bestFit="1" customWidth="1"/>
    <col min="9224" max="9224" width="15.109375" style="187" bestFit="1" customWidth="1"/>
    <col min="9225" max="9225" width="14.109375" style="187" bestFit="1" customWidth="1"/>
    <col min="9226" max="9226" width="12.109375" style="187" bestFit="1" customWidth="1"/>
    <col min="9227" max="9228" width="14.109375" style="187" bestFit="1" customWidth="1"/>
    <col min="9229" max="9229" width="12.5546875" style="187" bestFit="1" customWidth="1"/>
    <col min="9230" max="9230" width="14.44140625" style="187" bestFit="1" customWidth="1"/>
    <col min="9231" max="9231" width="14.6640625" style="187" bestFit="1" customWidth="1"/>
    <col min="9232" max="9232" width="14.88671875" style="187" bestFit="1" customWidth="1"/>
    <col min="9233" max="9233" width="12.33203125" style="187" bestFit="1" customWidth="1"/>
    <col min="9234" max="9234" width="15.109375" style="187" bestFit="1" customWidth="1"/>
    <col min="9235" max="9472" width="11.44140625" style="187"/>
    <col min="9473" max="9473" width="13.109375" style="187" bestFit="1" customWidth="1"/>
    <col min="9474" max="9474" width="13.5546875" style="187" customWidth="1"/>
    <col min="9475" max="9475" width="22.109375" style="187" bestFit="1" customWidth="1"/>
    <col min="9476" max="9476" width="27.109375" style="187" bestFit="1" customWidth="1"/>
    <col min="9477" max="9477" width="14.44140625" style="187" customWidth="1"/>
    <col min="9478" max="9478" width="16.109375" style="187" customWidth="1"/>
    <col min="9479" max="9479" width="13.88671875" style="187" bestFit="1" customWidth="1"/>
    <col min="9480" max="9480" width="15.109375" style="187" bestFit="1" customWidth="1"/>
    <col min="9481" max="9481" width="14.109375" style="187" bestFit="1" customWidth="1"/>
    <col min="9482" max="9482" width="12.109375" style="187" bestFit="1" customWidth="1"/>
    <col min="9483" max="9484" width="14.109375" style="187" bestFit="1" customWidth="1"/>
    <col min="9485" max="9485" width="12.5546875" style="187" bestFit="1" customWidth="1"/>
    <col min="9486" max="9486" width="14.44140625" style="187" bestFit="1" customWidth="1"/>
    <col min="9487" max="9487" width="14.6640625" style="187" bestFit="1" customWidth="1"/>
    <col min="9488" max="9488" width="14.88671875" style="187" bestFit="1" customWidth="1"/>
    <col min="9489" max="9489" width="12.33203125" style="187" bestFit="1" customWidth="1"/>
    <col min="9490" max="9490" width="15.109375" style="187" bestFit="1" customWidth="1"/>
    <col min="9491" max="9728" width="11.44140625" style="187"/>
    <col min="9729" max="9729" width="13.109375" style="187" bestFit="1" customWidth="1"/>
    <col min="9730" max="9730" width="13.5546875" style="187" customWidth="1"/>
    <col min="9731" max="9731" width="22.109375" style="187" bestFit="1" customWidth="1"/>
    <col min="9732" max="9732" width="27.109375" style="187" bestFit="1" customWidth="1"/>
    <col min="9733" max="9733" width="14.44140625" style="187" customWidth="1"/>
    <col min="9734" max="9734" width="16.109375" style="187" customWidth="1"/>
    <col min="9735" max="9735" width="13.88671875" style="187" bestFit="1" customWidth="1"/>
    <col min="9736" max="9736" width="15.109375" style="187" bestFit="1" customWidth="1"/>
    <col min="9737" max="9737" width="14.109375" style="187" bestFit="1" customWidth="1"/>
    <col min="9738" max="9738" width="12.109375" style="187" bestFit="1" customWidth="1"/>
    <col min="9739" max="9740" width="14.109375" style="187" bestFit="1" customWidth="1"/>
    <col min="9741" max="9741" width="12.5546875" style="187" bestFit="1" customWidth="1"/>
    <col min="9742" max="9742" width="14.44140625" style="187" bestFit="1" customWidth="1"/>
    <col min="9743" max="9743" width="14.6640625" style="187" bestFit="1" customWidth="1"/>
    <col min="9744" max="9744" width="14.88671875" style="187" bestFit="1" customWidth="1"/>
    <col min="9745" max="9745" width="12.33203125" style="187" bestFit="1" customWidth="1"/>
    <col min="9746" max="9746" width="15.109375" style="187" bestFit="1" customWidth="1"/>
    <col min="9747" max="9984" width="11.44140625" style="187"/>
    <col min="9985" max="9985" width="13.109375" style="187" bestFit="1" customWidth="1"/>
    <col min="9986" max="9986" width="13.5546875" style="187" customWidth="1"/>
    <col min="9987" max="9987" width="22.109375" style="187" bestFit="1" customWidth="1"/>
    <col min="9988" max="9988" width="27.109375" style="187" bestFit="1" customWidth="1"/>
    <col min="9989" max="9989" width="14.44140625" style="187" customWidth="1"/>
    <col min="9990" max="9990" width="16.109375" style="187" customWidth="1"/>
    <col min="9991" max="9991" width="13.88671875" style="187" bestFit="1" customWidth="1"/>
    <col min="9992" max="9992" width="15.109375" style="187" bestFit="1" customWidth="1"/>
    <col min="9993" max="9993" width="14.109375" style="187" bestFit="1" customWidth="1"/>
    <col min="9994" max="9994" width="12.109375" style="187" bestFit="1" customWidth="1"/>
    <col min="9995" max="9996" width="14.109375" style="187" bestFit="1" customWidth="1"/>
    <col min="9997" max="9997" width="12.5546875" style="187" bestFit="1" customWidth="1"/>
    <col min="9998" max="9998" width="14.44140625" style="187" bestFit="1" customWidth="1"/>
    <col min="9999" max="9999" width="14.6640625" style="187" bestFit="1" customWidth="1"/>
    <col min="10000" max="10000" width="14.88671875" style="187" bestFit="1" customWidth="1"/>
    <col min="10001" max="10001" width="12.33203125" style="187" bestFit="1" customWidth="1"/>
    <col min="10002" max="10002" width="15.109375" style="187" bestFit="1" customWidth="1"/>
    <col min="10003" max="10240" width="11.44140625" style="187"/>
    <col min="10241" max="10241" width="13.109375" style="187" bestFit="1" customWidth="1"/>
    <col min="10242" max="10242" width="13.5546875" style="187" customWidth="1"/>
    <col min="10243" max="10243" width="22.109375" style="187" bestFit="1" customWidth="1"/>
    <col min="10244" max="10244" width="27.109375" style="187" bestFit="1" customWidth="1"/>
    <col min="10245" max="10245" width="14.44140625" style="187" customWidth="1"/>
    <col min="10246" max="10246" width="16.109375" style="187" customWidth="1"/>
    <col min="10247" max="10247" width="13.88671875" style="187" bestFit="1" customWidth="1"/>
    <col min="10248" max="10248" width="15.109375" style="187" bestFit="1" customWidth="1"/>
    <col min="10249" max="10249" width="14.109375" style="187" bestFit="1" customWidth="1"/>
    <col min="10250" max="10250" width="12.109375" style="187" bestFit="1" customWidth="1"/>
    <col min="10251" max="10252" width="14.109375" style="187" bestFit="1" customWidth="1"/>
    <col min="10253" max="10253" width="12.5546875" style="187" bestFit="1" customWidth="1"/>
    <col min="10254" max="10254" width="14.44140625" style="187" bestFit="1" customWidth="1"/>
    <col min="10255" max="10255" width="14.6640625" style="187" bestFit="1" customWidth="1"/>
    <col min="10256" max="10256" width="14.88671875" style="187" bestFit="1" customWidth="1"/>
    <col min="10257" max="10257" width="12.33203125" style="187" bestFit="1" customWidth="1"/>
    <col min="10258" max="10258" width="15.109375" style="187" bestFit="1" customWidth="1"/>
    <col min="10259" max="10496" width="11.44140625" style="187"/>
    <col min="10497" max="10497" width="13.109375" style="187" bestFit="1" customWidth="1"/>
    <col min="10498" max="10498" width="13.5546875" style="187" customWidth="1"/>
    <col min="10499" max="10499" width="22.109375" style="187" bestFit="1" customWidth="1"/>
    <col min="10500" max="10500" width="27.109375" style="187" bestFit="1" customWidth="1"/>
    <col min="10501" max="10501" width="14.44140625" style="187" customWidth="1"/>
    <col min="10502" max="10502" width="16.109375" style="187" customWidth="1"/>
    <col min="10503" max="10503" width="13.88671875" style="187" bestFit="1" customWidth="1"/>
    <col min="10504" max="10504" width="15.109375" style="187" bestFit="1" customWidth="1"/>
    <col min="10505" max="10505" width="14.109375" style="187" bestFit="1" customWidth="1"/>
    <col min="10506" max="10506" width="12.109375" style="187" bestFit="1" customWidth="1"/>
    <col min="10507" max="10508" width="14.109375" style="187" bestFit="1" customWidth="1"/>
    <col min="10509" max="10509" width="12.5546875" style="187" bestFit="1" customWidth="1"/>
    <col min="10510" max="10510" width="14.44140625" style="187" bestFit="1" customWidth="1"/>
    <col min="10511" max="10511" width="14.6640625" style="187" bestFit="1" customWidth="1"/>
    <col min="10512" max="10512" width="14.88671875" style="187" bestFit="1" customWidth="1"/>
    <col min="10513" max="10513" width="12.33203125" style="187" bestFit="1" customWidth="1"/>
    <col min="10514" max="10514" width="15.109375" style="187" bestFit="1" customWidth="1"/>
    <col min="10515" max="10752" width="11.44140625" style="187"/>
    <col min="10753" max="10753" width="13.109375" style="187" bestFit="1" customWidth="1"/>
    <col min="10754" max="10754" width="13.5546875" style="187" customWidth="1"/>
    <col min="10755" max="10755" width="22.109375" style="187" bestFit="1" customWidth="1"/>
    <col min="10756" max="10756" width="27.109375" style="187" bestFit="1" customWidth="1"/>
    <col min="10757" max="10757" width="14.44140625" style="187" customWidth="1"/>
    <col min="10758" max="10758" width="16.109375" style="187" customWidth="1"/>
    <col min="10759" max="10759" width="13.88671875" style="187" bestFit="1" customWidth="1"/>
    <col min="10760" max="10760" width="15.109375" style="187" bestFit="1" customWidth="1"/>
    <col min="10761" max="10761" width="14.109375" style="187" bestFit="1" customWidth="1"/>
    <col min="10762" max="10762" width="12.109375" style="187" bestFit="1" customWidth="1"/>
    <col min="10763" max="10764" width="14.109375" style="187" bestFit="1" customWidth="1"/>
    <col min="10765" max="10765" width="12.5546875" style="187" bestFit="1" customWidth="1"/>
    <col min="10766" max="10766" width="14.44140625" style="187" bestFit="1" customWidth="1"/>
    <col min="10767" max="10767" width="14.6640625" style="187" bestFit="1" customWidth="1"/>
    <col min="10768" max="10768" width="14.88671875" style="187" bestFit="1" customWidth="1"/>
    <col min="10769" max="10769" width="12.33203125" style="187" bestFit="1" customWidth="1"/>
    <col min="10770" max="10770" width="15.109375" style="187" bestFit="1" customWidth="1"/>
    <col min="10771" max="11008" width="11.44140625" style="187"/>
    <col min="11009" max="11009" width="13.109375" style="187" bestFit="1" customWidth="1"/>
    <col min="11010" max="11010" width="13.5546875" style="187" customWidth="1"/>
    <col min="11011" max="11011" width="22.109375" style="187" bestFit="1" customWidth="1"/>
    <col min="11012" max="11012" width="27.109375" style="187" bestFit="1" customWidth="1"/>
    <col min="11013" max="11013" width="14.44140625" style="187" customWidth="1"/>
    <col min="11014" max="11014" width="16.109375" style="187" customWidth="1"/>
    <col min="11015" max="11015" width="13.88671875" style="187" bestFit="1" customWidth="1"/>
    <col min="11016" max="11016" width="15.109375" style="187" bestFit="1" customWidth="1"/>
    <col min="11017" max="11017" width="14.109375" style="187" bestFit="1" customWidth="1"/>
    <col min="11018" max="11018" width="12.109375" style="187" bestFit="1" customWidth="1"/>
    <col min="11019" max="11020" width="14.109375" style="187" bestFit="1" customWidth="1"/>
    <col min="11021" max="11021" width="12.5546875" style="187" bestFit="1" customWidth="1"/>
    <col min="11022" max="11022" width="14.44140625" style="187" bestFit="1" customWidth="1"/>
    <col min="11023" max="11023" width="14.6640625" style="187" bestFit="1" customWidth="1"/>
    <col min="11024" max="11024" width="14.88671875" style="187" bestFit="1" customWidth="1"/>
    <col min="11025" max="11025" width="12.33203125" style="187" bestFit="1" customWidth="1"/>
    <col min="11026" max="11026" width="15.109375" style="187" bestFit="1" customWidth="1"/>
    <col min="11027" max="11264" width="11.44140625" style="187"/>
    <col min="11265" max="11265" width="13.109375" style="187" bestFit="1" customWidth="1"/>
    <col min="11266" max="11266" width="13.5546875" style="187" customWidth="1"/>
    <col min="11267" max="11267" width="22.109375" style="187" bestFit="1" customWidth="1"/>
    <col min="11268" max="11268" width="27.109375" style="187" bestFit="1" customWidth="1"/>
    <col min="11269" max="11269" width="14.44140625" style="187" customWidth="1"/>
    <col min="11270" max="11270" width="16.109375" style="187" customWidth="1"/>
    <col min="11271" max="11271" width="13.88671875" style="187" bestFit="1" customWidth="1"/>
    <col min="11272" max="11272" width="15.109375" style="187" bestFit="1" customWidth="1"/>
    <col min="11273" max="11273" width="14.109375" style="187" bestFit="1" customWidth="1"/>
    <col min="11274" max="11274" width="12.109375" style="187" bestFit="1" customWidth="1"/>
    <col min="11275" max="11276" width="14.109375" style="187" bestFit="1" customWidth="1"/>
    <col min="11277" max="11277" width="12.5546875" style="187" bestFit="1" customWidth="1"/>
    <col min="11278" max="11278" width="14.44140625" style="187" bestFit="1" customWidth="1"/>
    <col min="11279" max="11279" width="14.6640625" style="187" bestFit="1" customWidth="1"/>
    <col min="11280" max="11280" width="14.88671875" style="187" bestFit="1" customWidth="1"/>
    <col min="11281" max="11281" width="12.33203125" style="187" bestFit="1" customWidth="1"/>
    <col min="11282" max="11282" width="15.109375" style="187" bestFit="1" customWidth="1"/>
    <col min="11283" max="11520" width="11.44140625" style="187"/>
    <col min="11521" max="11521" width="13.109375" style="187" bestFit="1" customWidth="1"/>
    <col min="11522" max="11522" width="13.5546875" style="187" customWidth="1"/>
    <col min="11523" max="11523" width="22.109375" style="187" bestFit="1" customWidth="1"/>
    <col min="11524" max="11524" width="27.109375" style="187" bestFit="1" customWidth="1"/>
    <col min="11525" max="11525" width="14.44140625" style="187" customWidth="1"/>
    <col min="11526" max="11526" width="16.109375" style="187" customWidth="1"/>
    <col min="11527" max="11527" width="13.88671875" style="187" bestFit="1" customWidth="1"/>
    <col min="11528" max="11528" width="15.109375" style="187" bestFit="1" customWidth="1"/>
    <col min="11529" max="11529" width="14.109375" style="187" bestFit="1" customWidth="1"/>
    <col min="11530" max="11530" width="12.109375" style="187" bestFit="1" customWidth="1"/>
    <col min="11531" max="11532" width="14.109375" style="187" bestFit="1" customWidth="1"/>
    <col min="11533" max="11533" width="12.5546875" style="187" bestFit="1" customWidth="1"/>
    <col min="11534" max="11534" width="14.44140625" style="187" bestFit="1" customWidth="1"/>
    <col min="11535" max="11535" width="14.6640625" style="187" bestFit="1" customWidth="1"/>
    <col min="11536" max="11536" width="14.88671875" style="187" bestFit="1" customWidth="1"/>
    <col min="11537" max="11537" width="12.33203125" style="187" bestFit="1" customWidth="1"/>
    <col min="11538" max="11538" width="15.109375" style="187" bestFit="1" customWidth="1"/>
    <col min="11539" max="11776" width="11.44140625" style="187"/>
    <col min="11777" max="11777" width="13.109375" style="187" bestFit="1" customWidth="1"/>
    <col min="11778" max="11778" width="13.5546875" style="187" customWidth="1"/>
    <col min="11779" max="11779" width="22.109375" style="187" bestFit="1" customWidth="1"/>
    <col min="11780" max="11780" width="27.109375" style="187" bestFit="1" customWidth="1"/>
    <col min="11781" max="11781" width="14.44140625" style="187" customWidth="1"/>
    <col min="11782" max="11782" width="16.109375" style="187" customWidth="1"/>
    <col min="11783" max="11783" width="13.88671875" style="187" bestFit="1" customWidth="1"/>
    <col min="11784" max="11784" width="15.109375" style="187" bestFit="1" customWidth="1"/>
    <col min="11785" max="11785" width="14.109375" style="187" bestFit="1" customWidth="1"/>
    <col min="11786" max="11786" width="12.109375" style="187" bestFit="1" customWidth="1"/>
    <col min="11787" max="11788" width="14.109375" style="187" bestFit="1" customWidth="1"/>
    <col min="11789" max="11789" width="12.5546875" style="187" bestFit="1" customWidth="1"/>
    <col min="11790" max="11790" width="14.44140625" style="187" bestFit="1" customWidth="1"/>
    <col min="11791" max="11791" width="14.6640625" style="187" bestFit="1" customWidth="1"/>
    <col min="11792" max="11792" width="14.88671875" style="187" bestFit="1" customWidth="1"/>
    <col min="11793" max="11793" width="12.33203125" style="187" bestFit="1" customWidth="1"/>
    <col min="11794" max="11794" width="15.109375" style="187" bestFit="1" customWidth="1"/>
    <col min="11795" max="12032" width="11.44140625" style="187"/>
    <col min="12033" max="12033" width="13.109375" style="187" bestFit="1" customWidth="1"/>
    <col min="12034" max="12034" width="13.5546875" style="187" customWidth="1"/>
    <col min="12035" max="12035" width="22.109375" style="187" bestFit="1" customWidth="1"/>
    <col min="12036" max="12036" width="27.109375" style="187" bestFit="1" customWidth="1"/>
    <col min="12037" max="12037" width="14.44140625" style="187" customWidth="1"/>
    <col min="12038" max="12038" width="16.109375" style="187" customWidth="1"/>
    <col min="12039" max="12039" width="13.88671875" style="187" bestFit="1" customWidth="1"/>
    <col min="12040" max="12040" width="15.109375" style="187" bestFit="1" customWidth="1"/>
    <col min="12041" max="12041" width="14.109375" style="187" bestFit="1" customWidth="1"/>
    <col min="12042" max="12042" width="12.109375" style="187" bestFit="1" customWidth="1"/>
    <col min="12043" max="12044" width="14.109375" style="187" bestFit="1" customWidth="1"/>
    <col min="12045" max="12045" width="12.5546875" style="187" bestFit="1" customWidth="1"/>
    <col min="12046" max="12046" width="14.44140625" style="187" bestFit="1" customWidth="1"/>
    <col min="12047" max="12047" width="14.6640625" style="187" bestFit="1" customWidth="1"/>
    <col min="12048" max="12048" width="14.88671875" style="187" bestFit="1" customWidth="1"/>
    <col min="12049" max="12049" width="12.33203125" style="187" bestFit="1" customWidth="1"/>
    <col min="12050" max="12050" width="15.109375" style="187" bestFit="1" customWidth="1"/>
    <col min="12051" max="12288" width="11.44140625" style="187"/>
    <col min="12289" max="12289" width="13.109375" style="187" bestFit="1" customWidth="1"/>
    <col min="12290" max="12290" width="13.5546875" style="187" customWidth="1"/>
    <col min="12291" max="12291" width="22.109375" style="187" bestFit="1" customWidth="1"/>
    <col min="12292" max="12292" width="27.109375" style="187" bestFit="1" customWidth="1"/>
    <col min="12293" max="12293" width="14.44140625" style="187" customWidth="1"/>
    <col min="12294" max="12294" width="16.109375" style="187" customWidth="1"/>
    <col min="12295" max="12295" width="13.88671875" style="187" bestFit="1" customWidth="1"/>
    <col min="12296" max="12296" width="15.109375" style="187" bestFit="1" customWidth="1"/>
    <col min="12297" max="12297" width="14.109375" style="187" bestFit="1" customWidth="1"/>
    <col min="12298" max="12298" width="12.109375" style="187" bestFit="1" customWidth="1"/>
    <col min="12299" max="12300" width="14.109375" style="187" bestFit="1" customWidth="1"/>
    <col min="12301" max="12301" width="12.5546875" style="187" bestFit="1" customWidth="1"/>
    <col min="12302" max="12302" width="14.44140625" style="187" bestFit="1" customWidth="1"/>
    <col min="12303" max="12303" width="14.6640625" style="187" bestFit="1" customWidth="1"/>
    <col min="12304" max="12304" width="14.88671875" style="187" bestFit="1" customWidth="1"/>
    <col min="12305" max="12305" width="12.33203125" style="187" bestFit="1" customWidth="1"/>
    <col min="12306" max="12306" width="15.109375" style="187" bestFit="1" customWidth="1"/>
    <col min="12307" max="12544" width="11.44140625" style="187"/>
    <col min="12545" max="12545" width="13.109375" style="187" bestFit="1" customWidth="1"/>
    <col min="12546" max="12546" width="13.5546875" style="187" customWidth="1"/>
    <col min="12547" max="12547" width="22.109375" style="187" bestFit="1" customWidth="1"/>
    <col min="12548" max="12548" width="27.109375" style="187" bestFit="1" customWidth="1"/>
    <col min="12549" max="12549" width="14.44140625" style="187" customWidth="1"/>
    <col min="12550" max="12550" width="16.109375" style="187" customWidth="1"/>
    <col min="12551" max="12551" width="13.88671875" style="187" bestFit="1" customWidth="1"/>
    <col min="12552" max="12552" width="15.109375" style="187" bestFit="1" customWidth="1"/>
    <col min="12553" max="12553" width="14.109375" style="187" bestFit="1" customWidth="1"/>
    <col min="12554" max="12554" width="12.109375" style="187" bestFit="1" customWidth="1"/>
    <col min="12555" max="12556" width="14.109375" style="187" bestFit="1" customWidth="1"/>
    <col min="12557" max="12557" width="12.5546875" style="187" bestFit="1" customWidth="1"/>
    <col min="12558" max="12558" width="14.44140625" style="187" bestFit="1" customWidth="1"/>
    <col min="12559" max="12559" width="14.6640625" style="187" bestFit="1" customWidth="1"/>
    <col min="12560" max="12560" width="14.88671875" style="187" bestFit="1" customWidth="1"/>
    <col min="12561" max="12561" width="12.33203125" style="187" bestFit="1" customWidth="1"/>
    <col min="12562" max="12562" width="15.109375" style="187" bestFit="1" customWidth="1"/>
    <col min="12563" max="12800" width="11.44140625" style="187"/>
    <col min="12801" max="12801" width="13.109375" style="187" bestFit="1" customWidth="1"/>
    <col min="12802" max="12802" width="13.5546875" style="187" customWidth="1"/>
    <col min="12803" max="12803" width="22.109375" style="187" bestFit="1" customWidth="1"/>
    <col min="12804" max="12804" width="27.109375" style="187" bestFit="1" customWidth="1"/>
    <col min="12805" max="12805" width="14.44140625" style="187" customWidth="1"/>
    <col min="12806" max="12806" width="16.109375" style="187" customWidth="1"/>
    <col min="12807" max="12807" width="13.88671875" style="187" bestFit="1" customWidth="1"/>
    <col min="12808" max="12808" width="15.109375" style="187" bestFit="1" customWidth="1"/>
    <col min="12809" max="12809" width="14.109375" style="187" bestFit="1" customWidth="1"/>
    <col min="12810" max="12810" width="12.109375" style="187" bestFit="1" customWidth="1"/>
    <col min="12811" max="12812" width="14.109375" style="187" bestFit="1" customWidth="1"/>
    <col min="12813" max="12813" width="12.5546875" style="187" bestFit="1" customWidth="1"/>
    <col min="12814" max="12814" width="14.44140625" style="187" bestFit="1" customWidth="1"/>
    <col min="12815" max="12815" width="14.6640625" style="187" bestFit="1" customWidth="1"/>
    <col min="12816" max="12816" width="14.88671875" style="187" bestFit="1" customWidth="1"/>
    <col min="12817" max="12817" width="12.33203125" style="187" bestFit="1" customWidth="1"/>
    <col min="12818" max="12818" width="15.109375" style="187" bestFit="1" customWidth="1"/>
    <col min="12819" max="13056" width="11.44140625" style="187"/>
    <col min="13057" max="13057" width="13.109375" style="187" bestFit="1" customWidth="1"/>
    <col min="13058" max="13058" width="13.5546875" style="187" customWidth="1"/>
    <col min="13059" max="13059" width="22.109375" style="187" bestFit="1" customWidth="1"/>
    <col min="13060" max="13060" width="27.109375" style="187" bestFit="1" customWidth="1"/>
    <col min="13061" max="13061" width="14.44140625" style="187" customWidth="1"/>
    <col min="13062" max="13062" width="16.109375" style="187" customWidth="1"/>
    <col min="13063" max="13063" width="13.88671875" style="187" bestFit="1" customWidth="1"/>
    <col min="13064" max="13064" width="15.109375" style="187" bestFit="1" customWidth="1"/>
    <col min="13065" max="13065" width="14.109375" style="187" bestFit="1" customWidth="1"/>
    <col min="13066" max="13066" width="12.109375" style="187" bestFit="1" customWidth="1"/>
    <col min="13067" max="13068" width="14.109375" style="187" bestFit="1" customWidth="1"/>
    <col min="13069" max="13069" width="12.5546875" style="187" bestFit="1" customWidth="1"/>
    <col min="13070" max="13070" width="14.44140625" style="187" bestFit="1" customWidth="1"/>
    <col min="13071" max="13071" width="14.6640625" style="187" bestFit="1" customWidth="1"/>
    <col min="13072" max="13072" width="14.88671875" style="187" bestFit="1" customWidth="1"/>
    <col min="13073" max="13073" width="12.33203125" style="187" bestFit="1" customWidth="1"/>
    <col min="13074" max="13074" width="15.109375" style="187" bestFit="1" customWidth="1"/>
    <col min="13075" max="13312" width="11.44140625" style="187"/>
    <col min="13313" max="13313" width="13.109375" style="187" bestFit="1" customWidth="1"/>
    <col min="13314" max="13314" width="13.5546875" style="187" customWidth="1"/>
    <col min="13315" max="13315" width="22.109375" style="187" bestFit="1" customWidth="1"/>
    <col min="13316" max="13316" width="27.109375" style="187" bestFit="1" customWidth="1"/>
    <col min="13317" max="13317" width="14.44140625" style="187" customWidth="1"/>
    <col min="13318" max="13318" width="16.109375" style="187" customWidth="1"/>
    <col min="13319" max="13319" width="13.88671875" style="187" bestFit="1" customWidth="1"/>
    <col min="13320" max="13320" width="15.109375" style="187" bestFit="1" customWidth="1"/>
    <col min="13321" max="13321" width="14.109375" style="187" bestFit="1" customWidth="1"/>
    <col min="13322" max="13322" width="12.109375" style="187" bestFit="1" customWidth="1"/>
    <col min="13323" max="13324" width="14.109375" style="187" bestFit="1" customWidth="1"/>
    <col min="13325" max="13325" width="12.5546875" style="187" bestFit="1" customWidth="1"/>
    <col min="13326" max="13326" width="14.44140625" style="187" bestFit="1" customWidth="1"/>
    <col min="13327" max="13327" width="14.6640625" style="187" bestFit="1" customWidth="1"/>
    <col min="13328" max="13328" width="14.88671875" style="187" bestFit="1" customWidth="1"/>
    <col min="13329" max="13329" width="12.33203125" style="187" bestFit="1" customWidth="1"/>
    <col min="13330" max="13330" width="15.109375" style="187" bestFit="1" customWidth="1"/>
    <col min="13331" max="13568" width="11.44140625" style="187"/>
    <col min="13569" max="13569" width="13.109375" style="187" bestFit="1" customWidth="1"/>
    <col min="13570" max="13570" width="13.5546875" style="187" customWidth="1"/>
    <col min="13571" max="13571" width="22.109375" style="187" bestFit="1" customWidth="1"/>
    <col min="13572" max="13572" width="27.109375" style="187" bestFit="1" customWidth="1"/>
    <col min="13573" max="13573" width="14.44140625" style="187" customWidth="1"/>
    <col min="13574" max="13574" width="16.109375" style="187" customWidth="1"/>
    <col min="13575" max="13575" width="13.88671875" style="187" bestFit="1" customWidth="1"/>
    <col min="13576" max="13576" width="15.109375" style="187" bestFit="1" customWidth="1"/>
    <col min="13577" max="13577" width="14.109375" style="187" bestFit="1" customWidth="1"/>
    <col min="13578" max="13578" width="12.109375" style="187" bestFit="1" customWidth="1"/>
    <col min="13579" max="13580" width="14.109375" style="187" bestFit="1" customWidth="1"/>
    <col min="13581" max="13581" width="12.5546875" style="187" bestFit="1" customWidth="1"/>
    <col min="13582" max="13582" width="14.44140625" style="187" bestFit="1" customWidth="1"/>
    <col min="13583" max="13583" width="14.6640625" style="187" bestFit="1" customWidth="1"/>
    <col min="13584" max="13584" width="14.88671875" style="187" bestFit="1" customWidth="1"/>
    <col min="13585" max="13585" width="12.33203125" style="187" bestFit="1" customWidth="1"/>
    <col min="13586" max="13586" width="15.109375" style="187" bestFit="1" customWidth="1"/>
    <col min="13587" max="13824" width="11.44140625" style="187"/>
    <col min="13825" max="13825" width="13.109375" style="187" bestFit="1" customWidth="1"/>
    <col min="13826" max="13826" width="13.5546875" style="187" customWidth="1"/>
    <col min="13827" max="13827" width="22.109375" style="187" bestFit="1" customWidth="1"/>
    <col min="13828" max="13828" width="27.109375" style="187" bestFit="1" customWidth="1"/>
    <col min="13829" max="13829" width="14.44140625" style="187" customWidth="1"/>
    <col min="13830" max="13830" width="16.109375" style="187" customWidth="1"/>
    <col min="13831" max="13831" width="13.88671875" style="187" bestFit="1" customWidth="1"/>
    <col min="13832" max="13832" width="15.109375" style="187" bestFit="1" customWidth="1"/>
    <col min="13833" max="13833" width="14.109375" style="187" bestFit="1" customWidth="1"/>
    <col min="13834" max="13834" width="12.109375" style="187" bestFit="1" customWidth="1"/>
    <col min="13835" max="13836" width="14.109375" style="187" bestFit="1" customWidth="1"/>
    <col min="13837" max="13837" width="12.5546875" style="187" bestFit="1" customWidth="1"/>
    <col min="13838" max="13838" width="14.44140625" style="187" bestFit="1" customWidth="1"/>
    <col min="13839" max="13839" width="14.6640625" style="187" bestFit="1" customWidth="1"/>
    <col min="13840" max="13840" width="14.88671875" style="187" bestFit="1" customWidth="1"/>
    <col min="13841" max="13841" width="12.33203125" style="187" bestFit="1" customWidth="1"/>
    <col min="13842" max="13842" width="15.109375" style="187" bestFit="1" customWidth="1"/>
    <col min="13843" max="14080" width="11.44140625" style="187"/>
    <col min="14081" max="14081" width="13.109375" style="187" bestFit="1" customWidth="1"/>
    <col min="14082" max="14082" width="13.5546875" style="187" customWidth="1"/>
    <col min="14083" max="14083" width="22.109375" style="187" bestFit="1" customWidth="1"/>
    <col min="14084" max="14084" width="27.109375" style="187" bestFit="1" customWidth="1"/>
    <col min="14085" max="14085" width="14.44140625" style="187" customWidth="1"/>
    <col min="14086" max="14086" width="16.109375" style="187" customWidth="1"/>
    <col min="14087" max="14087" width="13.88671875" style="187" bestFit="1" customWidth="1"/>
    <col min="14088" max="14088" width="15.109375" style="187" bestFit="1" customWidth="1"/>
    <col min="14089" max="14089" width="14.109375" style="187" bestFit="1" customWidth="1"/>
    <col min="14090" max="14090" width="12.109375" style="187" bestFit="1" customWidth="1"/>
    <col min="14091" max="14092" width="14.109375" style="187" bestFit="1" customWidth="1"/>
    <col min="14093" max="14093" width="12.5546875" style="187" bestFit="1" customWidth="1"/>
    <col min="14094" max="14094" width="14.44140625" style="187" bestFit="1" customWidth="1"/>
    <col min="14095" max="14095" width="14.6640625" style="187" bestFit="1" customWidth="1"/>
    <col min="14096" max="14096" width="14.88671875" style="187" bestFit="1" customWidth="1"/>
    <col min="14097" max="14097" width="12.33203125" style="187" bestFit="1" customWidth="1"/>
    <col min="14098" max="14098" width="15.109375" style="187" bestFit="1" customWidth="1"/>
    <col min="14099" max="14336" width="11.44140625" style="187"/>
    <col min="14337" max="14337" width="13.109375" style="187" bestFit="1" customWidth="1"/>
    <col min="14338" max="14338" width="13.5546875" style="187" customWidth="1"/>
    <col min="14339" max="14339" width="22.109375" style="187" bestFit="1" customWidth="1"/>
    <col min="14340" max="14340" width="27.109375" style="187" bestFit="1" customWidth="1"/>
    <col min="14341" max="14341" width="14.44140625" style="187" customWidth="1"/>
    <col min="14342" max="14342" width="16.109375" style="187" customWidth="1"/>
    <col min="14343" max="14343" width="13.88671875" style="187" bestFit="1" customWidth="1"/>
    <col min="14344" max="14344" width="15.109375" style="187" bestFit="1" customWidth="1"/>
    <col min="14345" max="14345" width="14.109375" style="187" bestFit="1" customWidth="1"/>
    <col min="14346" max="14346" width="12.109375" style="187" bestFit="1" customWidth="1"/>
    <col min="14347" max="14348" width="14.109375" style="187" bestFit="1" customWidth="1"/>
    <col min="14349" max="14349" width="12.5546875" style="187" bestFit="1" customWidth="1"/>
    <col min="14350" max="14350" width="14.44140625" style="187" bestFit="1" customWidth="1"/>
    <col min="14351" max="14351" width="14.6640625" style="187" bestFit="1" customWidth="1"/>
    <col min="14352" max="14352" width="14.88671875" style="187" bestFit="1" customWidth="1"/>
    <col min="14353" max="14353" width="12.33203125" style="187" bestFit="1" customWidth="1"/>
    <col min="14354" max="14354" width="15.109375" style="187" bestFit="1" customWidth="1"/>
    <col min="14355" max="14592" width="11.44140625" style="187"/>
    <col min="14593" max="14593" width="13.109375" style="187" bestFit="1" customWidth="1"/>
    <col min="14594" max="14594" width="13.5546875" style="187" customWidth="1"/>
    <col min="14595" max="14595" width="22.109375" style="187" bestFit="1" customWidth="1"/>
    <col min="14596" max="14596" width="27.109375" style="187" bestFit="1" customWidth="1"/>
    <col min="14597" max="14597" width="14.44140625" style="187" customWidth="1"/>
    <col min="14598" max="14598" width="16.109375" style="187" customWidth="1"/>
    <col min="14599" max="14599" width="13.88671875" style="187" bestFit="1" customWidth="1"/>
    <col min="14600" max="14600" width="15.109375" style="187" bestFit="1" customWidth="1"/>
    <col min="14601" max="14601" width="14.109375" style="187" bestFit="1" customWidth="1"/>
    <col min="14602" max="14602" width="12.109375" style="187" bestFit="1" customWidth="1"/>
    <col min="14603" max="14604" width="14.109375" style="187" bestFit="1" customWidth="1"/>
    <col min="14605" max="14605" width="12.5546875" style="187" bestFit="1" customWidth="1"/>
    <col min="14606" max="14606" width="14.44140625" style="187" bestFit="1" customWidth="1"/>
    <col min="14607" max="14607" width="14.6640625" style="187" bestFit="1" customWidth="1"/>
    <col min="14608" max="14608" width="14.88671875" style="187" bestFit="1" customWidth="1"/>
    <col min="14609" max="14609" width="12.33203125" style="187" bestFit="1" customWidth="1"/>
    <col min="14610" max="14610" width="15.109375" style="187" bestFit="1" customWidth="1"/>
    <col min="14611" max="14848" width="11.44140625" style="187"/>
    <col min="14849" max="14849" width="13.109375" style="187" bestFit="1" customWidth="1"/>
    <col min="14850" max="14850" width="13.5546875" style="187" customWidth="1"/>
    <col min="14851" max="14851" width="22.109375" style="187" bestFit="1" customWidth="1"/>
    <col min="14852" max="14852" width="27.109375" style="187" bestFit="1" customWidth="1"/>
    <col min="14853" max="14853" width="14.44140625" style="187" customWidth="1"/>
    <col min="14854" max="14854" width="16.109375" style="187" customWidth="1"/>
    <col min="14855" max="14855" width="13.88671875" style="187" bestFit="1" customWidth="1"/>
    <col min="14856" max="14856" width="15.109375" style="187" bestFit="1" customWidth="1"/>
    <col min="14857" max="14857" width="14.109375" style="187" bestFit="1" customWidth="1"/>
    <col min="14858" max="14858" width="12.109375" style="187" bestFit="1" customWidth="1"/>
    <col min="14859" max="14860" width="14.109375" style="187" bestFit="1" customWidth="1"/>
    <col min="14861" max="14861" width="12.5546875" style="187" bestFit="1" customWidth="1"/>
    <col min="14862" max="14862" width="14.44140625" style="187" bestFit="1" customWidth="1"/>
    <col min="14863" max="14863" width="14.6640625" style="187" bestFit="1" customWidth="1"/>
    <col min="14864" max="14864" width="14.88671875" style="187" bestFit="1" customWidth="1"/>
    <col min="14865" max="14865" width="12.33203125" style="187" bestFit="1" customWidth="1"/>
    <col min="14866" max="14866" width="15.109375" style="187" bestFit="1" customWidth="1"/>
    <col min="14867" max="15104" width="11.44140625" style="187"/>
    <col min="15105" max="15105" width="13.109375" style="187" bestFit="1" customWidth="1"/>
    <col min="15106" max="15106" width="13.5546875" style="187" customWidth="1"/>
    <col min="15107" max="15107" width="22.109375" style="187" bestFit="1" customWidth="1"/>
    <col min="15108" max="15108" width="27.109375" style="187" bestFit="1" customWidth="1"/>
    <col min="15109" max="15109" width="14.44140625" style="187" customWidth="1"/>
    <col min="15110" max="15110" width="16.109375" style="187" customWidth="1"/>
    <col min="15111" max="15111" width="13.88671875" style="187" bestFit="1" customWidth="1"/>
    <col min="15112" max="15112" width="15.109375" style="187" bestFit="1" customWidth="1"/>
    <col min="15113" max="15113" width="14.109375" style="187" bestFit="1" customWidth="1"/>
    <col min="15114" max="15114" width="12.109375" style="187" bestFit="1" customWidth="1"/>
    <col min="15115" max="15116" width="14.109375" style="187" bestFit="1" customWidth="1"/>
    <col min="15117" max="15117" width="12.5546875" style="187" bestFit="1" customWidth="1"/>
    <col min="15118" max="15118" width="14.44140625" style="187" bestFit="1" customWidth="1"/>
    <col min="15119" max="15119" width="14.6640625" style="187" bestFit="1" customWidth="1"/>
    <col min="15120" max="15120" width="14.88671875" style="187" bestFit="1" customWidth="1"/>
    <col min="15121" max="15121" width="12.33203125" style="187" bestFit="1" customWidth="1"/>
    <col min="15122" max="15122" width="15.109375" style="187" bestFit="1" customWidth="1"/>
    <col min="15123" max="15360" width="11.44140625" style="187"/>
    <col min="15361" max="15361" width="13.109375" style="187" bestFit="1" customWidth="1"/>
    <col min="15362" max="15362" width="13.5546875" style="187" customWidth="1"/>
    <col min="15363" max="15363" width="22.109375" style="187" bestFit="1" customWidth="1"/>
    <col min="15364" max="15364" width="27.109375" style="187" bestFit="1" customWidth="1"/>
    <col min="15365" max="15365" width="14.44140625" style="187" customWidth="1"/>
    <col min="15366" max="15366" width="16.109375" style="187" customWidth="1"/>
    <col min="15367" max="15367" width="13.88671875" style="187" bestFit="1" customWidth="1"/>
    <col min="15368" max="15368" width="15.109375" style="187" bestFit="1" customWidth="1"/>
    <col min="15369" max="15369" width="14.109375" style="187" bestFit="1" customWidth="1"/>
    <col min="15370" max="15370" width="12.109375" style="187" bestFit="1" customWidth="1"/>
    <col min="15371" max="15372" width="14.109375" style="187" bestFit="1" customWidth="1"/>
    <col min="15373" max="15373" width="12.5546875" style="187" bestFit="1" customWidth="1"/>
    <col min="15374" max="15374" width="14.44140625" style="187" bestFit="1" customWidth="1"/>
    <col min="15375" max="15375" width="14.6640625" style="187" bestFit="1" customWidth="1"/>
    <col min="15376" max="15376" width="14.88671875" style="187" bestFit="1" customWidth="1"/>
    <col min="15377" max="15377" width="12.33203125" style="187" bestFit="1" customWidth="1"/>
    <col min="15378" max="15378" width="15.109375" style="187" bestFit="1" customWidth="1"/>
    <col min="15379" max="15616" width="11.44140625" style="187"/>
    <col min="15617" max="15617" width="13.109375" style="187" bestFit="1" customWidth="1"/>
    <col min="15618" max="15618" width="13.5546875" style="187" customWidth="1"/>
    <col min="15619" max="15619" width="22.109375" style="187" bestFit="1" customWidth="1"/>
    <col min="15620" max="15620" width="27.109375" style="187" bestFit="1" customWidth="1"/>
    <col min="15621" max="15621" width="14.44140625" style="187" customWidth="1"/>
    <col min="15622" max="15622" width="16.109375" style="187" customWidth="1"/>
    <col min="15623" max="15623" width="13.88671875" style="187" bestFit="1" customWidth="1"/>
    <col min="15624" max="15624" width="15.109375" style="187" bestFit="1" customWidth="1"/>
    <col min="15625" max="15625" width="14.109375" style="187" bestFit="1" customWidth="1"/>
    <col min="15626" max="15626" width="12.109375" style="187" bestFit="1" customWidth="1"/>
    <col min="15627" max="15628" width="14.109375" style="187" bestFit="1" customWidth="1"/>
    <col min="15629" max="15629" width="12.5546875" style="187" bestFit="1" customWidth="1"/>
    <col min="15630" max="15630" width="14.44140625" style="187" bestFit="1" customWidth="1"/>
    <col min="15631" max="15631" width="14.6640625" style="187" bestFit="1" customWidth="1"/>
    <col min="15632" max="15632" width="14.88671875" style="187" bestFit="1" customWidth="1"/>
    <col min="15633" max="15633" width="12.33203125" style="187" bestFit="1" customWidth="1"/>
    <col min="15634" max="15634" width="15.109375" style="187" bestFit="1" customWidth="1"/>
    <col min="15635" max="15872" width="11.44140625" style="187"/>
    <col min="15873" max="15873" width="13.109375" style="187" bestFit="1" customWidth="1"/>
    <col min="15874" max="15874" width="13.5546875" style="187" customWidth="1"/>
    <col min="15875" max="15875" width="22.109375" style="187" bestFit="1" customWidth="1"/>
    <col min="15876" max="15876" width="27.109375" style="187" bestFit="1" customWidth="1"/>
    <col min="15877" max="15877" width="14.44140625" style="187" customWidth="1"/>
    <col min="15878" max="15878" width="16.109375" style="187" customWidth="1"/>
    <col min="15879" max="15879" width="13.88671875" style="187" bestFit="1" customWidth="1"/>
    <col min="15880" max="15880" width="15.109375" style="187" bestFit="1" customWidth="1"/>
    <col min="15881" max="15881" width="14.109375" style="187" bestFit="1" customWidth="1"/>
    <col min="15882" max="15882" width="12.109375" style="187" bestFit="1" customWidth="1"/>
    <col min="15883" max="15884" width="14.109375" style="187" bestFit="1" customWidth="1"/>
    <col min="15885" max="15885" width="12.5546875" style="187" bestFit="1" customWidth="1"/>
    <col min="15886" max="15886" width="14.44140625" style="187" bestFit="1" customWidth="1"/>
    <col min="15887" max="15887" width="14.6640625" style="187" bestFit="1" customWidth="1"/>
    <col min="15888" max="15888" width="14.88671875" style="187" bestFit="1" customWidth="1"/>
    <col min="15889" max="15889" width="12.33203125" style="187" bestFit="1" customWidth="1"/>
    <col min="15890" max="15890" width="15.109375" style="187" bestFit="1" customWidth="1"/>
    <col min="15891" max="16128" width="11.44140625" style="187"/>
    <col min="16129" max="16129" width="13.109375" style="187" bestFit="1" customWidth="1"/>
    <col min="16130" max="16130" width="13.5546875" style="187" customWidth="1"/>
    <col min="16131" max="16131" width="22.109375" style="187" bestFit="1" customWidth="1"/>
    <col min="16132" max="16132" width="27.109375" style="187" bestFit="1" customWidth="1"/>
    <col min="16133" max="16133" width="14.44140625" style="187" customWidth="1"/>
    <col min="16134" max="16134" width="16.109375" style="187" customWidth="1"/>
    <col min="16135" max="16135" width="13.88671875" style="187" bestFit="1" customWidth="1"/>
    <col min="16136" max="16136" width="15.109375" style="187" bestFit="1" customWidth="1"/>
    <col min="16137" max="16137" width="14.109375" style="187" bestFit="1" customWidth="1"/>
    <col min="16138" max="16138" width="12.109375" style="187" bestFit="1" customWidth="1"/>
    <col min="16139" max="16140" width="14.109375" style="187" bestFit="1" customWidth="1"/>
    <col min="16141" max="16141" width="12.5546875" style="187" bestFit="1" customWidth="1"/>
    <col min="16142" max="16142" width="14.44140625" style="187" bestFit="1" customWidth="1"/>
    <col min="16143" max="16143" width="14.6640625" style="187" bestFit="1" customWidth="1"/>
    <col min="16144" max="16144" width="14.88671875" style="187" bestFit="1" customWidth="1"/>
    <col min="16145" max="16145" width="12.33203125" style="187" bestFit="1" customWidth="1"/>
    <col min="16146" max="16146" width="15.109375" style="187" bestFit="1" customWidth="1"/>
    <col min="16147" max="16384" width="11.44140625" style="187"/>
  </cols>
  <sheetData>
    <row r="1" spans="1:24" ht="14.4">
      <c r="A1" s="340" t="s">
        <v>821</v>
      </c>
      <c r="T1" s="188"/>
      <c r="U1" s="188"/>
      <c r="V1" s="188"/>
      <c r="W1" s="189"/>
      <c r="X1" s="189"/>
    </row>
    <row r="2" spans="1:24" s="191" customFormat="1" ht="27.75" customHeight="1">
      <c r="A2" s="190" t="s">
        <v>222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24" s="191" customFormat="1" ht="17.399999999999999">
      <c r="A3" s="192">
        <v>45535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24" s="191" customFormat="1" ht="16.8">
      <c r="A4" s="193" t="s">
        <v>223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</row>
    <row r="5" spans="1:24" s="191" customFormat="1" ht="16.8">
      <c r="A5" s="194"/>
      <c r="B5" s="194"/>
      <c r="C5" s="194"/>
      <c r="D5" s="195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4"/>
      <c r="P5" s="195"/>
      <c r="Q5" s="195"/>
      <c r="R5" s="194"/>
    </row>
    <row r="6" spans="1:24" s="191" customFormat="1" ht="13.5" customHeight="1">
      <c r="A6" s="196" t="s">
        <v>224</v>
      </c>
      <c r="B6" s="197" t="s">
        <v>225</v>
      </c>
      <c r="C6" s="198"/>
      <c r="D6" s="199"/>
      <c r="E6" s="200" t="s">
        <v>226</v>
      </c>
      <c r="F6" s="197" t="s">
        <v>227</v>
      </c>
      <c r="G6" s="198"/>
      <c r="H6" s="199"/>
      <c r="I6" s="197" t="s">
        <v>228</v>
      </c>
      <c r="J6" s="198"/>
      <c r="K6" s="199"/>
      <c r="L6" s="197" t="s">
        <v>229</v>
      </c>
      <c r="M6" s="198"/>
      <c r="N6" s="199"/>
      <c r="O6" s="200" t="s">
        <v>230</v>
      </c>
      <c r="P6" s="201" t="s">
        <v>231</v>
      </c>
      <c r="Q6" s="202"/>
      <c r="R6" s="200" t="s">
        <v>232</v>
      </c>
    </row>
    <row r="7" spans="1:24" s="191" customFormat="1">
      <c r="A7" s="203"/>
      <c r="B7" s="204" t="s">
        <v>233</v>
      </c>
      <c r="C7" s="204" t="s">
        <v>234</v>
      </c>
      <c r="D7" s="205" t="s">
        <v>235</v>
      </c>
      <c r="E7" s="206"/>
      <c r="F7" s="207" t="s">
        <v>236</v>
      </c>
      <c r="G7" s="204" t="s">
        <v>237</v>
      </c>
      <c r="H7" s="204" t="s">
        <v>238</v>
      </c>
      <c r="I7" s="204" t="s">
        <v>236</v>
      </c>
      <c r="J7" s="204" t="s">
        <v>237</v>
      </c>
      <c r="K7" s="204" t="s">
        <v>238</v>
      </c>
      <c r="L7" s="204" t="s">
        <v>236</v>
      </c>
      <c r="M7" s="204" t="s">
        <v>237</v>
      </c>
      <c r="N7" s="204" t="s">
        <v>238</v>
      </c>
      <c r="O7" s="206"/>
      <c r="P7" s="204" t="s">
        <v>236</v>
      </c>
      <c r="Q7" s="204" t="s">
        <v>237</v>
      </c>
      <c r="R7" s="206"/>
    </row>
    <row r="8" spans="1:24">
      <c r="A8" s="208" t="s">
        <v>239</v>
      </c>
      <c r="B8" s="208" t="s">
        <v>240</v>
      </c>
      <c r="C8" s="208" t="s">
        <v>241</v>
      </c>
      <c r="D8" s="208" t="s">
        <v>241</v>
      </c>
      <c r="E8" s="209">
        <v>3</v>
      </c>
      <c r="F8" s="210">
        <v>26480.561570000002</v>
      </c>
      <c r="G8" s="211">
        <v>0</v>
      </c>
      <c r="H8" s="211">
        <v>26480.561570000002</v>
      </c>
      <c r="I8" s="211">
        <v>58820.870499999997</v>
      </c>
      <c r="J8" s="211">
        <v>370.77509999999995</v>
      </c>
      <c r="K8" s="211">
        <v>59191.645600000003</v>
      </c>
      <c r="L8" s="211">
        <v>2483.56241</v>
      </c>
      <c r="M8" s="211">
        <v>42.370290000000004</v>
      </c>
      <c r="N8" s="211">
        <v>2525.9327000000003</v>
      </c>
      <c r="O8" s="211">
        <v>88198.139869999999</v>
      </c>
      <c r="P8" s="211">
        <v>51140.781909999998</v>
      </c>
      <c r="Q8" s="211">
        <v>0</v>
      </c>
      <c r="R8" s="212">
        <v>51140.781909999998</v>
      </c>
    </row>
    <row r="9" spans="1:24">
      <c r="A9" s="213"/>
      <c r="B9" s="213"/>
      <c r="C9" s="213"/>
      <c r="D9" s="208" t="s">
        <v>242</v>
      </c>
      <c r="E9" s="209">
        <v>618</v>
      </c>
      <c r="F9" s="210">
        <v>324.74997999999999</v>
      </c>
      <c r="G9" s="211">
        <v>0</v>
      </c>
      <c r="H9" s="211">
        <v>324.74997999999999</v>
      </c>
      <c r="I9" s="211">
        <v>2873.7532000000001</v>
      </c>
      <c r="J9" s="211">
        <v>0</v>
      </c>
      <c r="K9" s="211">
        <v>2873.7532000000001</v>
      </c>
      <c r="L9" s="211">
        <v>88.637219999999999</v>
      </c>
      <c r="M9" s="211">
        <v>0</v>
      </c>
      <c r="N9" s="211">
        <v>88.637219999999999</v>
      </c>
      <c r="O9" s="211">
        <v>3287.1403999999998</v>
      </c>
      <c r="P9" s="211">
        <v>16855.49379</v>
      </c>
      <c r="Q9" s="211">
        <v>0</v>
      </c>
      <c r="R9" s="212">
        <v>16855.49379</v>
      </c>
    </row>
    <row r="10" spans="1:24">
      <c r="A10" s="213"/>
      <c r="B10" s="213"/>
      <c r="C10" s="208" t="s">
        <v>243</v>
      </c>
      <c r="D10" s="208" t="s">
        <v>243</v>
      </c>
      <c r="E10" s="209">
        <v>1</v>
      </c>
      <c r="F10" s="210">
        <v>132703.41090000002</v>
      </c>
      <c r="G10" s="211">
        <v>0</v>
      </c>
      <c r="H10" s="211">
        <v>132703.41090000002</v>
      </c>
      <c r="I10" s="211">
        <v>57270.922899999998</v>
      </c>
      <c r="J10" s="211">
        <v>875.06179000000009</v>
      </c>
      <c r="K10" s="211">
        <v>58145.984689999997</v>
      </c>
      <c r="L10" s="211">
        <v>3973.9137799999999</v>
      </c>
      <c r="M10" s="211">
        <v>26.675509999999999</v>
      </c>
      <c r="N10" s="211">
        <v>4000.5892899999999</v>
      </c>
      <c r="O10" s="211">
        <v>194849.98488</v>
      </c>
      <c r="P10" s="211">
        <v>56375.433709999998</v>
      </c>
      <c r="Q10" s="211">
        <v>0</v>
      </c>
      <c r="R10" s="212">
        <v>56375.433709999998</v>
      </c>
    </row>
    <row r="11" spans="1:24">
      <c r="A11" s="213"/>
      <c r="B11" s="213"/>
      <c r="C11" s="208" t="s">
        <v>244</v>
      </c>
      <c r="D11" s="208" t="s">
        <v>245</v>
      </c>
      <c r="E11" s="209">
        <v>8</v>
      </c>
      <c r="F11" s="210">
        <v>17902.197260000001</v>
      </c>
      <c r="G11" s="211">
        <v>0</v>
      </c>
      <c r="H11" s="211">
        <v>17902.197260000001</v>
      </c>
      <c r="I11" s="211">
        <v>18220.447219999998</v>
      </c>
      <c r="J11" s="211">
        <v>35.141620000000003</v>
      </c>
      <c r="K11" s="211">
        <v>18255.58884</v>
      </c>
      <c r="L11" s="211">
        <v>2781.5853500000003</v>
      </c>
      <c r="M11" s="211">
        <v>10.87688</v>
      </c>
      <c r="N11" s="211">
        <v>2792.4622300000001</v>
      </c>
      <c r="O11" s="211">
        <v>38950.248329999995</v>
      </c>
      <c r="P11" s="211">
        <v>32927.386149999998</v>
      </c>
      <c r="Q11" s="211">
        <v>0</v>
      </c>
      <c r="R11" s="212">
        <v>32927.386149999998</v>
      </c>
    </row>
    <row r="12" spans="1:24">
      <c r="A12" s="213"/>
      <c r="B12" s="213"/>
      <c r="C12" s="213"/>
      <c r="D12" s="208" t="s">
        <v>246</v>
      </c>
      <c r="E12" s="209">
        <v>542</v>
      </c>
      <c r="F12" s="210">
        <v>3744.7601</v>
      </c>
      <c r="G12" s="211">
        <v>0</v>
      </c>
      <c r="H12" s="211">
        <v>3744.7601</v>
      </c>
      <c r="I12" s="211">
        <v>5771.5072599999994</v>
      </c>
      <c r="J12" s="211">
        <v>0</v>
      </c>
      <c r="K12" s="211">
        <v>5771.5072599999994</v>
      </c>
      <c r="L12" s="211">
        <v>80.645390000000006</v>
      </c>
      <c r="M12" s="211">
        <v>0</v>
      </c>
      <c r="N12" s="211">
        <v>80.645390000000006</v>
      </c>
      <c r="O12" s="211">
        <v>9596.9127499999995</v>
      </c>
      <c r="P12" s="211">
        <v>3178.4234500000002</v>
      </c>
      <c r="Q12" s="211">
        <v>0</v>
      </c>
      <c r="R12" s="212">
        <v>3178.4234500000002</v>
      </c>
    </row>
    <row r="13" spans="1:24">
      <c r="A13" s="213"/>
      <c r="B13" s="213"/>
      <c r="C13" s="213"/>
      <c r="D13" s="208" t="s">
        <v>247</v>
      </c>
      <c r="E13" s="209">
        <v>9</v>
      </c>
      <c r="F13" s="210">
        <v>78.314050000000009</v>
      </c>
      <c r="G13" s="211">
        <v>0</v>
      </c>
      <c r="H13" s="211">
        <v>78.314050000000009</v>
      </c>
      <c r="I13" s="211">
        <v>7684.2173600000006</v>
      </c>
      <c r="J13" s="211">
        <v>3.0960000000000001E-2</v>
      </c>
      <c r="K13" s="211">
        <v>7684.2483200000006</v>
      </c>
      <c r="L13" s="211">
        <v>55.227830000000004</v>
      </c>
      <c r="M13" s="211">
        <v>0</v>
      </c>
      <c r="N13" s="211">
        <v>55.227830000000004</v>
      </c>
      <c r="O13" s="211">
        <v>7817.7902000000004</v>
      </c>
      <c r="P13" s="211">
        <v>2924.1942300000001</v>
      </c>
      <c r="Q13" s="211">
        <v>0</v>
      </c>
      <c r="R13" s="212">
        <v>2924.1942300000001</v>
      </c>
    </row>
    <row r="14" spans="1:24">
      <c r="A14" s="213"/>
      <c r="B14" s="213"/>
      <c r="C14" s="208" t="s">
        <v>248</v>
      </c>
      <c r="D14" s="208" t="s">
        <v>249</v>
      </c>
      <c r="E14" s="209">
        <v>7</v>
      </c>
      <c r="F14" s="210">
        <v>6939.0707000000002</v>
      </c>
      <c r="G14" s="211">
        <v>0</v>
      </c>
      <c r="H14" s="211">
        <v>6939.0707000000002</v>
      </c>
      <c r="I14" s="211">
        <v>19328.337869999999</v>
      </c>
      <c r="J14" s="211">
        <v>63.06615</v>
      </c>
      <c r="K14" s="211">
        <v>19391.404019999998</v>
      </c>
      <c r="L14" s="211">
        <v>513.56428000000005</v>
      </c>
      <c r="M14" s="211">
        <v>0</v>
      </c>
      <c r="N14" s="211">
        <v>513.56428000000005</v>
      </c>
      <c r="O14" s="211">
        <v>26844.039000000001</v>
      </c>
      <c r="P14" s="211">
        <v>8398.3987400000005</v>
      </c>
      <c r="Q14" s="211">
        <v>0</v>
      </c>
      <c r="R14" s="212">
        <v>8398.3987400000005</v>
      </c>
    </row>
    <row r="15" spans="1:24">
      <c r="A15" s="213"/>
      <c r="B15" s="213"/>
      <c r="C15" s="208" t="s">
        <v>250</v>
      </c>
      <c r="D15" s="208" t="s">
        <v>251</v>
      </c>
      <c r="E15" s="209">
        <v>5</v>
      </c>
      <c r="F15" s="210">
        <v>3645.8516600000003</v>
      </c>
      <c r="G15" s="211">
        <v>0</v>
      </c>
      <c r="H15" s="211">
        <v>3645.8516600000003</v>
      </c>
      <c r="I15" s="211">
        <v>12888.935949999999</v>
      </c>
      <c r="J15" s="211">
        <v>2.1431499999999999</v>
      </c>
      <c r="K15" s="211">
        <v>12891.079099999999</v>
      </c>
      <c r="L15" s="211">
        <v>472.37630000000001</v>
      </c>
      <c r="M15" s="211">
        <v>0</v>
      </c>
      <c r="N15" s="211">
        <v>472.37630000000001</v>
      </c>
      <c r="O15" s="211">
        <v>17009.307059999999</v>
      </c>
      <c r="P15" s="211">
        <v>5617.1913800000002</v>
      </c>
      <c r="Q15" s="211">
        <v>0</v>
      </c>
      <c r="R15" s="212">
        <v>5617.1913800000002</v>
      </c>
    </row>
    <row r="16" spans="1:24">
      <c r="A16" s="213"/>
      <c r="B16" s="213"/>
      <c r="C16" s="213"/>
      <c r="D16" s="208" t="s">
        <v>252</v>
      </c>
      <c r="E16" s="209">
        <v>443</v>
      </c>
      <c r="F16" s="210">
        <v>1537.88969</v>
      </c>
      <c r="G16" s="211">
        <v>0</v>
      </c>
      <c r="H16" s="211">
        <v>1537.88969</v>
      </c>
      <c r="I16" s="211">
        <v>4831.4420700000001</v>
      </c>
      <c r="J16" s="211">
        <v>0.40888000000000002</v>
      </c>
      <c r="K16" s="211">
        <v>4831.85095</v>
      </c>
      <c r="L16" s="211">
        <v>185.17757</v>
      </c>
      <c r="M16" s="211">
        <v>0</v>
      </c>
      <c r="N16" s="211">
        <v>185.17757</v>
      </c>
      <c r="O16" s="211">
        <v>6554.9182099999998</v>
      </c>
      <c r="P16" s="211">
        <v>1474.1804299999999</v>
      </c>
      <c r="Q16" s="211">
        <v>0</v>
      </c>
      <c r="R16" s="212">
        <v>1474.1804299999999</v>
      </c>
    </row>
    <row r="17" spans="1:18">
      <c r="A17" s="213"/>
      <c r="B17" s="213"/>
      <c r="C17" s="208" t="s">
        <v>253</v>
      </c>
      <c r="D17" s="208" t="s">
        <v>254</v>
      </c>
      <c r="E17" s="209">
        <v>455</v>
      </c>
      <c r="F17" s="210">
        <v>7772.1945500000002</v>
      </c>
      <c r="G17" s="211">
        <v>0</v>
      </c>
      <c r="H17" s="211">
        <v>7772.1945500000002</v>
      </c>
      <c r="I17" s="211">
        <v>13271.337869999999</v>
      </c>
      <c r="J17" s="211">
        <v>3.261E-2</v>
      </c>
      <c r="K17" s="211">
        <v>13271.37048</v>
      </c>
      <c r="L17" s="211">
        <v>248.64732000000001</v>
      </c>
      <c r="M17" s="211">
        <v>0</v>
      </c>
      <c r="N17" s="211">
        <v>248.64732000000001</v>
      </c>
      <c r="O17" s="211">
        <v>21292.212350000002</v>
      </c>
      <c r="P17" s="211">
        <v>25810.829899999997</v>
      </c>
      <c r="Q17" s="211">
        <v>0</v>
      </c>
      <c r="R17" s="212">
        <v>25810.829899999997</v>
      </c>
    </row>
    <row r="18" spans="1:18">
      <c r="A18" s="213"/>
      <c r="B18" s="213"/>
      <c r="C18" s="208" t="s">
        <v>255</v>
      </c>
      <c r="D18" s="208" t="s">
        <v>256</v>
      </c>
      <c r="E18" s="209">
        <v>502</v>
      </c>
      <c r="F18" s="210">
        <v>1442.7259299999998</v>
      </c>
      <c r="G18" s="211">
        <v>0</v>
      </c>
      <c r="H18" s="211">
        <v>1442.7259299999998</v>
      </c>
      <c r="I18" s="211">
        <v>18943.354609999999</v>
      </c>
      <c r="J18" s="211">
        <v>1.54094</v>
      </c>
      <c r="K18" s="211">
        <v>18944.895550000001</v>
      </c>
      <c r="L18" s="211">
        <v>277.42672999999996</v>
      </c>
      <c r="M18" s="211">
        <v>0</v>
      </c>
      <c r="N18" s="211">
        <v>277.42672999999996</v>
      </c>
      <c r="O18" s="211">
        <v>20665.048210000001</v>
      </c>
      <c r="P18" s="211">
        <v>3794.2448799999997</v>
      </c>
      <c r="Q18" s="211">
        <v>0</v>
      </c>
      <c r="R18" s="212">
        <v>3794.2448799999997</v>
      </c>
    </row>
    <row r="19" spans="1:18">
      <c r="A19" s="213"/>
      <c r="B19" s="213"/>
      <c r="C19" s="213"/>
      <c r="D19" s="208" t="s">
        <v>257</v>
      </c>
      <c r="E19" s="209">
        <v>665</v>
      </c>
      <c r="F19" s="210">
        <v>37.175910000000002</v>
      </c>
      <c r="G19" s="211">
        <v>0</v>
      </c>
      <c r="H19" s="211">
        <v>37.175910000000002</v>
      </c>
      <c r="I19" s="211">
        <v>5005.4288299999998</v>
      </c>
      <c r="J19" s="211">
        <v>0</v>
      </c>
      <c r="K19" s="211">
        <v>5005.4288299999998</v>
      </c>
      <c r="L19" s="211">
        <v>19.277999999999999</v>
      </c>
      <c r="M19" s="211">
        <v>0</v>
      </c>
      <c r="N19" s="211">
        <v>19.277999999999999</v>
      </c>
      <c r="O19" s="211">
        <v>5061.88274</v>
      </c>
      <c r="P19" s="211">
        <v>1938.4401599999999</v>
      </c>
      <c r="Q19" s="211">
        <v>0</v>
      </c>
      <c r="R19" s="212">
        <v>1938.4401599999999</v>
      </c>
    </row>
    <row r="20" spans="1:18">
      <c r="A20" s="213"/>
      <c r="B20" s="208" t="s">
        <v>258</v>
      </c>
      <c r="C20" s="208" t="s">
        <v>259</v>
      </c>
      <c r="D20" s="208" t="s">
        <v>259</v>
      </c>
      <c r="E20" s="209">
        <v>106</v>
      </c>
      <c r="F20" s="210">
        <v>12168.145789999999</v>
      </c>
      <c r="G20" s="211">
        <v>0</v>
      </c>
      <c r="H20" s="211">
        <v>12168.145789999999</v>
      </c>
      <c r="I20" s="211">
        <v>4817.7054100000005</v>
      </c>
      <c r="J20" s="211">
        <v>33.508510000000001</v>
      </c>
      <c r="K20" s="211">
        <v>4851.2139200000001</v>
      </c>
      <c r="L20" s="211">
        <v>2246.1706099999997</v>
      </c>
      <c r="M20" s="211">
        <v>97.620080000000002</v>
      </c>
      <c r="N20" s="211">
        <v>2343.7906899999998</v>
      </c>
      <c r="O20" s="211">
        <v>19363.150399999999</v>
      </c>
      <c r="P20" s="211">
        <v>6721.4411399999999</v>
      </c>
      <c r="Q20" s="211">
        <v>0</v>
      </c>
      <c r="R20" s="212">
        <v>6721.4411399999999</v>
      </c>
    </row>
    <row r="21" spans="1:18">
      <c r="A21" s="213"/>
      <c r="B21" s="213"/>
      <c r="C21" s="208" t="s">
        <v>260</v>
      </c>
      <c r="D21" s="208" t="s">
        <v>260</v>
      </c>
      <c r="E21" s="209">
        <v>99</v>
      </c>
      <c r="F21" s="210">
        <v>131013.03143999999</v>
      </c>
      <c r="G21" s="211">
        <v>0</v>
      </c>
      <c r="H21" s="211">
        <v>131013.03143999999</v>
      </c>
      <c r="I21" s="211">
        <v>148952.82643000002</v>
      </c>
      <c r="J21" s="211">
        <v>1070.36456</v>
      </c>
      <c r="K21" s="211">
        <v>150023.19099</v>
      </c>
      <c r="L21" s="211">
        <v>21316.88247</v>
      </c>
      <c r="M21" s="211">
        <v>3849.8105299999997</v>
      </c>
      <c r="N21" s="211">
        <v>25166.692999999999</v>
      </c>
      <c r="O21" s="211">
        <v>306202.91542999999</v>
      </c>
      <c r="P21" s="211">
        <v>73238.445510000005</v>
      </c>
      <c r="Q21" s="211">
        <v>0</v>
      </c>
      <c r="R21" s="212">
        <v>73238.445510000005</v>
      </c>
    </row>
    <row r="22" spans="1:18">
      <c r="A22" s="213"/>
      <c r="B22" s="213"/>
      <c r="C22" s="213"/>
      <c r="D22" s="208" t="s">
        <v>261</v>
      </c>
      <c r="E22" s="209">
        <v>632</v>
      </c>
      <c r="F22" s="210">
        <v>4823.6092600000002</v>
      </c>
      <c r="G22" s="211">
        <v>0</v>
      </c>
      <c r="H22" s="211">
        <v>4823.6092600000002</v>
      </c>
      <c r="I22" s="211">
        <v>33975.911220000002</v>
      </c>
      <c r="J22" s="211">
        <v>0</v>
      </c>
      <c r="K22" s="211">
        <v>33975.911220000002</v>
      </c>
      <c r="L22" s="211">
        <v>2516.09456</v>
      </c>
      <c r="M22" s="211">
        <v>0.94349000000000005</v>
      </c>
      <c r="N22" s="211">
        <v>2517.0380499999997</v>
      </c>
      <c r="O22" s="211">
        <v>41316.558530000002</v>
      </c>
      <c r="P22" s="211">
        <v>4192.3983100000005</v>
      </c>
      <c r="Q22" s="211">
        <v>0</v>
      </c>
      <c r="R22" s="212">
        <v>4192.3983100000005</v>
      </c>
    </row>
    <row r="23" spans="1:18">
      <c r="A23" s="213"/>
      <c r="B23" s="213"/>
      <c r="C23" s="208" t="s">
        <v>262</v>
      </c>
      <c r="D23" s="214"/>
      <c r="E23" s="214"/>
      <c r="F23" s="210">
        <v>10732.88716</v>
      </c>
      <c r="G23" s="211">
        <v>0</v>
      </c>
      <c r="H23" s="211">
        <v>10732.88716</v>
      </c>
      <c r="I23" s="211">
        <v>16952.400289999998</v>
      </c>
      <c r="J23" s="211">
        <v>49.401949999999999</v>
      </c>
      <c r="K23" s="211">
        <v>17001.802239999997</v>
      </c>
      <c r="L23" s="211">
        <v>1041.3188</v>
      </c>
      <c r="M23" s="211">
        <v>5.9291499999999999</v>
      </c>
      <c r="N23" s="211">
        <v>1047.2479499999999</v>
      </c>
      <c r="O23" s="211">
        <v>28781.93735</v>
      </c>
      <c r="P23" s="211">
        <v>4753.40859</v>
      </c>
      <c r="Q23" s="211">
        <v>0</v>
      </c>
      <c r="R23" s="212">
        <v>4753.40859</v>
      </c>
    </row>
    <row r="24" spans="1:18">
      <c r="A24" s="213"/>
      <c r="B24" s="213"/>
      <c r="C24" s="208" t="s">
        <v>263</v>
      </c>
      <c r="D24" s="208" t="s">
        <v>264</v>
      </c>
      <c r="E24" s="209">
        <v>107</v>
      </c>
      <c r="F24" s="210">
        <v>11275.97897</v>
      </c>
      <c r="G24" s="211">
        <v>0</v>
      </c>
      <c r="H24" s="211">
        <v>11275.97897</v>
      </c>
      <c r="I24" s="211">
        <v>45980.150500000003</v>
      </c>
      <c r="J24" s="211">
        <v>614.61792000000003</v>
      </c>
      <c r="K24" s="211">
        <v>46594.76842</v>
      </c>
      <c r="L24" s="211">
        <v>1524.94993</v>
      </c>
      <c r="M24" s="211">
        <v>702.43508999999995</v>
      </c>
      <c r="N24" s="211">
        <v>2227.3850200000002</v>
      </c>
      <c r="O24" s="211">
        <v>60098.132409999998</v>
      </c>
      <c r="P24" s="211">
        <v>16531.385389999999</v>
      </c>
      <c r="Q24" s="211">
        <v>0</v>
      </c>
      <c r="R24" s="212">
        <v>16531.385389999999</v>
      </c>
    </row>
    <row r="25" spans="1:18">
      <c r="A25" s="213"/>
      <c r="B25" s="213"/>
      <c r="C25" s="213"/>
      <c r="D25" s="208" t="s">
        <v>263</v>
      </c>
      <c r="E25" s="209">
        <v>109</v>
      </c>
      <c r="F25" s="210">
        <v>50.38091</v>
      </c>
      <c r="G25" s="211">
        <v>0</v>
      </c>
      <c r="H25" s="211">
        <v>50.38091</v>
      </c>
      <c r="I25" s="211">
        <v>2865.8931499999999</v>
      </c>
      <c r="J25" s="211">
        <v>6.1439999999999995E-2</v>
      </c>
      <c r="K25" s="211">
        <v>2865.9545899999998</v>
      </c>
      <c r="L25" s="211">
        <v>7.55</v>
      </c>
      <c r="M25" s="211">
        <v>0</v>
      </c>
      <c r="N25" s="211">
        <v>7.55</v>
      </c>
      <c r="O25" s="211">
        <v>2923.8854999999999</v>
      </c>
      <c r="P25" s="211">
        <v>1186.6970800000001</v>
      </c>
      <c r="Q25" s="211">
        <v>0</v>
      </c>
      <c r="R25" s="212">
        <v>1186.6970800000001</v>
      </c>
    </row>
    <row r="26" spans="1:18">
      <c r="A26" s="213"/>
      <c r="B26" s="213"/>
      <c r="C26" s="208" t="s">
        <v>265</v>
      </c>
      <c r="D26" s="208" t="s">
        <v>266</v>
      </c>
      <c r="E26" s="209">
        <v>116</v>
      </c>
      <c r="F26" s="210">
        <v>98035.046180000005</v>
      </c>
      <c r="G26" s="211">
        <v>0</v>
      </c>
      <c r="H26" s="211">
        <v>98035.046180000005</v>
      </c>
      <c r="I26" s="211">
        <v>95540.416169999997</v>
      </c>
      <c r="J26" s="211">
        <v>1425.9130600000001</v>
      </c>
      <c r="K26" s="211">
        <v>96966.329230000003</v>
      </c>
      <c r="L26" s="211">
        <v>65851.681819999998</v>
      </c>
      <c r="M26" s="211">
        <v>8541.4521999999997</v>
      </c>
      <c r="N26" s="211">
        <v>74393.134019999998</v>
      </c>
      <c r="O26" s="211">
        <v>269394.50943000003</v>
      </c>
      <c r="P26" s="211">
        <v>154716.66603999998</v>
      </c>
      <c r="Q26" s="211">
        <v>0</v>
      </c>
      <c r="R26" s="212">
        <v>154716.66603999998</v>
      </c>
    </row>
    <row r="27" spans="1:18">
      <c r="A27" s="213"/>
      <c r="B27" s="213"/>
      <c r="C27" s="213"/>
      <c r="D27" s="208" t="s">
        <v>267</v>
      </c>
      <c r="E27" s="209">
        <v>564</v>
      </c>
      <c r="F27" s="210">
        <v>14203.18411</v>
      </c>
      <c r="G27" s="211">
        <v>0</v>
      </c>
      <c r="H27" s="211">
        <v>14203.18411</v>
      </c>
      <c r="I27" s="211">
        <v>34457.396240000002</v>
      </c>
      <c r="J27" s="211">
        <v>0</v>
      </c>
      <c r="K27" s="211">
        <v>34457.396240000002</v>
      </c>
      <c r="L27" s="211">
        <v>6883.2357400000001</v>
      </c>
      <c r="M27" s="211">
        <v>882.27012000000002</v>
      </c>
      <c r="N27" s="211">
        <v>7765.5058600000002</v>
      </c>
      <c r="O27" s="211">
        <v>56426.086210000001</v>
      </c>
      <c r="P27" s="211">
        <v>31159.031899999998</v>
      </c>
      <c r="Q27" s="211">
        <v>0</v>
      </c>
      <c r="R27" s="212">
        <v>31159.031899999998</v>
      </c>
    </row>
    <row r="28" spans="1:18">
      <c r="A28" s="213"/>
      <c r="B28" s="213"/>
      <c r="C28" s="213"/>
      <c r="D28" s="208" t="s">
        <v>265</v>
      </c>
      <c r="E28" s="209">
        <v>494</v>
      </c>
      <c r="F28" s="210">
        <v>2052.7189199999998</v>
      </c>
      <c r="G28" s="211">
        <v>0</v>
      </c>
      <c r="H28" s="211">
        <v>2052.7189199999998</v>
      </c>
      <c r="I28" s="211">
        <v>12106.162039999999</v>
      </c>
      <c r="J28" s="211">
        <v>21.212979999999998</v>
      </c>
      <c r="K28" s="211">
        <v>12127.375019999999</v>
      </c>
      <c r="L28" s="211">
        <v>1524.9608899999998</v>
      </c>
      <c r="M28" s="211">
        <v>36.305720000000001</v>
      </c>
      <c r="N28" s="211">
        <v>1561.2666100000001</v>
      </c>
      <c r="O28" s="211">
        <v>15741.360550000001</v>
      </c>
      <c r="P28" s="211">
        <v>1888.4431399999999</v>
      </c>
      <c r="Q28" s="211">
        <v>0</v>
      </c>
      <c r="R28" s="212">
        <v>1888.4431399999999</v>
      </c>
    </row>
    <row r="29" spans="1:18">
      <c r="A29" s="213"/>
      <c r="B29" s="213"/>
      <c r="C29" s="213"/>
      <c r="D29" s="208" t="s">
        <v>268</v>
      </c>
      <c r="E29" s="209">
        <v>119</v>
      </c>
      <c r="F29" s="210">
        <v>3059.5304500000002</v>
      </c>
      <c r="G29" s="211">
        <v>0</v>
      </c>
      <c r="H29" s="211">
        <v>3059.5304500000002</v>
      </c>
      <c r="I29" s="211">
        <v>5926.5115300000007</v>
      </c>
      <c r="J29" s="211">
        <v>5.2919200000000002</v>
      </c>
      <c r="K29" s="211">
        <v>5931.8034500000003</v>
      </c>
      <c r="L29" s="211">
        <v>641.40339000000006</v>
      </c>
      <c r="M29" s="211">
        <v>0</v>
      </c>
      <c r="N29" s="211">
        <v>641.40339000000006</v>
      </c>
      <c r="O29" s="211">
        <v>9632.7372899999991</v>
      </c>
      <c r="P29" s="211">
        <v>2568.9457699999998</v>
      </c>
      <c r="Q29" s="211">
        <v>0</v>
      </c>
      <c r="R29" s="212">
        <v>2568.9457699999998</v>
      </c>
    </row>
    <row r="30" spans="1:18">
      <c r="A30" s="213"/>
      <c r="B30" s="213"/>
      <c r="C30" s="213"/>
      <c r="D30" s="208" t="s">
        <v>269</v>
      </c>
      <c r="E30" s="209">
        <v>117</v>
      </c>
      <c r="F30" s="210">
        <v>2431.7097799999997</v>
      </c>
      <c r="G30" s="211">
        <v>0</v>
      </c>
      <c r="H30" s="211">
        <v>2431.7097799999997</v>
      </c>
      <c r="I30" s="211">
        <v>6255.4944299999997</v>
      </c>
      <c r="J30" s="211">
        <v>0.32656000000000002</v>
      </c>
      <c r="K30" s="211">
        <v>6255.8209900000002</v>
      </c>
      <c r="L30" s="211">
        <v>204.84836999999999</v>
      </c>
      <c r="M30" s="211">
        <v>0</v>
      </c>
      <c r="N30" s="211">
        <v>204.84836999999999</v>
      </c>
      <c r="O30" s="211">
        <v>8892.3791400000009</v>
      </c>
      <c r="P30" s="211">
        <v>3141.1113399999999</v>
      </c>
      <c r="Q30" s="211">
        <v>0</v>
      </c>
      <c r="R30" s="212">
        <v>3141.1113399999999</v>
      </c>
    </row>
    <row r="31" spans="1:18">
      <c r="A31" s="213"/>
      <c r="B31" s="213"/>
      <c r="C31" s="208" t="s">
        <v>270</v>
      </c>
      <c r="D31" s="208" t="s">
        <v>270</v>
      </c>
      <c r="E31" s="209">
        <v>104</v>
      </c>
      <c r="F31" s="210">
        <v>37936.951289999997</v>
      </c>
      <c r="G31" s="211">
        <v>0</v>
      </c>
      <c r="H31" s="211">
        <v>37936.951289999997</v>
      </c>
      <c r="I31" s="211">
        <v>25024.515289999999</v>
      </c>
      <c r="J31" s="211">
        <v>5.5211199999999998</v>
      </c>
      <c r="K31" s="211">
        <v>25030.036410000001</v>
      </c>
      <c r="L31" s="211">
        <v>657.38710000000003</v>
      </c>
      <c r="M31" s="211">
        <v>0</v>
      </c>
      <c r="N31" s="211">
        <v>657.38710000000003</v>
      </c>
      <c r="O31" s="211">
        <v>63624.374799999998</v>
      </c>
      <c r="P31" s="211">
        <v>4130.6255799999999</v>
      </c>
      <c r="Q31" s="211">
        <v>0</v>
      </c>
      <c r="R31" s="212">
        <v>4130.6255799999999</v>
      </c>
    </row>
    <row r="32" spans="1:18">
      <c r="A32" s="213"/>
      <c r="B32" s="213"/>
      <c r="C32" s="213"/>
      <c r="D32" s="208" t="s">
        <v>271</v>
      </c>
      <c r="E32" s="209">
        <v>105</v>
      </c>
      <c r="F32" s="210">
        <v>45619.42654</v>
      </c>
      <c r="G32" s="211">
        <v>0</v>
      </c>
      <c r="H32" s="211">
        <v>45619.42654</v>
      </c>
      <c r="I32" s="211">
        <v>8482.1802499999994</v>
      </c>
      <c r="J32" s="211">
        <v>0</v>
      </c>
      <c r="K32" s="211">
        <v>8482.1802499999994</v>
      </c>
      <c r="L32" s="211">
        <v>430.59828000000005</v>
      </c>
      <c r="M32" s="211">
        <v>0.37439999999999996</v>
      </c>
      <c r="N32" s="211">
        <v>430.97267999999997</v>
      </c>
      <c r="O32" s="211">
        <v>54532.579469999997</v>
      </c>
      <c r="P32" s="211">
        <v>1498.9674</v>
      </c>
      <c r="Q32" s="211">
        <v>0</v>
      </c>
      <c r="R32" s="212">
        <v>1498.9674</v>
      </c>
    </row>
    <row r="33" spans="1:18">
      <c r="A33" s="213"/>
      <c r="B33" s="213"/>
      <c r="C33" s="213"/>
      <c r="D33" s="208" t="s">
        <v>272</v>
      </c>
      <c r="E33" s="209">
        <v>586</v>
      </c>
      <c r="F33" s="210">
        <v>11098.559590000001</v>
      </c>
      <c r="G33" s="211">
        <v>0</v>
      </c>
      <c r="H33" s="211">
        <v>11098.559590000001</v>
      </c>
      <c r="I33" s="211">
        <v>3593.39039</v>
      </c>
      <c r="J33" s="211">
        <v>0</v>
      </c>
      <c r="K33" s="211">
        <v>3593.39039</v>
      </c>
      <c r="L33" s="211">
        <v>86.100350000000006</v>
      </c>
      <c r="M33" s="211">
        <v>0</v>
      </c>
      <c r="N33" s="211">
        <v>86.100350000000006</v>
      </c>
      <c r="O33" s="211">
        <v>14778.05033</v>
      </c>
      <c r="P33" s="211">
        <v>1121.80557</v>
      </c>
      <c r="Q33" s="211">
        <v>0</v>
      </c>
      <c r="R33" s="212">
        <v>1121.80557</v>
      </c>
    </row>
    <row r="34" spans="1:18">
      <c r="A34" s="213"/>
      <c r="B34" s="213"/>
      <c r="C34" s="213"/>
      <c r="D34" s="208" t="s">
        <v>273</v>
      </c>
      <c r="E34" s="209">
        <v>613</v>
      </c>
      <c r="F34" s="210">
        <v>1862.0422800000001</v>
      </c>
      <c r="G34" s="211">
        <v>0</v>
      </c>
      <c r="H34" s="211">
        <v>1862.0422800000001</v>
      </c>
      <c r="I34" s="211">
        <v>1889.2377900000001</v>
      </c>
      <c r="J34" s="211">
        <v>0</v>
      </c>
      <c r="K34" s="211">
        <v>1889.2377900000001</v>
      </c>
      <c r="L34" s="211">
        <v>9.0579999999999998</v>
      </c>
      <c r="M34" s="211">
        <v>0</v>
      </c>
      <c r="N34" s="211">
        <v>9.0579999999999998</v>
      </c>
      <c r="O34" s="211">
        <v>3760.3380699999998</v>
      </c>
      <c r="P34" s="211">
        <v>816.78105000000005</v>
      </c>
      <c r="Q34" s="211">
        <v>0</v>
      </c>
      <c r="R34" s="212">
        <v>816.78105000000005</v>
      </c>
    </row>
    <row r="35" spans="1:18">
      <c r="A35" s="213"/>
      <c r="B35" s="213"/>
      <c r="C35" s="208" t="s">
        <v>274</v>
      </c>
      <c r="D35" s="208" t="s">
        <v>274</v>
      </c>
      <c r="E35" s="209">
        <v>102</v>
      </c>
      <c r="F35" s="210">
        <v>5892.6048200000005</v>
      </c>
      <c r="G35" s="211">
        <v>0</v>
      </c>
      <c r="H35" s="211">
        <v>5892.6048200000005</v>
      </c>
      <c r="I35" s="211">
        <v>20023.596570000002</v>
      </c>
      <c r="J35" s="211">
        <v>2.7299999999999998E-3</v>
      </c>
      <c r="K35" s="211">
        <v>20023.599300000002</v>
      </c>
      <c r="L35" s="211">
        <v>1026.4525599999999</v>
      </c>
      <c r="M35" s="211">
        <v>0.18719999999999998</v>
      </c>
      <c r="N35" s="211">
        <v>1026.63976</v>
      </c>
      <c r="O35" s="211">
        <v>26942.84388</v>
      </c>
      <c r="P35" s="211">
        <v>3334.6601900000001</v>
      </c>
      <c r="Q35" s="211">
        <v>0</v>
      </c>
      <c r="R35" s="212">
        <v>3334.6601900000001</v>
      </c>
    </row>
    <row r="36" spans="1:18">
      <c r="A36" s="213"/>
      <c r="B36" s="213"/>
      <c r="C36" s="208" t="s">
        <v>275</v>
      </c>
      <c r="D36" s="208" t="s">
        <v>275</v>
      </c>
      <c r="E36" s="209">
        <v>121</v>
      </c>
      <c r="F36" s="210">
        <v>7658.5161100000005</v>
      </c>
      <c r="G36" s="211">
        <v>0</v>
      </c>
      <c r="H36" s="211">
        <v>7658.5161100000005</v>
      </c>
      <c r="I36" s="211">
        <v>27385.640579999999</v>
      </c>
      <c r="J36" s="211">
        <v>82.109859999999998</v>
      </c>
      <c r="K36" s="211">
        <v>27467.75044</v>
      </c>
      <c r="L36" s="211">
        <v>631.37420999999995</v>
      </c>
      <c r="M36" s="211">
        <v>0</v>
      </c>
      <c r="N36" s="211">
        <v>631.37420999999995</v>
      </c>
      <c r="O36" s="211">
        <v>35757.640759999995</v>
      </c>
      <c r="P36" s="211">
        <v>5204.4702300000008</v>
      </c>
      <c r="Q36" s="211">
        <v>0</v>
      </c>
      <c r="R36" s="212">
        <v>5204.4702300000008</v>
      </c>
    </row>
    <row r="37" spans="1:18">
      <c r="A37" s="213"/>
      <c r="B37" s="213"/>
      <c r="C37" s="208" t="s">
        <v>276</v>
      </c>
      <c r="D37" s="208" t="s">
        <v>276</v>
      </c>
      <c r="E37" s="209">
        <v>115</v>
      </c>
      <c r="F37" s="210">
        <v>4032.8108399999996</v>
      </c>
      <c r="G37" s="211">
        <v>0</v>
      </c>
      <c r="H37" s="211">
        <v>4032.8108399999996</v>
      </c>
      <c r="I37" s="211">
        <v>15672.92859</v>
      </c>
      <c r="J37" s="211">
        <v>4.5521400000000005</v>
      </c>
      <c r="K37" s="211">
        <v>15677.480730000001</v>
      </c>
      <c r="L37" s="211">
        <v>361.37928999999997</v>
      </c>
      <c r="M37" s="211">
        <v>7.68269</v>
      </c>
      <c r="N37" s="211">
        <v>369.06198000000001</v>
      </c>
      <c r="O37" s="211">
        <v>20079.35355</v>
      </c>
      <c r="P37" s="211">
        <v>1948.2201</v>
      </c>
      <c r="Q37" s="211">
        <v>0</v>
      </c>
      <c r="R37" s="212">
        <v>1948.2201</v>
      </c>
    </row>
    <row r="38" spans="1:18">
      <c r="A38" s="213"/>
      <c r="B38" s="213"/>
      <c r="C38" s="208" t="s">
        <v>277</v>
      </c>
      <c r="D38" s="208" t="s">
        <v>277</v>
      </c>
      <c r="E38" s="209">
        <v>123</v>
      </c>
      <c r="F38" s="210">
        <v>5271.80321</v>
      </c>
      <c r="G38" s="211">
        <v>0</v>
      </c>
      <c r="H38" s="211">
        <v>5271.80321</v>
      </c>
      <c r="I38" s="211">
        <v>15844.738650000001</v>
      </c>
      <c r="J38" s="211">
        <v>25.149930000000001</v>
      </c>
      <c r="K38" s="211">
        <v>15869.888580000001</v>
      </c>
      <c r="L38" s="211">
        <v>301.80115000000001</v>
      </c>
      <c r="M38" s="211">
        <v>0</v>
      </c>
      <c r="N38" s="211">
        <v>301.80115000000001</v>
      </c>
      <c r="O38" s="211">
        <v>21443.49294</v>
      </c>
      <c r="P38" s="211">
        <v>6207.8926500000007</v>
      </c>
      <c r="Q38" s="211">
        <v>0</v>
      </c>
      <c r="R38" s="212">
        <v>6207.8926500000007</v>
      </c>
    </row>
    <row r="39" spans="1:18">
      <c r="A39" s="213"/>
      <c r="B39" s="213"/>
      <c r="C39" s="208" t="s">
        <v>278</v>
      </c>
      <c r="D39" s="208" t="s">
        <v>279</v>
      </c>
      <c r="E39" s="209">
        <v>489</v>
      </c>
      <c r="F39" s="210">
        <v>2332.5228999999999</v>
      </c>
      <c r="G39" s="211">
        <v>0</v>
      </c>
      <c r="H39" s="211">
        <v>2332.5228999999999</v>
      </c>
      <c r="I39" s="211">
        <v>10121.70088</v>
      </c>
      <c r="J39" s="211">
        <v>1.3842999999999999</v>
      </c>
      <c r="K39" s="211">
        <v>10123.08518</v>
      </c>
      <c r="L39" s="211">
        <v>498.87159000000003</v>
      </c>
      <c r="M39" s="211">
        <v>0</v>
      </c>
      <c r="N39" s="211">
        <v>498.87159000000003</v>
      </c>
      <c r="O39" s="211">
        <v>12954.479670000001</v>
      </c>
      <c r="P39" s="211">
        <v>2391.30915</v>
      </c>
      <c r="Q39" s="211">
        <v>0</v>
      </c>
      <c r="R39" s="212">
        <v>2391.30915</v>
      </c>
    </row>
    <row r="40" spans="1:18">
      <c r="A40" s="213"/>
      <c r="B40" s="213"/>
      <c r="C40" s="213"/>
      <c r="D40" s="208" t="s">
        <v>280</v>
      </c>
      <c r="E40" s="209">
        <v>491</v>
      </c>
      <c r="F40" s="210">
        <v>764.16525000000001</v>
      </c>
      <c r="G40" s="211">
        <v>0</v>
      </c>
      <c r="H40" s="211">
        <v>764.16525000000001</v>
      </c>
      <c r="I40" s="211">
        <v>4852.9466600000005</v>
      </c>
      <c r="J40" s="211">
        <v>3.295E-2</v>
      </c>
      <c r="K40" s="211">
        <v>4852.9796100000003</v>
      </c>
      <c r="L40" s="211">
        <v>54.588629999999995</v>
      </c>
      <c r="M40" s="211">
        <v>0</v>
      </c>
      <c r="N40" s="211">
        <v>54.588629999999995</v>
      </c>
      <c r="O40" s="211">
        <v>5671.7334900000005</v>
      </c>
      <c r="P40" s="211">
        <v>1453.8441</v>
      </c>
      <c r="Q40" s="211">
        <v>0</v>
      </c>
      <c r="R40" s="212">
        <v>1453.8441</v>
      </c>
    </row>
    <row r="41" spans="1:18">
      <c r="A41" s="213"/>
      <c r="B41" s="213"/>
      <c r="C41" s="208" t="s">
        <v>281</v>
      </c>
      <c r="D41" s="208" t="s">
        <v>281</v>
      </c>
      <c r="E41" s="209">
        <v>114</v>
      </c>
      <c r="F41" s="210">
        <v>8830.7008100000003</v>
      </c>
      <c r="G41" s="211">
        <v>0</v>
      </c>
      <c r="H41" s="211">
        <v>8830.7008100000003</v>
      </c>
      <c r="I41" s="211">
        <v>24542.144660000002</v>
      </c>
      <c r="J41" s="211">
        <v>0.32813999999999999</v>
      </c>
      <c r="K41" s="211">
        <v>24542.4728</v>
      </c>
      <c r="L41" s="211">
        <v>271.68165999999997</v>
      </c>
      <c r="M41" s="211">
        <v>2.1715200000000001</v>
      </c>
      <c r="N41" s="211">
        <v>273.85318000000001</v>
      </c>
      <c r="O41" s="211">
        <v>33647.026789999996</v>
      </c>
      <c r="P41" s="211">
        <v>8738.0024400000002</v>
      </c>
      <c r="Q41" s="211">
        <v>0</v>
      </c>
      <c r="R41" s="212">
        <v>8738.0024400000002</v>
      </c>
    </row>
    <row r="42" spans="1:18">
      <c r="A42" s="213"/>
      <c r="B42" s="213"/>
      <c r="C42" s="208" t="s">
        <v>282</v>
      </c>
      <c r="D42" s="208" t="s">
        <v>282</v>
      </c>
      <c r="E42" s="209">
        <v>510</v>
      </c>
      <c r="F42" s="210">
        <v>2441.89518</v>
      </c>
      <c r="G42" s="211">
        <v>0</v>
      </c>
      <c r="H42" s="211">
        <v>2441.89518</v>
      </c>
      <c r="I42" s="211">
        <v>5427.9654700000001</v>
      </c>
      <c r="J42" s="211">
        <v>0.49885000000000002</v>
      </c>
      <c r="K42" s="211">
        <v>5428.46432</v>
      </c>
      <c r="L42" s="211">
        <v>56.223039999999997</v>
      </c>
      <c r="M42" s="211">
        <v>0</v>
      </c>
      <c r="N42" s="211">
        <v>56.223039999999997</v>
      </c>
      <c r="O42" s="211">
        <v>7926.5825400000003</v>
      </c>
      <c r="P42" s="211">
        <v>1561.49983</v>
      </c>
      <c r="Q42" s="211">
        <v>0</v>
      </c>
      <c r="R42" s="212">
        <v>1561.49983</v>
      </c>
    </row>
    <row r="43" spans="1:18">
      <c r="A43" s="213"/>
      <c r="B43" s="213"/>
      <c r="C43" s="208" t="s">
        <v>283</v>
      </c>
      <c r="D43" s="208" t="s">
        <v>284</v>
      </c>
      <c r="E43" s="209">
        <v>492</v>
      </c>
      <c r="F43" s="210">
        <v>3473.7439300000001</v>
      </c>
      <c r="G43" s="211">
        <v>0</v>
      </c>
      <c r="H43" s="211">
        <v>3473.7439300000001</v>
      </c>
      <c r="I43" s="211">
        <v>11593.425070000001</v>
      </c>
      <c r="J43" s="211">
        <v>0.18424000000000001</v>
      </c>
      <c r="K43" s="211">
        <v>11593.60931</v>
      </c>
      <c r="L43" s="211">
        <v>108.01921</v>
      </c>
      <c r="M43" s="211">
        <v>0</v>
      </c>
      <c r="N43" s="211">
        <v>108.01921</v>
      </c>
      <c r="O43" s="211">
        <v>15175.372449999999</v>
      </c>
      <c r="P43" s="211">
        <v>2695.8713900000002</v>
      </c>
      <c r="Q43" s="211">
        <v>0</v>
      </c>
      <c r="R43" s="212">
        <v>2695.8713900000002</v>
      </c>
    </row>
    <row r="44" spans="1:18">
      <c r="A44" s="213"/>
      <c r="B44" s="213"/>
      <c r="C44" s="208" t="s">
        <v>285</v>
      </c>
      <c r="D44" s="208" t="s">
        <v>286</v>
      </c>
      <c r="E44" s="209">
        <v>126</v>
      </c>
      <c r="F44" s="210">
        <v>1440.4994299999998</v>
      </c>
      <c r="G44" s="211">
        <v>0</v>
      </c>
      <c r="H44" s="211">
        <v>1440.4994299999998</v>
      </c>
      <c r="I44" s="211">
        <v>8498.1929600000003</v>
      </c>
      <c r="J44" s="211">
        <v>2.2000000000000001E-4</v>
      </c>
      <c r="K44" s="211">
        <v>8498.1931800000002</v>
      </c>
      <c r="L44" s="211">
        <v>110.0183</v>
      </c>
      <c r="M44" s="211">
        <v>0</v>
      </c>
      <c r="N44" s="211">
        <v>110.0183</v>
      </c>
      <c r="O44" s="211">
        <v>10048.71091</v>
      </c>
      <c r="P44" s="211">
        <v>2243.5399400000001</v>
      </c>
      <c r="Q44" s="211">
        <v>0</v>
      </c>
      <c r="R44" s="212">
        <v>2243.5399400000001</v>
      </c>
    </row>
    <row r="45" spans="1:18">
      <c r="A45" s="213"/>
      <c r="B45" s="213"/>
      <c r="C45" s="208" t="s">
        <v>287</v>
      </c>
      <c r="D45" s="208" t="s">
        <v>288</v>
      </c>
      <c r="E45" s="209">
        <v>125</v>
      </c>
      <c r="F45" s="210">
        <v>7753.1122800000003</v>
      </c>
      <c r="G45" s="211">
        <v>0</v>
      </c>
      <c r="H45" s="211">
        <v>7753.1122800000003</v>
      </c>
      <c r="I45" s="211">
        <v>12601.64291</v>
      </c>
      <c r="J45" s="211">
        <v>0</v>
      </c>
      <c r="K45" s="211">
        <v>12601.64291</v>
      </c>
      <c r="L45" s="211">
        <v>111.50107000000001</v>
      </c>
      <c r="M45" s="211">
        <v>0</v>
      </c>
      <c r="N45" s="211">
        <v>111.50107000000001</v>
      </c>
      <c r="O45" s="211">
        <v>20466.256260000002</v>
      </c>
      <c r="P45" s="211">
        <v>2017.3109899999999</v>
      </c>
      <c r="Q45" s="211">
        <v>0</v>
      </c>
      <c r="R45" s="212">
        <v>2017.3109899999999</v>
      </c>
    </row>
    <row r="46" spans="1:18">
      <c r="A46" s="213"/>
      <c r="B46" s="213"/>
      <c r="C46" s="208" t="s">
        <v>289</v>
      </c>
      <c r="D46" s="208" t="s">
        <v>289</v>
      </c>
      <c r="E46" s="209">
        <v>103</v>
      </c>
      <c r="F46" s="210">
        <v>2901.3959</v>
      </c>
      <c r="G46" s="211">
        <v>0</v>
      </c>
      <c r="H46" s="211">
        <v>2901.3959</v>
      </c>
      <c r="I46" s="211">
        <v>5935.3421500000004</v>
      </c>
      <c r="J46" s="211">
        <v>0.45044000000000001</v>
      </c>
      <c r="K46" s="211">
        <v>5935.79259</v>
      </c>
      <c r="L46" s="211">
        <v>108.57503999999999</v>
      </c>
      <c r="M46" s="211">
        <v>0</v>
      </c>
      <c r="N46" s="211">
        <v>108.57503999999999</v>
      </c>
      <c r="O46" s="211">
        <v>8945.7635300000002</v>
      </c>
      <c r="P46" s="211">
        <v>468.39353000000006</v>
      </c>
      <c r="Q46" s="211">
        <v>0</v>
      </c>
      <c r="R46" s="212">
        <v>468.39353000000006</v>
      </c>
    </row>
    <row r="47" spans="1:18">
      <c r="A47" s="213"/>
      <c r="B47" s="213"/>
      <c r="C47" s="208" t="s">
        <v>290</v>
      </c>
      <c r="D47" s="208" t="s">
        <v>291</v>
      </c>
      <c r="E47" s="209">
        <v>122</v>
      </c>
      <c r="F47" s="210">
        <v>4752.80897</v>
      </c>
      <c r="G47" s="211">
        <v>0</v>
      </c>
      <c r="H47" s="211">
        <v>4752.80897</v>
      </c>
      <c r="I47" s="211">
        <v>6597.4593800000002</v>
      </c>
      <c r="J47" s="211">
        <v>9.9568700000000003</v>
      </c>
      <c r="K47" s="211">
        <v>6607.4162500000002</v>
      </c>
      <c r="L47" s="211">
        <v>77.212500000000006</v>
      </c>
      <c r="M47" s="211">
        <v>0</v>
      </c>
      <c r="N47" s="211">
        <v>77.212500000000006</v>
      </c>
      <c r="O47" s="211">
        <v>11437.43772</v>
      </c>
      <c r="P47" s="211">
        <v>3928.5016299999997</v>
      </c>
      <c r="Q47" s="211">
        <v>0</v>
      </c>
      <c r="R47" s="212">
        <v>3928.5016299999997</v>
      </c>
    </row>
    <row r="48" spans="1:18">
      <c r="A48" s="213"/>
      <c r="B48" s="213"/>
      <c r="C48" s="208" t="s">
        <v>292</v>
      </c>
      <c r="D48" s="208" t="s">
        <v>292</v>
      </c>
      <c r="E48" s="209">
        <v>493</v>
      </c>
      <c r="F48" s="210">
        <v>1217.1412</v>
      </c>
      <c r="G48" s="211">
        <v>0</v>
      </c>
      <c r="H48" s="211">
        <v>1217.1412</v>
      </c>
      <c r="I48" s="211">
        <v>1777.77981</v>
      </c>
      <c r="J48" s="211">
        <v>0.31336999999999998</v>
      </c>
      <c r="K48" s="211">
        <v>1778.0931799999998</v>
      </c>
      <c r="L48" s="211">
        <v>80.746960000000001</v>
      </c>
      <c r="M48" s="211">
        <v>0</v>
      </c>
      <c r="N48" s="211">
        <v>80.746960000000001</v>
      </c>
      <c r="O48" s="211">
        <v>3075.9813399999998</v>
      </c>
      <c r="P48" s="211">
        <v>1480.3891100000001</v>
      </c>
      <c r="Q48" s="211">
        <v>0</v>
      </c>
      <c r="R48" s="212">
        <v>1480.3891100000001</v>
      </c>
    </row>
    <row r="49" spans="1:18">
      <c r="A49" s="213"/>
      <c r="B49" s="213"/>
      <c r="C49" s="208" t="s">
        <v>293</v>
      </c>
      <c r="D49" s="208" t="s">
        <v>294</v>
      </c>
      <c r="E49" s="209">
        <v>110</v>
      </c>
      <c r="F49" s="210">
        <v>2532.65434</v>
      </c>
      <c r="G49" s="211">
        <v>0</v>
      </c>
      <c r="H49" s="211">
        <v>2532.65434</v>
      </c>
      <c r="I49" s="211">
        <v>14739.835300000001</v>
      </c>
      <c r="J49" s="211">
        <v>2.5605300000000004</v>
      </c>
      <c r="K49" s="211">
        <v>14742.395829999999</v>
      </c>
      <c r="L49" s="211">
        <v>163.77520999999999</v>
      </c>
      <c r="M49" s="211">
        <v>0</v>
      </c>
      <c r="N49" s="211">
        <v>163.77520999999999</v>
      </c>
      <c r="O49" s="211">
        <v>17438.825379999998</v>
      </c>
      <c r="P49" s="211">
        <v>2560.3059900000003</v>
      </c>
      <c r="Q49" s="211">
        <v>0</v>
      </c>
      <c r="R49" s="212">
        <v>2560.3059900000003</v>
      </c>
    </row>
    <row r="50" spans="1:18">
      <c r="A50" s="213"/>
      <c r="B50" s="213"/>
      <c r="C50" s="213"/>
      <c r="D50" s="208" t="s">
        <v>295</v>
      </c>
      <c r="E50" s="209">
        <v>614</v>
      </c>
      <c r="F50" s="210">
        <v>345.30822999999998</v>
      </c>
      <c r="G50" s="211">
        <v>0</v>
      </c>
      <c r="H50" s="211">
        <v>345.30822999999998</v>
      </c>
      <c r="I50" s="211">
        <v>1736.8721499999999</v>
      </c>
      <c r="J50" s="211">
        <v>0</v>
      </c>
      <c r="K50" s="211">
        <v>1736.8721499999999</v>
      </c>
      <c r="L50" s="211">
        <v>15.436</v>
      </c>
      <c r="M50" s="211">
        <v>0</v>
      </c>
      <c r="N50" s="211">
        <v>15.436</v>
      </c>
      <c r="O50" s="211">
        <v>2097.6163799999999</v>
      </c>
      <c r="P50" s="211">
        <v>1289.6693400000001</v>
      </c>
      <c r="Q50" s="211">
        <v>0</v>
      </c>
      <c r="R50" s="212">
        <v>1289.6693400000001</v>
      </c>
    </row>
    <row r="51" spans="1:18">
      <c r="A51" s="213"/>
      <c r="B51" s="213"/>
      <c r="C51" s="213"/>
      <c r="D51" s="208" t="s">
        <v>296</v>
      </c>
      <c r="E51" s="209">
        <v>111</v>
      </c>
      <c r="F51" s="210">
        <v>539.70713999999998</v>
      </c>
      <c r="G51" s="211">
        <v>0</v>
      </c>
      <c r="H51" s="211">
        <v>539.70713999999998</v>
      </c>
      <c r="I51" s="211">
        <v>3278.66111</v>
      </c>
      <c r="J51" s="211">
        <v>2.03206</v>
      </c>
      <c r="K51" s="211">
        <v>3280.69317</v>
      </c>
      <c r="L51" s="211">
        <v>69.716679999999997</v>
      </c>
      <c r="M51" s="211">
        <v>0</v>
      </c>
      <c r="N51" s="211">
        <v>69.716679999999997</v>
      </c>
      <c r="O51" s="211">
        <v>3890.1169900000004</v>
      </c>
      <c r="P51" s="211">
        <v>2027.7741000000001</v>
      </c>
      <c r="Q51" s="211">
        <v>0</v>
      </c>
      <c r="R51" s="212">
        <v>2027.7741000000001</v>
      </c>
    </row>
    <row r="52" spans="1:18">
      <c r="A52" s="213"/>
      <c r="B52" s="213"/>
      <c r="C52" s="213"/>
      <c r="D52" s="208" t="s">
        <v>293</v>
      </c>
      <c r="E52" s="209">
        <v>668</v>
      </c>
      <c r="F52" s="210">
        <v>83.751630000000006</v>
      </c>
      <c r="G52" s="211">
        <v>0</v>
      </c>
      <c r="H52" s="211">
        <v>83.751630000000006</v>
      </c>
      <c r="I52" s="211">
        <v>2364.2386499999998</v>
      </c>
      <c r="J52" s="211">
        <v>0</v>
      </c>
      <c r="K52" s="211">
        <v>2364.2386499999998</v>
      </c>
      <c r="L52" s="211">
        <v>10.9755</v>
      </c>
      <c r="M52" s="211">
        <v>0</v>
      </c>
      <c r="N52" s="211">
        <v>10.9755</v>
      </c>
      <c r="O52" s="211">
        <v>2458.96578</v>
      </c>
      <c r="P52" s="211">
        <v>663.83991000000003</v>
      </c>
      <c r="Q52" s="211">
        <v>0</v>
      </c>
      <c r="R52" s="212">
        <v>663.83991000000003</v>
      </c>
    </row>
    <row r="53" spans="1:18">
      <c r="A53" s="213"/>
      <c r="B53" s="208" t="s">
        <v>297</v>
      </c>
      <c r="C53" s="208" t="s">
        <v>298</v>
      </c>
      <c r="D53" s="208" t="s">
        <v>298</v>
      </c>
      <c r="E53" s="209">
        <v>279</v>
      </c>
      <c r="F53" s="210">
        <v>68236.229449999999</v>
      </c>
      <c r="G53" s="211">
        <v>0</v>
      </c>
      <c r="H53" s="211">
        <v>68236.229449999999</v>
      </c>
      <c r="I53" s="211">
        <v>123946.27914</v>
      </c>
      <c r="J53" s="211">
        <v>492.19021000000004</v>
      </c>
      <c r="K53" s="211">
        <v>124438.46935</v>
      </c>
      <c r="L53" s="211">
        <v>7184.0222100000001</v>
      </c>
      <c r="M53" s="211">
        <v>736.16729000000009</v>
      </c>
      <c r="N53" s="211">
        <v>7920.1895000000004</v>
      </c>
      <c r="O53" s="211">
        <v>200594.88830000002</v>
      </c>
      <c r="P53" s="211">
        <v>53932.033640000001</v>
      </c>
      <c r="Q53" s="211">
        <v>0</v>
      </c>
      <c r="R53" s="212">
        <v>53932.033640000001</v>
      </c>
    </row>
    <row r="54" spans="1:18">
      <c r="A54" s="213"/>
      <c r="B54" s="213"/>
      <c r="C54" s="213"/>
      <c r="D54" s="208" t="s">
        <v>299</v>
      </c>
      <c r="E54" s="209">
        <v>280</v>
      </c>
      <c r="F54" s="210">
        <v>3032.38438</v>
      </c>
      <c r="G54" s="211">
        <v>0</v>
      </c>
      <c r="H54" s="211">
        <v>3032.38438</v>
      </c>
      <c r="I54" s="211">
        <v>6434.0270799999998</v>
      </c>
      <c r="J54" s="211">
        <v>1.3507199999999999</v>
      </c>
      <c r="K54" s="211">
        <v>6435.3778000000002</v>
      </c>
      <c r="L54" s="211">
        <v>823.79284999999993</v>
      </c>
      <c r="M54" s="211">
        <v>0</v>
      </c>
      <c r="N54" s="211">
        <v>823.79284999999993</v>
      </c>
      <c r="O54" s="211">
        <v>10291.55503</v>
      </c>
      <c r="P54" s="211">
        <v>2197.47829</v>
      </c>
      <c r="Q54" s="211">
        <v>0</v>
      </c>
      <c r="R54" s="212">
        <v>2197.47829</v>
      </c>
    </row>
    <row r="55" spans="1:18">
      <c r="A55" s="213"/>
      <c r="B55" s="213"/>
      <c r="C55" s="208" t="s">
        <v>300</v>
      </c>
      <c r="D55" s="208" t="s">
        <v>300</v>
      </c>
      <c r="E55" s="209">
        <v>282</v>
      </c>
      <c r="F55" s="210">
        <v>45169.918709999998</v>
      </c>
      <c r="G55" s="211">
        <v>0</v>
      </c>
      <c r="H55" s="211">
        <v>45169.918709999998</v>
      </c>
      <c r="I55" s="211">
        <v>109507.24307</v>
      </c>
      <c r="J55" s="211">
        <v>574.88659999999993</v>
      </c>
      <c r="K55" s="211">
        <v>110082.12966999999</v>
      </c>
      <c r="L55" s="211">
        <v>6614.4839400000001</v>
      </c>
      <c r="M55" s="211">
        <v>81.658289999999994</v>
      </c>
      <c r="N55" s="211">
        <v>6696.1422300000004</v>
      </c>
      <c r="O55" s="211">
        <v>161948.19061000002</v>
      </c>
      <c r="P55" s="211">
        <v>48663.659919999998</v>
      </c>
      <c r="Q55" s="211">
        <v>0</v>
      </c>
      <c r="R55" s="212">
        <v>48663.659919999998</v>
      </c>
    </row>
    <row r="56" spans="1:18">
      <c r="A56" s="213"/>
      <c r="B56" s="213"/>
      <c r="C56" s="213"/>
      <c r="D56" s="208" t="s">
        <v>301</v>
      </c>
      <c r="E56" s="209">
        <v>283</v>
      </c>
      <c r="F56" s="210">
        <v>362.24659000000003</v>
      </c>
      <c r="G56" s="211">
        <v>0</v>
      </c>
      <c r="H56" s="211">
        <v>362.24659000000003</v>
      </c>
      <c r="I56" s="211">
        <v>7488.0621100000008</v>
      </c>
      <c r="J56" s="211">
        <v>1.51864</v>
      </c>
      <c r="K56" s="211">
        <v>7489.5807500000001</v>
      </c>
      <c r="L56" s="211">
        <v>647.22643000000005</v>
      </c>
      <c r="M56" s="211">
        <v>0</v>
      </c>
      <c r="N56" s="211">
        <v>647.22643000000005</v>
      </c>
      <c r="O56" s="211">
        <v>8499.0537700000004</v>
      </c>
      <c r="P56" s="211">
        <v>2614.8651099999997</v>
      </c>
      <c r="Q56" s="211">
        <v>0</v>
      </c>
      <c r="R56" s="212">
        <v>2614.8651099999997</v>
      </c>
    </row>
    <row r="57" spans="1:18">
      <c r="A57" s="213"/>
      <c r="B57" s="213"/>
      <c r="C57" s="213"/>
      <c r="D57" s="208" t="s">
        <v>302</v>
      </c>
      <c r="E57" s="209">
        <v>633</v>
      </c>
      <c r="F57" s="210">
        <v>1537.0855200000001</v>
      </c>
      <c r="G57" s="211">
        <v>0</v>
      </c>
      <c r="H57" s="211">
        <v>1537.0855200000001</v>
      </c>
      <c r="I57" s="211">
        <v>23359.12154</v>
      </c>
      <c r="J57" s="211">
        <v>0</v>
      </c>
      <c r="K57" s="211">
        <v>23359.12154</v>
      </c>
      <c r="L57" s="211">
        <v>503.46503999999999</v>
      </c>
      <c r="M57" s="211">
        <v>0</v>
      </c>
      <c r="N57" s="211">
        <v>503.46503999999999</v>
      </c>
      <c r="O57" s="211">
        <v>25399.6721</v>
      </c>
      <c r="P57" s="211">
        <v>4235.0223399999995</v>
      </c>
      <c r="Q57" s="211">
        <v>0</v>
      </c>
      <c r="R57" s="212">
        <v>4235.0223399999995</v>
      </c>
    </row>
    <row r="58" spans="1:18">
      <c r="A58" s="213"/>
      <c r="B58" s="213"/>
      <c r="C58" s="208" t="s">
        <v>303</v>
      </c>
      <c r="D58" s="208" t="s">
        <v>304</v>
      </c>
      <c r="E58" s="209">
        <v>285</v>
      </c>
      <c r="F58" s="210">
        <v>14649.95486</v>
      </c>
      <c r="G58" s="211">
        <v>0</v>
      </c>
      <c r="H58" s="211">
        <v>14649.95486</v>
      </c>
      <c r="I58" s="211">
        <v>9251.6265999999996</v>
      </c>
      <c r="J58" s="211">
        <v>0.42725999999999997</v>
      </c>
      <c r="K58" s="211">
        <v>9252.05386</v>
      </c>
      <c r="L58" s="211">
        <v>358.03935999999999</v>
      </c>
      <c r="M58" s="211">
        <v>0</v>
      </c>
      <c r="N58" s="211">
        <v>358.03935999999999</v>
      </c>
      <c r="O58" s="211">
        <v>24260.048079999997</v>
      </c>
      <c r="P58" s="211">
        <v>3342.54603</v>
      </c>
      <c r="Q58" s="211">
        <v>0</v>
      </c>
      <c r="R58" s="212">
        <v>3342.54603</v>
      </c>
    </row>
    <row r="59" spans="1:18">
      <c r="A59" s="213"/>
      <c r="B59" s="213"/>
      <c r="C59" s="208" t="s">
        <v>305</v>
      </c>
      <c r="D59" s="208" t="s">
        <v>305</v>
      </c>
      <c r="E59" s="209">
        <v>288</v>
      </c>
      <c r="F59" s="210">
        <v>7274.6171399999994</v>
      </c>
      <c r="G59" s="211">
        <v>5.9789999999999996E-2</v>
      </c>
      <c r="H59" s="211">
        <v>7274.6769299999996</v>
      </c>
      <c r="I59" s="211">
        <v>24945.33944</v>
      </c>
      <c r="J59" s="211">
        <v>76.468980000000002</v>
      </c>
      <c r="K59" s="211">
        <v>25021.808420000001</v>
      </c>
      <c r="L59" s="211">
        <v>563.39343999999994</v>
      </c>
      <c r="M59" s="211">
        <v>0.48672000000000004</v>
      </c>
      <c r="N59" s="211">
        <v>563.88016000000005</v>
      </c>
      <c r="O59" s="211">
        <v>32860.365510000003</v>
      </c>
      <c r="P59" s="211">
        <v>5138.8195400000004</v>
      </c>
      <c r="Q59" s="211">
        <v>0</v>
      </c>
      <c r="R59" s="212">
        <v>5138.8195400000004</v>
      </c>
    </row>
    <row r="60" spans="1:18">
      <c r="A60" s="213"/>
      <c r="B60" s="213"/>
      <c r="C60" s="213"/>
      <c r="D60" s="208" t="s">
        <v>306</v>
      </c>
      <c r="E60" s="209">
        <v>771</v>
      </c>
      <c r="F60" s="210">
        <v>0</v>
      </c>
      <c r="G60" s="211">
        <v>0</v>
      </c>
      <c r="H60" s="211">
        <v>0</v>
      </c>
      <c r="I60" s="211">
        <v>0</v>
      </c>
      <c r="J60" s="211">
        <v>0</v>
      </c>
      <c r="K60" s="211">
        <v>0</v>
      </c>
      <c r="L60" s="211">
        <v>35.447960000000002</v>
      </c>
      <c r="M60" s="211">
        <v>0</v>
      </c>
      <c r="N60" s="211">
        <v>35.447960000000002</v>
      </c>
      <c r="O60" s="211">
        <v>35.447960000000002</v>
      </c>
      <c r="P60" s="211">
        <v>0</v>
      </c>
      <c r="Q60" s="211">
        <v>0</v>
      </c>
      <c r="R60" s="212">
        <v>0</v>
      </c>
    </row>
    <row r="61" spans="1:18">
      <c r="A61" s="213"/>
      <c r="B61" s="213"/>
      <c r="C61" s="208" t="s">
        <v>307</v>
      </c>
      <c r="D61" s="208" t="s">
        <v>308</v>
      </c>
      <c r="E61" s="209">
        <v>286</v>
      </c>
      <c r="F61" s="210">
        <v>4810.5844299999999</v>
      </c>
      <c r="G61" s="211">
        <v>0</v>
      </c>
      <c r="H61" s="211">
        <v>4810.5844299999999</v>
      </c>
      <c r="I61" s="211">
        <v>10923.573710000001</v>
      </c>
      <c r="J61" s="211">
        <v>5.2136000000000005</v>
      </c>
      <c r="K61" s="211">
        <v>10928.78731</v>
      </c>
      <c r="L61" s="211">
        <v>283.95489000000003</v>
      </c>
      <c r="M61" s="211">
        <v>0</v>
      </c>
      <c r="N61" s="211">
        <v>283.95489000000003</v>
      </c>
      <c r="O61" s="211">
        <v>16023.326630000001</v>
      </c>
      <c r="P61" s="211">
        <v>4588.5774700000002</v>
      </c>
      <c r="Q61" s="211">
        <v>0</v>
      </c>
      <c r="R61" s="212">
        <v>4588.5774700000002</v>
      </c>
    </row>
    <row r="62" spans="1:18">
      <c r="A62" s="213"/>
      <c r="B62" s="213"/>
      <c r="C62" s="208" t="s">
        <v>309</v>
      </c>
      <c r="D62" s="208" t="s">
        <v>310</v>
      </c>
      <c r="E62" s="209">
        <v>460</v>
      </c>
      <c r="F62" s="210">
        <v>3641.1373399999998</v>
      </c>
      <c r="G62" s="211">
        <v>0</v>
      </c>
      <c r="H62" s="211">
        <v>3641.1373399999998</v>
      </c>
      <c r="I62" s="211">
        <v>30148.233530000001</v>
      </c>
      <c r="J62" s="211">
        <v>0.25654000000000005</v>
      </c>
      <c r="K62" s="211">
        <v>30148.49007</v>
      </c>
      <c r="L62" s="211">
        <v>608.94159000000002</v>
      </c>
      <c r="M62" s="211">
        <v>0</v>
      </c>
      <c r="N62" s="211">
        <v>608.94159000000002</v>
      </c>
      <c r="O62" s="211">
        <v>34398.569000000003</v>
      </c>
      <c r="P62" s="211">
        <v>4661.2349899999999</v>
      </c>
      <c r="Q62" s="211">
        <v>0</v>
      </c>
      <c r="R62" s="212">
        <v>4661.2349899999999</v>
      </c>
    </row>
    <row r="63" spans="1:18">
      <c r="A63" s="213"/>
      <c r="B63" s="213"/>
      <c r="C63" s="213"/>
      <c r="D63" s="208" t="s">
        <v>311</v>
      </c>
      <c r="E63" s="209">
        <v>671</v>
      </c>
      <c r="F63" s="210">
        <v>16852.429809999998</v>
      </c>
      <c r="G63" s="211">
        <v>0</v>
      </c>
      <c r="H63" s="211">
        <v>16852.429809999998</v>
      </c>
      <c r="I63" s="211">
        <v>4890.5554800000009</v>
      </c>
      <c r="J63" s="211">
        <v>0</v>
      </c>
      <c r="K63" s="211">
        <v>4890.5554800000009</v>
      </c>
      <c r="L63" s="211">
        <v>55.686769999999996</v>
      </c>
      <c r="M63" s="211">
        <v>0</v>
      </c>
      <c r="N63" s="211">
        <v>55.686769999999996</v>
      </c>
      <c r="O63" s="211">
        <v>21798.672059999997</v>
      </c>
      <c r="P63" s="211">
        <v>3191.9827599999999</v>
      </c>
      <c r="Q63" s="211">
        <v>0</v>
      </c>
      <c r="R63" s="212">
        <v>3191.9827599999999</v>
      </c>
    </row>
    <row r="64" spans="1:18">
      <c r="A64" s="213"/>
      <c r="B64" s="213"/>
      <c r="C64" s="213"/>
      <c r="D64" s="208" t="s">
        <v>312</v>
      </c>
      <c r="E64" s="209">
        <v>782</v>
      </c>
      <c r="F64" s="210">
        <v>7216.1163200000001</v>
      </c>
      <c r="G64" s="211">
        <v>0</v>
      </c>
      <c r="H64" s="211">
        <v>7216.1163200000001</v>
      </c>
      <c r="I64" s="211">
        <v>15.49386</v>
      </c>
      <c r="J64" s="211">
        <v>0</v>
      </c>
      <c r="K64" s="211">
        <v>15.49386</v>
      </c>
      <c r="L64" s="211">
        <v>158.13951</v>
      </c>
      <c r="M64" s="211">
        <v>0</v>
      </c>
      <c r="N64" s="211">
        <v>158.13951</v>
      </c>
      <c r="O64" s="211">
        <v>7389.7496900000006</v>
      </c>
      <c r="P64" s="211">
        <v>3396.3357799999999</v>
      </c>
      <c r="Q64" s="211">
        <v>0</v>
      </c>
      <c r="R64" s="212">
        <v>3396.3357799999999</v>
      </c>
    </row>
    <row r="65" spans="1:18">
      <c r="A65" s="213"/>
      <c r="B65" s="213"/>
      <c r="C65" s="208" t="s">
        <v>313</v>
      </c>
      <c r="D65" s="208" t="s">
        <v>313</v>
      </c>
      <c r="E65" s="209">
        <v>284</v>
      </c>
      <c r="F65" s="210">
        <v>3408.6476200000002</v>
      </c>
      <c r="G65" s="211">
        <v>0</v>
      </c>
      <c r="H65" s="211">
        <v>3408.6476200000002</v>
      </c>
      <c r="I65" s="211">
        <v>6170.9016099999999</v>
      </c>
      <c r="J65" s="211">
        <v>0.12295</v>
      </c>
      <c r="K65" s="211">
        <v>6171.0245599999998</v>
      </c>
      <c r="L65" s="211">
        <v>173.74468999999999</v>
      </c>
      <c r="M65" s="211">
        <v>0</v>
      </c>
      <c r="N65" s="211">
        <v>173.74468999999999</v>
      </c>
      <c r="O65" s="211">
        <v>9753.4168699999991</v>
      </c>
      <c r="P65" s="211">
        <v>1706.1222499999999</v>
      </c>
      <c r="Q65" s="211">
        <v>0</v>
      </c>
      <c r="R65" s="212">
        <v>1706.1222499999999</v>
      </c>
    </row>
    <row r="66" spans="1:18">
      <c r="A66" s="213"/>
      <c r="B66" s="208" t="s">
        <v>314</v>
      </c>
      <c r="C66" s="208" t="s">
        <v>314</v>
      </c>
      <c r="D66" s="208" t="s">
        <v>314</v>
      </c>
      <c r="E66" s="209">
        <v>567</v>
      </c>
      <c r="F66" s="210">
        <v>4005.8513700000003</v>
      </c>
      <c r="G66" s="211">
        <v>0</v>
      </c>
      <c r="H66" s="211">
        <v>4005.8513700000003</v>
      </c>
      <c r="I66" s="211">
        <v>624.59280000000001</v>
      </c>
      <c r="J66" s="211">
        <v>152.81592000000001</v>
      </c>
      <c r="K66" s="211">
        <v>777.40872000000002</v>
      </c>
      <c r="L66" s="211">
        <v>14175.31415</v>
      </c>
      <c r="M66" s="211">
        <v>4550.9402800000007</v>
      </c>
      <c r="N66" s="211">
        <v>18726.254430000001</v>
      </c>
      <c r="O66" s="211">
        <v>23509.514520000001</v>
      </c>
      <c r="P66" s="211">
        <v>26123.804329999999</v>
      </c>
      <c r="Q66" s="211">
        <v>0</v>
      </c>
      <c r="R66" s="212">
        <v>26123.804329999999</v>
      </c>
    </row>
    <row r="67" spans="1:18">
      <c r="A67" s="213"/>
      <c r="B67" s="213"/>
      <c r="C67" s="213"/>
      <c r="D67" s="213"/>
      <c r="E67" s="215">
        <v>314</v>
      </c>
      <c r="F67" s="216">
        <v>435372.56280999997</v>
      </c>
      <c r="G67" s="217">
        <v>384.54527000000002</v>
      </c>
      <c r="H67" s="217">
        <v>435757.10807999998</v>
      </c>
      <c r="I67" s="217">
        <v>294723.32542000001</v>
      </c>
      <c r="J67" s="217">
        <v>4833.7866799999993</v>
      </c>
      <c r="K67" s="217">
        <v>299557.11210000003</v>
      </c>
      <c r="L67" s="217">
        <v>91016.59362</v>
      </c>
      <c r="M67" s="217">
        <v>25259.420679999999</v>
      </c>
      <c r="N67" s="217">
        <v>116276.0143</v>
      </c>
      <c r="O67" s="217">
        <v>851590.23447999998</v>
      </c>
      <c r="P67" s="217">
        <v>225256.21430000002</v>
      </c>
      <c r="Q67" s="217">
        <v>0</v>
      </c>
      <c r="R67" s="218">
        <v>225256.21430000002</v>
      </c>
    </row>
    <row r="68" spans="1:18">
      <c r="A68" s="213"/>
      <c r="B68" s="213"/>
      <c r="C68" s="213"/>
      <c r="D68" s="208" t="s">
        <v>315</v>
      </c>
      <c r="E68" s="209">
        <v>478</v>
      </c>
      <c r="F68" s="210">
        <v>18573.648539999998</v>
      </c>
      <c r="G68" s="211">
        <v>0</v>
      </c>
      <c r="H68" s="211">
        <v>18573.648539999998</v>
      </c>
      <c r="I68" s="211">
        <v>15880.911119999999</v>
      </c>
      <c r="J68" s="211">
        <v>1237.8693600000001</v>
      </c>
      <c r="K68" s="211">
        <v>17118.780480000001</v>
      </c>
      <c r="L68" s="211">
        <v>11440.517320000001</v>
      </c>
      <c r="M68" s="211">
        <v>2252.8180400000001</v>
      </c>
      <c r="N68" s="211">
        <v>13693.335359999999</v>
      </c>
      <c r="O68" s="211">
        <v>49385.764380000001</v>
      </c>
      <c r="P68" s="211">
        <v>37443.40625</v>
      </c>
      <c r="Q68" s="211">
        <v>0</v>
      </c>
      <c r="R68" s="212">
        <v>37443.40625</v>
      </c>
    </row>
    <row r="69" spans="1:18">
      <c r="A69" s="213"/>
      <c r="B69" s="213"/>
      <c r="C69" s="213"/>
      <c r="D69" s="213"/>
      <c r="E69" s="215">
        <v>787</v>
      </c>
      <c r="F69" s="216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  <c r="M69" s="217">
        <v>0</v>
      </c>
      <c r="N69" s="217">
        <v>0</v>
      </c>
      <c r="O69" s="217">
        <v>0</v>
      </c>
      <c r="P69" s="217">
        <v>0</v>
      </c>
      <c r="Q69" s="217">
        <v>0</v>
      </c>
      <c r="R69" s="218">
        <v>0</v>
      </c>
    </row>
    <row r="70" spans="1:18">
      <c r="A70" s="213"/>
      <c r="B70" s="213"/>
      <c r="C70" s="213"/>
      <c r="D70" s="208" t="s">
        <v>316</v>
      </c>
      <c r="E70" s="209">
        <v>571</v>
      </c>
      <c r="F70" s="210">
        <v>11320.810939999999</v>
      </c>
      <c r="G70" s="211">
        <v>0</v>
      </c>
      <c r="H70" s="211">
        <v>11320.810939999999</v>
      </c>
      <c r="I70" s="211">
        <v>1038.7604699999999</v>
      </c>
      <c r="J70" s="211">
        <v>1678.4094499999999</v>
      </c>
      <c r="K70" s="211">
        <v>2717.1699199999998</v>
      </c>
      <c r="L70" s="211">
        <v>7897.3869999999997</v>
      </c>
      <c r="M70" s="211">
        <v>1086.2179699999999</v>
      </c>
      <c r="N70" s="211">
        <v>8983.6049700000003</v>
      </c>
      <c r="O70" s="211">
        <v>23021.58583</v>
      </c>
      <c r="P70" s="211">
        <v>52186.54279</v>
      </c>
      <c r="Q70" s="211">
        <v>0</v>
      </c>
      <c r="R70" s="212">
        <v>52186.54279</v>
      </c>
    </row>
    <row r="71" spans="1:18">
      <c r="A71" s="213"/>
      <c r="B71" s="213"/>
      <c r="C71" s="213"/>
      <c r="D71" s="208" t="s">
        <v>317</v>
      </c>
      <c r="E71" s="209">
        <v>315</v>
      </c>
      <c r="F71" s="210">
        <v>5529.2354100000002</v>
      </c>
      <c r="G71" s="211">
        <v>0</v>
      </c>
      <c r="H71" s="211">
        <v>5529.2354100000002</v>
      </c>
      <c r="I71" s="211">
        <v>11914.668659999999</v>
      </c>
      <c r="J71" s="211">
        <v>0.41596</v>
      </c>
      <c r="K71" s="211">
        <v>11915.08462</v>
      </c>
      <c r="L71" s="211">
        <v>454.17344000000003</v>
      </c>
      <c r="M71" s="211">
        <v>0</v>
      </c>
      <c r="N71" s="211">
        <v>454.17344000000003</v>
      </c>
      <c r="O71" s="211">
        <v>17898.493469999998</v>
      </c>
      <c r="P71" s="211">
        <v>3390.49028</v>
      </c>
      <c r="Q71" s="211">
        <v>0</v>
      </c>
      <c r="R71" s="212">
        <v>3390.49028</v>
      </c>
    </row>
    <row r="72" spans="1:18">
      <c r="A72" s="213"/>
      <c r="B72" s="213"/>
      <c r="C72" s="213"/>
      <c r="D72" s="208" t="s">
        <v>318</v>
      </c>
      <c r="E72" s="209">
        <v>530</v>
      </c>
      <c r="F72" s="210">
        <v>8141.8535000000002</v>
      </c>
      <c r="G72" s="211">
        <v>0</v>
      </c>
      <c r="H72" s="211">
        <v>8141.8535000000002</v>
      </c>
      <c r="I72" s="211">
        <v>100252.97354000001</v>
      </c>
      <c r="J72" s="211">
        <v>532.94010000000003</v>
      </c>
      <c r="K72" s="211">
        <v>100785.91364</v>
      </c>
      <c r="L72" s="211">
        <v>6869.06023</v>
      </c>
      <c r="M72" s="211">
        <v>498.62190999999996</v>
      </c>
      <c r="N72" s="211">
        <v>7367.6821399999999</v>
      </c>
      <c r="O72" s="211">
        <v>116295.44928</v>
      </c>
      <c r="P72" s="211">
        <v>43856.091979999997</v>
      </c>
      <c r="Q72" s="211">
        <v>0</v>
      </c>
      <c r="R72" s="212">
        <v>43856.091979999997</v>
      </c>
    </row>
    <row r="73" spans="1:18">
      <c r="A73" s="213"/>
      <c r="B73" s="213"/>
      <c r="C73" s="213"/>
      <c r="D73" s="208" t="s">
        <v>319</v>
      </c>
      <c r="E73" s="209">
        <v>832</v>
      </c>
      <c r="F73" s="210">
        <v>0</v>
      </c>
      <c r="G73" s="211">
        <v>0</v>
      </c>
      <c r="H73" s="211">
        <v>0</v>
      </c>
      <c r="I73" s="211">
        <v>0</v>
      </c>
      <c r="J73" s="211">
        <v>0</v>
      </c>
      <c r="K73" s="211">
        <v>0</v>
      </c>
      <c r="L73" s="211">
        <v>0</v>
      </c>
      <c r="M73" s="211">
        <v>0</v>
      </c>
      <c r="N73" s="211">
        <v>0</v>
      </c>
      <c r="O73" s="211">
        <v>0</v>
      </c>
      <c r="P73" s="211">
        <v>0</v>
      </c>
      <c r="Q73" s="211">
        <v>0</v>
      </c>
      <c r="R73" s="212">
        <v>0</v>
      </c>
    </row>
    <row r="74" spans="1:18">
      <c r="A74" s="213"/>
      <c r="B74" s="213"/>
      <c r="C74" s="213"/>
      <c r="D74" s="208" t="s">
        <v>320</v>
      </c>
      <c r="E74" s="209">
        <v>746</v>
      </c>
      <c r="F74" s="210">
        <v>213.39099999999999</v>
      </c>
      <c r="G74" s="211">
        <v>0</v>
      </c>
      <c r="H74" s="211">
        <v>213.39099999999999</v>
      </c>
      <c r="I74" s="211">
        <v>38.483510000000003</v>
      </c>
      <c r="J74" s="211">
        <v>0</v>
      </c>
      <c r="K74" s="211">
        <v>38.483510000000003</v>
      </c>
      <c r="L74" s="211">
        <v>767.33393999999998</v>
      </c>
      <c r="M74" s="211">
        <v>116.40178</v>
      </c>
      <c r="N74" s="211">
        <v>883.73572000000001</v>
      </c>
      <c r="O74" s="211">
        <v>1135.61023</v>
      </c>
      <c r="P74" s="211">
        <v>159.1113</v>
      </c>
      <c r="Q74" s="211">
        <v>0</v>
      </c>
      <c r="R74" s="212">
        <v>159.1113</v>
      </c>
    </row>
    <row r="75" spans="1:18">
      <c r="A75" s="213"/>
      <c r="B75" s="213"/>
      <c r="C75" s="208" t="s">
        <v>321</v>
      </c>
      <c r="D75" s="208" t="s">
        <v>321</v>
      </c>
      <c r="E75" s="209">
        <v>318</v>
      </c>
      <c r="F75" s="210">
        <v>18694.993149999998</v>
      </c>
      <c r="G75" s="211">
        <v>0</v>
      </c>
      <c r="H75" s="211">
        <v>18694.993149999998</v>
      </c>
      <c r="I75" s="211">
        <v>17969.639329999998</v>
      </c>
      <c r="J75" s="211">
        <v>344.12241999999998</v>
      </c>
      <c r="K75" s="211">
        <v>18313.761750000001</v>
      </c>
      <c r="L75" s="211">
        <v>3436.76368</v>
      </c>
      <c r="M75" s="211">
        <v>281.24279999999999</v>
      </c>
      <c r="N75" s="211">
        <v>3718.00648</v>
      </c>
      <c r="O75" s="211">
        <v>40726.761380000004</v>
      </c>
      <c r="P75" s="211">
        <v>22827.390299999999</v>
      </c>
      <c r="Q75" s="211">
        <v>0</v>
      </c>
      <c r="R75" s="212">
        <v>22827.390299999999</v>
      </c>
    </row>
    <row r="76" spans="1:18">
      <c r="A76" s="213"/>
      <c r="B76" s="213"/>
      <c r="C76" s="213"/>
      <c r="D76" s="208" t="s">
        <v>322</v>
      </c>
      <c r="E76" s="209">
        <v>319</v>
      </c>
      <c r="F76" s="210">
        <v>1640.3404399999999</v>
      </c>
      <c r="G76" s="211">
        <v>0</v>
      </c>
      <c r="H76" s="211">
        <v>1640.3404399999999</v>
      </c>
      <c r="I76" s="211">
        <v>6633.4375499999996</v>
      </c>
      <c r="J76" s="211">
        <v>20.930709999999998</v>
      </c>
      <c r="K76" s="211">
        <v>6654.3682600000002</v>
      </c>
      <c r="L76" s="211">
        <v>176.57556</v>
      </c>
      <c r="M76" s="211">
        <v>0</v>
      </c>
      <c r="N76" s="211">
        <v>176.57556</v>
      </c>
      <c r="O76" s="211">
        <v>8471.2842600000004</v>
      </c>
      <c r="P76" s="211">
        <v>644.22519999999997</v>
      </c>
      <c r="Q76" s="211">
        <v>0</v>
      </c>
      <c r="R76" s="212">
        <v>644.22519999999997</v>
      </c>
    </row>
    <row r="77" spans="1:18">
      <c r="A77" s="213"/>
      <c r="B77" s="213"/>
      <c r="C77" s="208" t="s">
        <v>323</v>
      </c>
      <c r="D77" s="208" t="s">
        <v>323</v>
      </c>
      <c r="E77" s="209">
        <v>320</v>
      </c>
      <c r="F77" s="210">
        <v>7296.6889800000008</v>
      </c>
      <c r="G77" s="211">
        <v>0</v>
      </c>
      <c r="H77" s="211">
        <v>7296.6889800000008</v>
      </c>
      <c r="I77" s="211">
        <v>6703.7437399999999</v>
      </c>
      <c r="J77" s="211">
        <v>98.149529999999999</v>
      </c>
      <c r="K77" s="211">
        <v>6801.8932699999996</v>
      </c>
      <c r="L77" s="211">
        <v>543.79543999999999</v>
      </c>
      <c r="M77" s="211">
        <v>0.37439999999999996</v>
      </c>
      <c r="N77" s="211">
        <v>544.16984000000002</v>
      </c>
      <c r="O77" s="211">
        <v>14642.75209</v>
      </c>
      <c r="P77" s="211">
        <v>817.96983</v>
      </c>
      <c r="Q77" s="211">
        <v>0</v>
      </c>
      <c r="R77" s="212">
        <v>817.96983</v>
      </c>
    </row>
    <row r="78" spans="1:18">
      <c r="A78" s="213"/>
      <c r="B78" s="213"/>
      <c r="C78" s="213"/>
      <c r="D78" s="208" t="s">
        <v>324</v>
      </c>
      <c r="E78" s="209">
        <v>323</v>
      </c>
      <c r="F78" s="210">
        <v>20227.392449999999</v>
      </c>
      <c r="G78" s="211">
        <v>0</v>
      </c>
      <c r="H78" s="211">
        <v>20227.392449999999</v>
      </c>
      <c r="I78" s="211">
        <v>8891.6594000000005</v>
      </c>
      <c r="J78" s="211">
        <v>33.572410000000005</v>
      </c>
      <c r="K78" s="211">
        <v>8925.2318100000011</v>
      </c>
      <c r="L78" s="211">
        <v>778.66052999999999</v>
      </c>
      <c r="M78" s="211">
        <v>0</v>
      </c>
      <c r="N78" s="211">
        <v>778.66052999999999</v>
      </c>
      <c r="O78" s="211">
        <v>29931.284789999998</v>
      </c>
      <c r="P78" s="211">
        <v>2282.12</v>
      </c>
      <c r="Q78" s="211">
        <v>0</v>
      </c>
      <c r="R78" s="212">
        <v>2282.12</v>
      </c>
    </row>
    <row r="79" spans="1:18">
      <c r="A79" s="213"/>
      <c r="B79" s="213"/>
      <c r="C79" s="213"/>
      <c r="D79" s="208" t="s">
        <v>325</v>
      </c>
      <c r="E79" s="209">
        <v>316</v>
      </c>
      <c r="F79" s="210">
        <v>5003.9917500000001</v>
      </c>
      <c r="G79" s="211">
        <v>0</v>
      </c>
      <c r="H79" s="211">
        <v>5003.9917500000001</v>
      </c>
      <c r="I79" s="211">
        <v>9807.5898699999998</v>
      </c>
      <c r="J79" s="211">
        <v>28.823040000000002</v>
      </c>
      <c r="K79" s="211">
        <v>9836.4129100000009</v>
      </c>
      <c r="L79" s="211">
        <v>456.82110999999998</v>
      </c>
      <c r="M79" s="211">
        <v>0</v>
      </c>
      <c r="N79" s="211">
        <v>456.82110999999998</v>
      </c>
      <c r="O79" s="211">
        <v>15297.225769999999</v>
      </c>
      <c r="P79" s="211">
        <v>1930.6320900000001</v>
      </c>
      <c r="Q79" s="211">
        <v>0</v>
      </c>
      <c r="R79" s="212">
        <v>1930.6320900000001</v>
      </c>
    </row>
    <row r="80" spans="1:18">
      <c r="A80" s="213"/>
      <c r="B80" s="213"/>
      <c r="C80" s="213"/>
      <c r="D80" s="208" t="s">
        <v>326</v>
      </c>
      <c r="E80" s="209">
        <v>317</v>
      </c>
      <c r="F80" s="210">
        <v>2147.64293</v>
      </c>
      <c r="G80" s="211">
        <v>0</v>
      </c>
      <c r="H80" s="211">
        <v>2147.64293</v>
      </c>
      <c r="I80" s="211">
        <v>5713.30501</v>
      </c>
      <c r="J80" s="211">
        <v>4.1427800000000001</v>
      </c>
      <c r="K80" s="211">
        <v>5717.4477900000002</v>
      </c>
      <c r="L80" s="211">
        <v>198.61801</v>
      </c>
      <c r="M80" s="211">
        <v>0.74879999999999991</v>
      </c>
      <c r="N80" s="211">
        <v>199.36680999999999</v>
      </c>
      <c r="O80" s="211">
        <v>8064.4575300000006</v>
      </c>
      <c r="P80" s="211">
        <v>1036.6410699999999</v>
      </c>
      <c r="Q80" s="211">
        <v>0</v>
      </c>
      <c r="R80" s="212">
        <v>1036.6410699999999</v>
      </c>
    </row>
    <row r="81" spans="1:18">
      <c r="A81" s="213"/>
      <c r="B81" s="213"/>
      <c r="C81" s="213"/>
      <c r="D81" s="208" t="s">
        <v>327</v>
      </c>
      <c r="E81" s="209">
        <v>324</v>
      </c>
      <c r="F81" s="210">
        <v>1985.65066</v>
      </c>
      <c r="G81" s="211">
        <v>0</v>
      </c>
      <c r="H81" s="211">
        <v>1985.65066</v>
      </c>
      <c r="I81" s="211">
        <v>4012.1664000000001</v>
      </c>
      <c r="J81" s="211">
        <v>4.0999999999999999E-4</v>
      </c>
      <c r="K81" s="211">
        <v>4012.1668100000002</v>
      </c>
      <c r="L81" s="211">
        <v>40.91872</v>
      </c>
      <c r="M81" s="211">
        <v>0</v>
      </c>
      <c r="N81" s="211">
        <v>40.91872</v>
      </c>
      <c r="O81" s="211">
        <v>6038.7361900000005</v>
      </c>
      <c r="P81" s="211">
        <v>980.01753000000008</v>
      </c>
      <c r="Q81" s="211">
        <v>0</v>
      </c>
      <c r="R81" s="212">
        <v>980.01753000000008</v>
      </c>
    </row>
    <row r="82" spans="1:18">
      <c r="A82" s="213"/>
      <c r="B82" s="213"/>
      <c r="C82" s="208" t="s">
        <v>328</v>
      </c>
      <c r="D82" s="208" t="s">
        <v>329</v>
      </c>
      <c r="E82" s="209">
        <v>325</v>
      </c>
      <c r="F82" s="210">
        <v>18063.282179999998</v>
      </c>
      <c r="G82" s="211">
        <v>0</v>
      </c>
      <c r="H82" s="211">
        <v>18063.282179999998</v>
      </c>
      <c r="I82" s="211">
        <v>25126.083890000002</v>
      </c>
      <c r="J82" s="211">
        <v>650.89458999999999</v>
      </c>
      <c r="K82" s="211">
        <v>25776.978480000002</v>
      </c>
      <c r="L82" s="211">
        <v>796.53806000000009</v>
      </c>
      <c r="M82" s="211">
        <v>0.78177999999999992</v>
      </c>
      <c r="N82" s="211">
        <v>797.31984</v>
      </c>
      <c r="O82" s="211">
        <v>44637.580499999996</v>
      </c>
      <c r="P82" s="211">
        <v>5837.3025299999999</v>
      </c>
      <c r="Q82" s="211">
        <v>0</v>
      </c>
      <c r="R82" s="212">
        <v>5837.3025299999999</v>
      </c>
    </row>
    <row r="83" spans="1:18">
      <c r="A83" s="213"/>
      <c r="B83" s="213"/>
      <c r="C83" s="213"/>
      <c r="D83" s="208" t="s">
        <v>330</v>
      </c>
      <c r="E83" s="209">
        <v>328</v>
      </c>
      <c r="F83" s="210">
        <v>303.86250999999999</v>
      </c>
      <c r="G83" s="211">
        <v>0</v>
      </c>
      <c r="H83" s="211">
        <v>303.86250999999999</v>
      </c>
      <c r="I83" s="211">
        <v>2892.7577700000002</v>
      </c>
      <c r="J83" s="211">
        <v>20.636369999999999</v>
      </c>
      <c r="K83" s="211">
        <v>2913.3941400000003</v>
      </c>
      <c r="L83" s="211">
        <v>75.773150000000001</v>
      </c>
      <c r="M83" s="211">
        <v>0</v>
      </c>
      <c r="N83" s="211">
        <v>75.773150000000001</v>
      </c>
      <c r="O83" s="211">
        <v>3293.0297999999998</v>
      </c>
      <c r="P83" s="211">
        <v>1442.68326</v>
      </c>
      <c r="Q83" s="211">
        <v>0</v>
      </c>
      <c r="R83" s="212">
        <v>1442.68326</v>
      </c>
    </row>
    <row r="84" spans="1:18">
      <c r="A84" s="213"/>
      <c r="B84" s="213"/>
      <c r="C84" s="213"/>
      <c r="D84" s="208" t="s">
        <v>331</v>
      </c>
      <c r="E84" s="209">
        <v>439</v>
      </c>
      <c r="F84" s="210">
        <v>2417.5802999999996</v>
      </c>
      <c r="G84" s="211">
        <v>0</v>
      </c>
      <c r="H84" s="211">
        <v>2417.5802999999996</v>
      </c>
      <c r="I84" s="211">
        <v>5527.3212599999997</v>
      </c>
      <c r="J84" s="211">
        <v>0.37447000000000003</v>
      </c>
      <c r="K84" s="211">
        <v>5527.6957300000004</v>
      </c>
      <c r="L84" s="211">
        <v>110.56586</v>
      </c>
      <c r="M84" s="211">
        <v>0</v>
      </c>
      <c r="N84" s="211">
        <v>110.56586</v>
      </c>
      <c r="O84" s="211">
        <v>8055.8418899999997</v>
      </c>
      <c r="P84" s="211">
        <v>669.01029000000005</v>
      </c>
      <c r="Q84" s="211">
        <v>0</v>
      </c>
      <c r="R84" s="212">
        <v>669.01029000000005</v>
      </c>
    </row>
    <row r="85" spans="1:18">
      <c r="A85" s="213"/>
      <c r="B85" s="213"/>
      <c r="C85" s="213"/>
      <c r="D85" s="208" t="s">
        <v>332</v>
      </c>
      <c r="E85" s="209">
        <v>729</v>
      </c>
      <c r="F85" s="210">
        <v>241.64391000000001</v>
      </c>
      <c r="G85" s="211">
        <v>0</v>
      </c>
      <c r="H85" s="211">
        <v>241.64391000000001</v>
      </c>
      <c r="I85" s="211">
        <v>1330.65518</v>
      </c>
      <c r="J85" s="211">
        <v>0</v>
      </c>
      <c r="K85" s="211">
        <v>1330.65518</v>
      </c>
      <c r="L85" s="211">
        <v>2.0884999999999998</v>
      </c>
      <c r="M85" s="211">
        <v>0</v>
      </c>
      <c r="N85" s="211">
        <v>2.0884999999999998</v>
      </c>
      <c r="O85" s="211">
        <v>1574.38759</v>
      </c>
      <c r="P85" s="211">
        <v>564.24345999999991</v>
      </c>
      <c r="Q85" s="211">
        <v>0</v>
      </c>
      <c r="R85" s="212">
        <v>564.24345999999991</v>
      </c>
    </row>
    <row r="86" spans="1:18">
      <c r="A86" s="213"/>
      <c r="B86" s="213"/>
      <c r="C86" s="208" t="s">
        <v>333</v>
      </c>
      <c r="D86" s="208" t="s">
        <v>334</v>
      </c>
      <c r="E86" s="209">
        <v>330</v>
      </c>
      <c r="F86" s="210">
        <v>5583.6623399999999</v>
      </c>
      <c r="G86" s="211">
        <v>0</v>
      </c>
      <c r="H86" s="211">
        <v>5583.6623399999999</v>
      </c>
      <c r="I86" s="211">
        <v>13364.213970000001</v>
      </c>
      <c r="J86" s="211">
        <v>0</v>
      </c>
      <c r="K86" s="211">
        <v>13364.213970000001</v>
      </c>
      <c r="L86" s="211">
        <v>642.33034999999995</v>
      </c>
      <c r="M86" s="211">
        <v>0</v>
      </c>
      <c r="N86" s="211">
        <v>642.33034999999995</v>
      </c>
      <c r="O86" s="211">
        <v>19590.20666</v>
      </c>
      <c r="P86" s="211">
        <v>2890.5539800000001</v>
      </c>
      <c r="Q86" s="211">
        <v>0</v>
      </c>
      <c r="R86" s="212">
        <v>2890.5539800000001</v>
      </c>
    </row>
    <row r="87" spans="1:18">
      <c r="A87" s="213"/>
      <c r="B87" s="213"/>
      <c r="C87" s="213"/>
      <c r="D87" s="208" t="s">
        <v>335</v>
      </c>
      <c r="E87" s="209">
        <v>537</v>
      </c>
      <c r="F87" s="210">
        <v>12687.91193</v>
      </c>
      <c r="G87" s="211">
        <v>0</v>
      </c>
      <c r="H87" s="211">
        <v>12687.91193</v>
      </c>
      <c r="I87" s="211">
        <v>10534.33648</v>
      </c>
      <c r="J87" s="211">
        <v>1.8911800000000001</v>
      </c>
      <c r="K87" s="211">
        <v>10536.22766</v>
      </c>
      <c r="L87" s="211">
        <v>2759.11931</v>
      </c>
      <c r="M87" s="211">
        <v>49.356850000000001</v>
      </c>
      <c r="N87" s="211">
        <v>2808.4761600000002</v>
      </c>
      <c r="O87" s="211">
        <v>26032.615750000001</v>
      </c>
      <c r="P87" s="211">
        <v>5123.5238499999996</v>
      </c>
      <c r="Q87" s="211">
        <v>0</v>
      </c>
      <c r="R87" s="212">
        <v>5123.5238499999996</v>
      </c>
    </row>
    <row r="88" spans="1:18">
      <c r="A88" s="213"/>
      <c r="B88" s="213"/>
      <c r="C88" s="208" t="s">
        <v>336</v>
      </c>
      <c r="D88" s="208" t="s">
        <v>337</v>
      </c>
      <c r="E88" s="209">
        <v>334</v>
      </c>
      <c r="F88" s="210">
        <v>4100.3916799999997</v>
      </c>
      <c r="G88" s="211">
        <v>1897.97767</v>
      </c>
      <c r="H88" s="211">
        <v>5998.3693499999999</v>
      </c>
      <c r="I88" s="211">
        <v>4343.4708099999998</v>
      </c>
      <c r="J88" s="211">
        <v>7.4880000000000002E-2</v>
      </c>
      <c r="K88" s="211">
        <v>4343.5456900000008</v>
      </c>
      <c r="L88" s="211">
        <v>185.01333</v>
      </c>
      <c r="M88" s="211">
        <v>0</v>
      </c>
      <c r="N88" s="211">
        <v>185.01333</v>
      </c>
      <c r="O88" s="211">
        <v>10526.92837</v>
      </c>
      <c r="P88" s="211">
        <v>2367.37952</v>
      </c>
      <c r="Q88" s="211">
        <v>0</v>
      </c>
      <c r="R88" s="212">
        <v>2367.37952</v>
      </c>
    </row>
    <row r="89" spans="1:18">
      <c r="A89" s="213"/>
      <c r="B89" s="213"/>
      <c r="C89" s="213"/>
      <c r="D89" s="208" t="s">
        <v>338</v>
      </c>
      <c r="E89" s="209">
        <v>333</v>
      </c>
      <c r="F89" s="210">
        <v>12098.36089</v>
      </c>
      <c r="G89" s="211">
        <v>516.81817000000001</v>
      </c>
      <c r="H89" s="211">
        <v>12615.17906</v>
      </c>
      <c r="I89" s="211">
        <v>9234.2444500000001</v>
      </c>
      <c r="J89" s="211">
        <v>849.94322</v>
      </c>
      <c r="K89" s="211">
        <v>10084.187669999999</v>
      </c>
      <c r="L89" s="211">
        <v>2491.6303700000003</v>
      </c>
      <c r="M89" s="211">
        <v>339.20366999999999</v>
      </c>
      <c r="N89" s="211">
        <v>2830.8340400000002</v>
      </c>
      <c r="O89" s="211">
        <v>25530.200769999999</v>
      </c>
      <c r="P89" s="211">
        <v>15958.853630000001</v>
      </c>
      <c r="Q89" s="211">
        <v>0</v>
      </c>
      <c r="R89" s="212">
        <v>15958.853630000001</v>
      </c>
    </row>
    <row r="90" spans="1:18">
      <c r="A90" s="213"/>
      <c r="B90" s="213"/>
      <c r="C90" s="213"/>
      <c r="D90" s="208" t="s">
        <v>339</v>
      </c>
      <c r="E90" s="209">
        <v>336</v>
      </c>
      <c r="F90" s="210">
        <v>744.45283999999992</v>
      </c>
      <c r="G90" s="211">
        <v>120.96579</v>
      </c>
      <c r="H90" s="211">
        <v>865.41863000000001</v>
      </c>
      <c r="I90" s="211">
        <v>3533.7588100000003</v>
      </c>
      <c r="J90" s="211">
        <v>38.290709999999997</v>
      </c>
      <c r="K90" s="211">
        <v>3572.04952</v>
      </c>
      <c r="L90" s="211">
        <v>76.69511</v>
      </c>
      <c r="M90" s="211">
        <v>0</v>
      </c>
      <c r="N90" s="211">
        <v>76.69511</v>
      </c>
      <c r="O90" s="211">
        <v>4514.1632599999994</v>
      </c>
      <c r="P90" s="211">
        <v>1954.4302499999999</v>
      </c>
      <c r="Q90" s="211">
        <v>0</v>
      </c>
      <c r="R90" s="212">
        <v>1954.4302499999999</v>
      </c>
    </row>
    <row r="91" spans="1:18">
      <c r="A91" s="213"/>
      <c r="B91" s="213"/>
      <c r="C91" s="213"/>
      <c r="D91" s="208" t="s">
        <v>336</v>
      </c>
      <c r="E91" s="209">
        <v>332</v>
      </c>
      <c r="F91" s="210">
        <v>3366.4139500000001</v>
      </c>
      <c r="G91" s="211">
        <v>0</v>
      </c>
      <c r="H91" s="211">
        <v>3366.4139500000001</v>
      </c>
      <c r="I91" s="211">
        <v>7021.0061399999995</v>
      </c>
      <c r="J91" s="211">
        <v>0.75470999999999999</v>
      </c>
      <c r="K91" s="211">
        <v>7021.7608499999997</v>
      </c>
      <c r="L91" s="211">
        <v>79.198170000000005</v>
      </c>
      <c r="M91" s="211">
        <v>0</v>
      </c>
      <c r="N91" s="211">
        <v>79.198170000000005</v>
      </c>
      <c r="O91" s="211">
        <v>10467.37297</v>
      </c>
      <c r="P91" s="211">
        <v>1877.10951</v>
      </c>
      <c r="Q91" s="211">
        <v>0</v>
      </c>
      <c r="R91" s="212">
        <v>1877.10951</v>
      </c>
    </row>
    <row r="92" spans="1:18">
      <c r="A92" s="213"/>
      <c r="B92" s="213"/>
      <c r="C92" s="208" t="s">
        <v>340</v>
      </c>
      <c r="D92" s="208" t="s">
        <v>341</v>
      </c>
      <c r="E92" s="209">
        <v>337</v>
      </c>
      <c r="F92" s="210">
        <v>4167.4512299999997</v>
      </c>
      <c r="G92" s="211">
        <v>0</v>
      </c>
      <c r="H92" s="211">
        <v>4167.4512299999997</v>
      </c>
      <c r="I92" s="211">
        <v>10385.205960000001</v>
      </c>
      <c r="J92" s="211">
        <v>1.1310000000000001E-2</v>
      </c>
      <c r="K92" s="211">
        <v>10385.217269999999</v>
      </c>
      <c r="L92" s="211">
        <v>307.02176000000003</v>
      </c>
      <c r="M92" s="211">
        <v>0</v>
      </c>
      <c r="N92" s="211">
        <v>307.02176000000003</v>
      </c>
      <c r="O92" s="211">
        <v>14859.690259999999</v>
      </c>
      <c r="P92" s="211">
        <v>3995.84719</v>
      </c>
      <c r="Q92" s="211">
        <v>0</v>
      </c>
      <c r="R92" s="212">
        <v>3995.84719</v>
      </c>
    </row>
    <row r="93" spans="1:18">
      <c r="A93" s="213"/>
      <c r="B93" s="213"/>
      <c r="C93" s="208" t="s">
        <v>342</v>
      </c>
      <c r="D93" s="208" t="s">
        <v>343</v>
      </c>
      <c r="E93" s="209">
        <v>488</v>
      </c>
      <c r="F93" s="210">
        <v>2872.1638499999999</v>
      </c>
      <c r="G93" s="211">
        <v>0</v>
      </c>
      <c r="H93" s="211">
        <v>2872.1638499999999</v>
      </c>
      <c r="I93" s="211">
        <v>7950.9380199999996</v>
      </c>
      <c r="J93" s="211">
        <v>80.872129999999999</v>
      </c>
      <c r="K93" s="211">
        <v>8031.8101500000002</v>
      </c>
      <c r="L93" s="211">
        <v>156.9255</v>
      </c>
      <c r="M93" s="211">
        <v>0</v>
      </c>
      <c r="N93" s="211">
        <v>156.9255</v>
      </c>
      <c r="O93" s="211">
        <v>11060.8995</v>
      </c>
      <c r="P93" s="211">
        <v>2369.2368199999996</v>
      </c>
      <c r="Q93" s="211">
        <v>0</v>
      </c>
      <c r="R93" s="212">
        <v>2369.2368199999996</v>
      </c>
    </row>
    <row r="94" spans="1:18">
      <c r="A94" s="213"/>
      <c r="B94" s="208" t="s">
        <v>344</v>
      </c>
      <c r="C94" s="208" t="s">
        <v>345</v>
      </c>
      <c r="D94" s="208" t="s">
        <v>344</v>
      </c>
      <c r="E94" s="209">
        <v>187</v>
      </c>
      <c r="F94" s="210">
        <v>185815.19846000001</v>
      </c>
      <c r="G94" s="211">
        <v>0</v>
      </c>
      <c r="H94" s="211">
        <v>185815.19846000001</v>
      </c>
      <c r="I94" s="211">
        <v>130405.96058</v>
      </c>
      <c r="J94" s="211">
        <v>630.24493999999993</v>
      </c>
      <c r="K94" s="211">
        <v>131036.20551999999</v>
      </c>
      <c r="L94" s="211">
        <v>19253.450739999997</v>
      </c>
      <c r="M94" s="211">
        <v>3236.2434399999997</v>
      </c>
      <c r="N94" s="211">
        <v>22489.694179999999</v>
      </c>
      <c r="O94" s="211">
        <v>339341.09816000005</v>
      </c>
      <c r="P94" s="211">
        <v>119659.79326000001</v>
      </c>
      <c r="Q94" s="211">
        <v>0</v>
      </c>
      <c r="R94" s="212">
        <v>119659.79326000001</v>
      </c>
    </row>
    <row r="95" spans="1:18">
      <c r="A95" s="213"/>
      <c r="B95" s="213"/>
      <c r="C95" s="208" t="s">
        <v>346</v>
      </c>
      <c r="D95" s="208" t="s">
        <v>346</v>
      </c>
      <c r="E95" s="209">
        <v>190</v>
      </c>
      <c r="F95" s="210">
        <v>19969.643319999999</v>
      </c>
      <c r="G95" s="211">
        <v>0</v>
      </c>
      <c r="H95" s="211">
        <v>19969.643319999999</v>
      </c>
      <c r="I95" s="211">
        <v>62210.432260000001</v>
      </c>
      <c r="J95" s="211">
        <v>394.87815000000001</v>
      </c>
      <c r="K95" s="211">
        <v>62605.310409999998</v>
      </c>
      <c r="L95" s="211">
        <v>3210.4890399999999</v>
      </c>
      <c r="M95" s="211">
        <v>17.14752</v>
      </c>
      <c r="N95" s="211">
        <v>3227.6365599999999</v>
      </c>
      <c r="O95" s="211">
        <v>85802.590290000007</v>
      </c>
      <c r="P95" s="211">
        <v>35079.389790000001</v>
      </c>
      <c r="Q95" s="211">
        <v>0</v>
      </c>
      <c r="R95" s="212">
        <v>35079.389790000001</v>
      </c>
    </row>
    <row r="96" spans="1:18">
      <c r="A96" s="213"/>
      <c r="B96" s="213"/>
      <c r="C96" s="213"/>
      <c r="D96" s="208" t="s">
        <v>347</v>
      </c>
      <c r="E96" s="209">
        <v>603</v>
      </c>
      <c r="F96" s="210">
        <v>6628.8063400000001</v>
      </c>
      <c r="G96" s="211">
        <v>0</v>
      </c>
      <c r="H96" s="211">
        <v>6628.8063400000001</v>
      </c>
      <c r="I96" s="211">
        <v>6681.1943499999998</v>
      </c>
      <c r="J96" s="211">
        <v>0</v>
      </c>
      <c r="K96" s="211">
        <v>6681.1943499999998</v>
      </c>
      <c r="L96" s="211">
        <v>110.3497</v>
      </c>
      <c r="M96" s="211">
        <v>0</v>
      </c>
      <c r="N96" s="211">
        <v>110.3497</v>
      </c>
      <c r="O96" s="211">
        <v>13420.350390000001</v>
      </c>
      <c r="P96" s="211">
        <v>3246.2945800000002</v>
      </c>
      <c r="Q96" s="211">
        <v>0</v>
      </c>
      <c r="R96" s="212">
        <v>3246.2945800000002</v>
      </c>
    </row>
    <row r="97" spans="1:18">
      <c r="A97" s="213"/>
      <c r="B97" s="213"/>
      <c r="C97" s="213"/>
      <c r="D97" s="208" t="s">
        <v>348</v>
      </c>
      <c r="E97" s="209">
        <v>837</v>
      </c>
      <c r="F97" s="210">
        <v>127.79738</v>
      </c>
      <c r="G97" s="211">
        <v>0</v>
      </c>
      <c r="H97" s="211">
        <v>127.79738</v>
      </c>
      <c r="I97" s="211">
        <v>1517.05429</v>
      </c>
      <c r="J97" s="211">
        <v>0</v>
      </c>
      <c r="K97" s="211">
        <v>1517.05429</v>
      </c>
      <c r="L97" s="211">
        <v>111.58191000000001</v>
      </c>
      <c r="M97" s="211">
        <v>0</v>
      </c>
      <c r="N97" s="211">
        <v>111.58191000000001</v>
      </c>
      <c r="O97" s="211">
        <v>1756.4335800000001</v>
      </c>
      <c r="P97" s="211">
        <v>1275.07933</v>
      </c>
      <c r="Q97" s="211">
        <v>0</v>
      </c>
      <c r="R97" s="212">
        <v>1275.07933</v>
      </c>
    </row>
    <row r="98" spans="1:18">
      <c r="A98" s="213"/>
      <c r="B98" s="213"/>
      <c r="C98" s="213"/>
      <c r="D98" s="208" t="s">
        <v>349</v>
      </c>
      <c r="E98" s="209">
        <v>814</v>
      </c>
      <c r="F98" s="210">
        <v>0</v>
      </c>
      <c r="G98" s="211">
        <v>0</v>
      </c>
      <c r="H98" s="211">
        <v>0</v>
      </c>
      <c r="I98" s="211">
        <v>0</v>
      </c>
      <c r="J98" s="211">
        <v>0</v>
      </c>
      <c r="K98" s="211">
        <v>0</v>
      </c>
      <c r="L98" s="211">
        <v>11.164999999999999</v>
      </c>
      <c r="M98" s="211">
        <v>0</v>
      </c>
      <c r="N98" s="211">
        <v>11.164999999999999</v>
      </c>
      <c r="O98" s="211">
        <v>11.164999999999999</v>
      </c>
      <c r="P98" s="211">
        <v>0</v>
      </c>
      <c r="Q98" s="211">
        <v>0</v>
      </c>
      <c r="R98" s="212">
        <v>0</v>
      </c>
    </row>
    <row r="99" spans="1:18">
      <c r="A99" s="213"/>
      <c r="B99" s="213"/>
      <c r="C99" s="208" t="s">
        <v>350</v>
      </c>
      <c r="D99" s="208" t="s">
        <v>351</v>
      </c>
      <c r="E99" s="209">
        <v>459</v>
      </c>
      <c r="F99" s="210">
        <v>15283.24092</v>
      </c>
      <c r="G99" s="211">
        <v>0</v>
      </c>
      <c r="H99" s="211">
        <v>15283.24092</v>
      </c>
      <c r="I99" s="211">
        <v>18606.656489999998</v>
      </c>
      <c r="J99" s="211">
        <v>32.491320000000002</v>
      </c>
      <c r="K99" s="211">
        <v>18639.147809999999</v>
      </c>
      <c r="L99" s="211">
        <v>1635.9061499999998</v>
      </c>
      <c r="M99" s="211">
        <v>1.4975999999999998</v>
      </c>
      <c r="N99" s="211">
        <v>1637.4037499999999</v>
      </c>
      <c r="O99" s="211">
        <v>35559.792479999996</v>
      </c>
      <c r="P99" s="211">
        <v>10562.513449999999</v>
      </c>
      <c r="Q99" s="211">
        <v>0</v>
      </c>
      <c r="R99" s="212">
        <v>10562.513449999999</v>
      </c>
    </row>
    <row r="100" spans="1:18">
      <c r="A100" s="213"/>
      <c r="B100" s="213"/>
      <c r="C100" s="213"/>
      <c r="D100" s="208" t="s">
        <v>352</v>
      </c>
      <c r="E100" s="209">
        <v>191</v>
      </c>
      <c r="F100" s="210">
        <v>3777.2244799999999</v>
      </c>
      <c r="G100" s="211">
        <v>0</v>
      </c>
      <c r="H100" s="211">
        <v>3777.2244799999999</v>
      </c>
      <c r="I100" s="211">
        <v>24172.001760000003</v>
      </c>
      <c r="J100" s="211">
        <v>0.61978</v>
      </c>
      <c r="K100" s="211">
        <v>24172.62154</v>
      </c>
      <c r="L100" s="211">
        <v>507.13448999999997</v>
      </c>
      <c r="M100" s="211">
        <v>0</v>
      </c>
      <c r="N100" s="211">
        <v>507.13448999999997</v>
      </c>
      <c r="O100" s="211">
        <v>28456.980510000001</v>
      </c>
      <c r="P100" s="211">
        <v>3916.0505499999999</v>
      </c>
      <c r="Q100" s="211">
        <v>0</v>
      </c>
      <c r="R100" s="212">
        <v>3916.0505499999999</v>
      </c>
    </row>
    <row r="101" spans="1:18">
      <c r="A101" s="213"/>
      <c r="B101" s="213"/>
      <c r="C101" s="213"/>
      <c r="D101" s="208" t="s">
        <v>353</v>
      </c>
      <c r="E101" s="209">
        <v>193</v>
      </c>
      <c r="F101" s="210">
        <v>1228.7590400000001</v>
      </c>
      <c r="G101" s="211">
        <v>0</v>
      </c>
      <c r="H101" s="211">
        <v>1228.7590400000001</v>
      </c>
      <c r="I101" s="211">
        <v>12491.557580000001</v>
      </c>
      <c r="J101" s="211">
        <v>73.261610000000005</v>
      </c>
      <c r="K101" s="211">
        <v>12564.81919</v>
      </c>
      <c r="L101" s="211">
        <v>120.83372</v>
      </c>
      <c r="M101" s="211">
        <v>0</v>
      </c>
      <c r="N101" s="211">
        <v>120.83372</v>
      </c>
      <c r="O101" s="211">
        <v>13914.41195</v>
      </c>
      <c r="P101" s="211">
        <v>2676.6789199999998</v>
      </c>
      <c r="Q101" s="211">
        <v>0</v>
      </c>
      <c r="R101" s="212">
        <v>2676.6789199999998</v>
      </c>
    </row>
    <row r="102" spans="1:18">
      <c r="A102" s="213"/>
      <c r="B102" s="213"/>
      <c r="C102" s="213"/>
      <c r="D102" s="208" t="s">
        <v>354</v>
      </c>
      <c r="E102" s="209">
        <v>825</v>
      </c>
      <c r="F102" s="210">
        <v>4.4630000000000001</v>
      </c>
      <c r="G102" s="211">
        <v>0</v>
      </c>
      <c r="H102" s="211">
        <v>4.4630000000000001</v>
      </c>
      <c r="I102" s="211">
        <v>624.78217000000006</v>
      </c>
      <c r="J102" s="211">
        <v>0</v>
      </c>
      <c r="K102" s="211">
        <v>624.78217000000006</v>
      </c>
      <c r="L102" s="211">
        <v>16.684999999999999</v>
      </c>
      <c r="M102" s="211">
        <v>0</v>
      </c>
      <c r="N102" s="211">
        <v>16.684999999999999</v>
      </c>
      <c r="O102" s="211">
        <v>645.93017000000009</v>
      </c>
      <c r="P102" s="211">
        <v>1307.49496</v>
      </c>
      <c r="Q102" s="211">
        <v>0</v>
      </c>
      <c r="R102" s="212">
        <v>1307.49496</v>
      </c>
    </row>
    <row r="103" spans="1:18">
      <c r="A103" s="213"/>
      <c r="B103" s="213"/>
      <c r="C103" s="213"/>
      <c r="D103" s="208" t="s">
        <v>355</v>
      </c>
      <c r="E103" s="209">
        <v>716</v>
      </c>
      <c r="F103" s="210">
        <v>0</v>
      </c>
      <c r="G103" s="211">
        <v>0</v>
      </c>
      <c r="H103" s="211">
        <v>0</v>
      </c>
      <c r="I103" s="211">
        <v>0</v>
      </c>
      <c r="J103" s="211">
        <v>0</v>
      </c>
      <c r="K103" s="211">
        <v>0</v>
      </c>
      <c r="L103" s="211">
        <v>0</v>
      </c>
      <c r="M103" s="211">
        <v>0</v>
      </c>
      <c r="N103" s="211">
        <v>0</v>
      </c>
      <c r="O103" s="211">
        <v>0</v>
      </c>
      <c r="P103" s="211">
        <v>0</v>
      </c>
      <c r="Q103" s="211">
        <v>0</v>
      </c>
      <c r="R103" s="212">
        <v>0</v>
      </c>
    </row>
    <row r="104" spans="1:18">
      <c r="A104" s="213"/>
      <c r="B104" s="213"/>
      <c r="C104" s="208" t="s">
        <v>356</v>
      </c>
      <c r="D104" s="208" t="s">
        <v>294</v>
      </c>
      <c r="E104" s="209">
        <v>569</v>
      </c>
      <c r="F104" s="210">
        <v>176.56336999999999</v>
      </c>
      <c r="G104" s="211">
        <v>0</v>
      </c>
      <c r="H104" s="211">
        <v>176.56336999999999</v>
      </c>
      <c r="I104" s="211">
        <v>3245.9254300000002</v>
      </c>
      <c r="J104" s="211">
        <v>0</v>
      </c>
      <c r="K104" s="211">
        <v>3245.9254300000002</v>
      </c>
      <c r="L104" s="211">
        <v>10.803900000000001</v>
      </c>
      <c r="M104" s="211">
        <v>0</v>
      </c>
      <c r="N104" s="211">
        <v>10.803900000000001</v>
      </c>
      <c r="O104" s="211">
        <v>3433.2927</v>
      </c>
      <c r="P104" s="211">
        <v>1705.78288</v>
      </c>
      <c r="Q104" s="211">
        <v>0</v>
      </c>
      <c r="R104" s="212">
        <v>1705.78288</v>
      </c>
    </row>
    <row r="105" spans="1:18">
      <c r="A105" s="213"/>
      <c r="B105" s="213"/>
      <c r="C105" s="213"/>
      <c r="D105" s="208" t="s">
        <v>357</v>
      </c>
      <c r="E105" s="209">
        <v>194</v>
      </c>
      <c r="F105" s="210">
        <v>8968.9142799999991</v>
      </c>
      <c r="G105" s="211">
        <v>0</v>
      </c>
      <c r="H105" s="211">
        <v>8968.9142799999991</v>
      </c>
      <c r="I105" s="211">
        <v>34831.992530000003</v>
      </c>
      <c r="J105" s="211">
        <v>29.496310000000001</v>
      </c>
      <c r="K105" s="211">
        <v>34861.488840000005</v>
      </c>
      <c r="L105" s="211">
        <v>678.42647999999997</v>
      </c>
      <c r="M105" s="211">
        <v>0.46800000000000003</v>
      </c>
      <c r="N105" s="211">
        <v>678.89447999999993</v>
      </c>
      <c r="O105" s="211">
        <v>44509.297599999998</v>
      </c>
      <c r="P105" s="211">
        <v>4733.6683899999998</v>
      </c>
      <c r="Q105" s="211">
        <v>0</v>
      </c>
      <c r="R105" s="212">
        <v>4733.6683899999998</v>
      </c>
    </row>
    <row r="106" spans="1:18">
      <c r="A106" s="213"/>
      <c r="B106" s="213"/>
      <c r="C106" s="213"/>
      <c r="D106" s="208" t="s">
        <v>358</v>
      </c>
      <c r="E106" s="209">
        <v>539</v>
      </c>
      <c r="F106" s="210">
        <v>38.735900000000001</v>
      </c>
      <c r="G106" s="211">
        <v>0</v>
      </c>
      <c r="H106" s="211">
        <v>38.735900000000001</v>
      </c>
      <c r="I106" s="211">
        <v>887.38413000000003</v>
      </c>
      <c r="J106" s="211">
        <v>9.0634300000000003</v>
      </c>
      <c r="K106" s="211">
        <v>896.44756000000007</v>
      </c>
      <c r="L106" s="211">
        <v>3.3319999999999999</v>
      </c>
      <c r="M106" s="211">
        <v>0</v>
      </c>
      <c r="N106" s="211">
        <v>3.3319999999999999</v>
      </c>
      <c r="O106" s="211">
        <v>938.51545999999996</v>
      </c>
      <c r="P106" s="211">
        <v>1107.2842599999999</v>
      </c>
      <c r="Q106" s="211">
        <v>0</v>
      </c>
      <c r="R106" s="212">
        <v>1107.2842599999999</v>
      </c>
    </row>
    <row r="107" spans="1:18">
      <c r="A107" s="213"/>
      <c r="B107" s="213"/>
      <c r="C107" s="208" t="s">
        <v>359</v>
      </c>
      <c r="D107" s="208" t="s">
        <v>360</v>
      </c>
      <c r="E107" s="209">
        <v>197</v>
      </c>
      <c r="F107" s="210">
        <v>6052.0043900000001</v>
      </c>
      <c r="G107" s="211">
        <v>0</v>
      </c>
      <c r="H107" s="211">
        <v>6052.0043900000001</v>
      </c>
      <c r="I107" s="211">
        <v>20258.27766</v>
      </c>
      <c r="J107" s="211">
        <v>5.5279300000000005</v>
      </c>
      <c r="K107" s="211">
        <v>20263.80559</v>
      </c>
      <c r="L107" s="211">
        <v>549.54485999999997</v>
      </c>
      <c r="M107" s="211">
        <v>0</v>
      </c>
      <c r="N107" s="211">
        <v>549.54485999999997</v>
      </c>
      <c r="O107" s="211">
        <v>26865.35484</v>
      </c>
      <c r="P107" s="211">
        <v>9327.8655199999994</v>
      </c>
      <c r="Q107" s="211">
        <v>0</v>
      </c>
      <c r="R107" s="212">
        <v>9327.8655199999994</v>
      </c>
    </row>
    <row r="108" spans="1:18">
      <c r="A108" s="213"/>
      <c r="B108" s="213"/>
      <c r="C108" s="213"/>
      <c r="D108" s="208" t="s">
        <v>361</v>
      </c>
      <c r="E108" s="209">
        <v>718</v>
      </c>
      <c r="F108" s="210">
        <v>207.52595000000002</v>
      </c>
      <c r="G108" s="211">
        <v>0</v>
      </c>
      <c r="H108" s="211">
        <v>207.52595000000002</v>
      </c>
      <c r="I108" s="211">
        <v>1110.8803500000001</v>
      </c>
      <c r="J108" s="211">
        <v>0</v>
      </c>
      <c r="K108" s="211">
        <v>1110.8803500000001</v>
      </c>
      <c r="L108" s="211">
        <v>27.924259999999997</v>
      </c>
      <c r="M108" s="211">
        <v>0</v>
      </c>
      <c r="N108" s="211">
        <v>27.924259999999997</v>
      </c>
      <c r="O108" s="211">
        <v>1346.3305600000001</v>
      </c>
      <c r="P108" s="211">
        <v>1221.6837399999999</v>
      </c>
      <c r="Q108" s="211">
        <v>0</v>
      </c>
      <c r="R108" s="212">
        <v>1221.6837399999999</v>
      </c>
    </row>
    <row r="109" spans="1:18">
      <c r="A109" s="213"/>
      <c r="B109" s="213"/>
      <c r="C109" s="208" t="s">
        <v>362</v>
      </c>
      <c r="D109" s="208" t="s">
        <v>362</v>
      </c>
      <c r="E109" s="209">
        <v>188</v>
      </c>
      <c r="F109" s="210">
        <v>3857.0993800000001</v>
      </c>
      <c r="G109" s="211">
        <v>0</v>
      </c>
      <c r="H109" s="211">
        <v>3857.0993800000001</v>
      </c>
      <c r="I109" s="211">
        <v>17363.404770000001</v>
      </c>
      <c r="J109" s="211">
        <v>3.05328</v>
      </c>
      <c r="K109" s="211">
        <v>17366.458050000001</v>
      </c>
      <c r="L109" s="211">
        <v>177.97748000000001</v>
      </c>
      <c r="M109" s="211">
        <v>0</v>
      </c>
      <c r="N109" s="211">
        <v>177.97748000000001</v>
      </c>
      <c r="O109" s="211">
        <v>21401.534909999998</v>
      </c>
      <c r="P109" s="211">
        <v>8602.9700499999999</v>
      </c>
      <c r="Q109" s="211">
        <v>0</v>
      </c>
      <c r="R109" s="212">
        <v>8602.9700499999999</v>
      </c>
    </row>
    <row r="110" spans="1:18">
      <c r="A110" s="213"/>
      <c r="B110" s="213"/>
      <c r="C110" s="208" t="s">
        <v>363</v>
      </c>
      <c r="D110" s="208" t="s">
        <v>364</v>
      </c>
      <c r="E110" s="209">
        <v>501</v>
      </c>
      <c r="F110" s="210">
        <v>784.81021999999996</v>
      </c>
      <c r="G110" s="211">
        <v>0</v>
      </c>
      <c r="H110" s="211">
        <v>784.81021999999996</v>
      </c>
      <c r="I110" s="211">
        <v>9911.7155999999995</v>
      </c>
      <c r="J110" s="211">
        <v>3.9300000000000003E-3</v>
      </c>
      <c r="K110" s="211">
        <v>9911.7195299999985</v>
      </c>
      <c r="L110" s="211">
        <v>129.22550000000001</v>
      </c>
      <c r="M110" s="211">
        <v>0</v>
      </c>
      <c r="N110" s="211">
        <v>129.22550000000001</v>
      </c>
      <c r="O110" s="211">
        <v>10825.75525</v>
      </c>
      <c r="P110" s="211">
        <v>3414.8656800000003</v>
      </c>
      <c r="Q110" s="211">
        <v>0</v>
      </c>
      <c r="R110" s="212">
        <v>3414.8656800000003</v>
      </c>
    </row>
    <row r="111" spans="1:18">
      <c r="A111" s="213"/>
      <c r="B111" s="213"/>
      <c r="C111" s="208" t="s">
        <v>365</v>
      </c>
      <c r="D111" s="208" t="s">
        <v>366</v>
      </c>
      <c r="E111" s="209">
        <v>498</v>
      </c>
      <c r="F111" s="210">
        <v>1739.26775</v>
      </c>
      <c r="G111" s="211">
        <v>0</v>
      </c>
      <c r="H111" s="211">
        <v>1739.26775</v>
      </c>
      <c r="I111" s="211">
        <v>8202.5256300000001</v>
      </c>
      <c r="J111" s="211">
        <v>8.560319999999999</v>
      </c>
      <c r="K111" s="211">
        <v>8211.0859500000006</v>
      </c>
      <c r="L111" s="211">
        <v>80.622799999999998</v>
      </c>
      <c r="M111" s="211">
        <v>0</v>
      </c>
      <c r="N111" s="211">
        <v>80.622799999999998</v>
      </c>
      <c r="O111" s="211">
        <v>10030.976500000001</v>
      </c>
      <c r="P111" s="211">
        <v>3750.0005000000001</v>
      </c>
      <c r="Q111" s="211">
        <v>0</v>
      </c>
      <c r="R111" s="212">
        <v>3750.0005000000001</v>
      </c>
    </row>
    <row r="112" spans="1:18">
      <c r="A112" s="213"/>
      <c r="B112" s="213"/>
      <c r="C112" s="208" t="s">
        <v>367</v>
      </c>
      <c r="D112" s="208" t="s">
        <v>368</v>
      </c>
      <c r="E112" s="209">
        <v>500</v>
      </c>
      <c r="F112" s="210">
        <v>3644.4168999999997</v>
      </c>
      <c r="G112" s="211">
        <v>0</v>
      </c>
      <c r="H112" s="211">
        <v>3644.4168999999997</v>
      </c>
      <c r="I112" s="211">
        <v>11820.799550000002</v>
      </c>
      <c r="J112" s="211">
        <v>0</v>
      </c>
      <c r="K112" s="211">
        <v>11820.799550000002</v>
      </c>
      <c r="L112" s="211">
        <v>258.68801999999999</v>
      </c>
      <c r="M112" s="211">
        <v>0</v>
      </c>
      <c r="N112" s="211">
        <v>258.68801999999999</v>
      </c>
      <c r="O112" s="211">
        <v>15723.904470000001</v>
      </c>
      <c r="P112" s="211">
        <v>4974.8455700000004</v>
      </c>
      <c r="Q112" s="211">
        <v>0</v>
      </c>
      <c r="R112" s="212">
        <v>4974.8455700000004</v>
      </c>
    </row>
    <row r="113" spans="1:18">
      <c r="A113" s="213"/>
      <c r="B113" s="213"/>
      <c r="C113" s="208" t="s">
        <v>369</v>
      </c>
      <c r="D113" s="208" t="s">
        <v>370</v>
      </c>
      <c r="E113" s="209">
        <v>198</v>
      </c>
      <c r="F113" s="210">
        <v>3328.7967000000003</v>
      </c>
      <c r="G113" s="211">
        <v>0</v>
      </c>
      <c r="H113" s="211">
        <v>3328.7967000000003</v>
      </c>
      <c r="I113" s="211">
        <v>7911.7201599999999</v>
      </c>
      <c r="J113" s="211">
        <v>27.001909999999999</v>
      </c>
      <c r="K113" s="211">
        <v>7938.7220700000007</v>
      </c>
      <c r="L113" s="211">
        <v>136.51232999999999</v>
      </c>
      <c r="M113" s="211">
        <v>0</v>
      </c>
      <c r="N113" s="211">
        <v>136.51232999999999</v>
      </c>
      <c r="O113" s="211">
        <v>11404.0311</v>
      </c>
      <c r="P113" s="211">
        <v>3605.31828</v>
      </c>
      <c r="Q113" s="211">
        <v>0</v>
      </c>
      <c r="R113" s="212">
        <v>3605.31828</v>
      </c>
    </row>
    <row r="114" spans="1:18">
      <c r="A114" s="213"/>
      <c r="B114" s="213"/>
      <c r="C114" s="208" t="s">
        <v>371</v>
      </c>
      <c r="D114" s="208" t="s">
        <v>371</v>
      </c>
      <c r="E114" s="209">
        <v>509</v>
      </c>
      <c r="F114" s="210">
        <v>3453.7102</v>
      </c>
      <c r="G114" s="211">
        <v>0</v>
      </c>
      <c r="H114" s="211">
        <v>3453.7102</v>
      </c>
      <c r="I114" s="211">
        <v>8985.4225700000006</v>
      </c>
      <c r="J114" s="211">
        <v>0</v>
      </c>
      <c r="K114" s="211">
        <v>8985.4225700000006</v>
      </c>
      <c r="L114" s="211">
        <v>169.67992000000001</v>
      </c>
      <c r="M114" s="211">
        <v>0</v>
      </c>
      <c r="N114" s="211">
        <v>169.67992000000001</v>
      </c>
      <c r="O114" s="211">
        <v>12608.812689999999</v>
      </c>
      <c r="P114" s="211">
        <v>3334.8362599999996</v>
      </c>
      <c r="Q114" s="211">
        <v>0</v>
      </c>
      <c r="R114" s="212">
        <v>3334.8362599999996</v>
      </c>
    </row>
    <row r="115" spans="1:18">
      <c r="A115" s="213"/>
      <c r="B115" s="208" t="s">
        <v>372</v>
      </c>
      <c r="C115" s="208" t="s">
        <v>373</v>
      </c>
      <c r="D115" s="208" t="s">
        <v>373</v>
      </c>
      <c r="E115" s="209">
        <v>12</v>
      </c>
      <c r="F115" s="210">
        <v>16323.96198</v>
      </c>
      <c r="G115" s="211">
        <v>0</v>
      </c>
      <c r="H115" s="211">
        <v>16323.96198</v>
      </c>
      <c r="I115" s="211">
        <v>25327.64328</v>
      </c>
      <c r="J115" s="211">
        <v>62.451370000000004</v>
      </c>
      <c r="K115" s="211">
        <v>25390.094649999999</v>
      </c>
      <c r="L115" s="211">
        <v>2274.4294300000001</v>
      </c>
      <c r="M115" s="211">
        <v>0.93600000000000005</v>
      </c>
      <c r="N115" s="211">
        <v>2275.3654300000003</v>
      </c>
      <c r="O115" s="211">
        <v>43989.422060000004</v>
      </c>
      <c r="P115" s="211">
        <v>7548.6261799999993</v>
      </c>
      <c r="Q115" s="211">
        <v>0</v>
      </c>
      <c r="R115" s="212">
        <v>7548.6261799999993</v>
      </c>
    </row>
    <row r="116" spans="1:18">
      <c r="A116" s="213"/>
      <c r="B116" s="213"/>
      <c r="C116" s="208" t="s">
        <v>372</v>
      </c>
      <c r="D116" s="208" t="s">
        <v>372</v>
      </c>
      <c r="E116" s="209">
        <v>10</v>
      </c>
      <c r="F116" s="210">
        <v>87101.860690000001</v>
      </c>
      <c r="G116" s="211">
        <v>0</v>
      </c>
      <c r="H116" s="211">
        <v>87101.860690000001</v>
      </c>
      <c r="I116" s="211">
        <v>174468.48258000001</v>
      </c>
      <c r="J116" s="211">
        <v>1192.9800400000001</v>
      </c>
      <c r="K116" s="211">
        <v>175661.46262000001</v>
      </c>
      <c r="L116" s="211">
        <v>85377.497340000002</v>
      </c>
      <c r="M116" s="211">
        <v>11292.3231</v>
      </c>
      <c r="N116" s="211">
        <v>96669.820439999996</v>
      </c>
      <c r="O116" s="211">
        <v>359433.14374999999</v>
      </c>
      <c r="P116" s="211">
        <v>108408.53070999999</v>
      </c>
      <c r="Q116" s="211">
        <v>0</v>
      </c>
      <c r="R116" s="212">
        <v>108408.53070999999</v>
      </c>
    </row>
    <row r="117" spans="1:18">
      <c r="A117" s="213"/>
      <c r="B117" s="213"/>
      <c r="C117" s="213"/>
      <c r="D117" s="213"/>
      <c r="E117" s="215">
        <v>808</v>
      </c>
      <c r="F117" s="216">
        <v>1.091</v>
      </c>
      <c r="G117" s="217">
        <v>0</v>
      </c>
      <c r="H117" s="217">
        <v>1.091</v>
      </c>
      <c r="I117" s="217">
        <v>0</v>
      </c>
      <c r="J117" s="217">
        <v>0</v>
      </c>
      <c r="K117" s="217">
        <v>0</v>
      </c>
      <c r="L117" s="217">
        <v>2712.2262599999999</v>
      </c>
      <c r="M117" s="217">
        <v>0</v>
      </c>
      <c r="N117" s="217">
        <v>2712.2262599999999</v>
      </c>
      <c r="O117" s="217">
        <v>2713.3172599999998</v>
      </c>
      <c r="P117" s="217">
        <v>1612.1503300000002</v>
      </c>
      <c r="Q117" s="217">
        <v>0</v>
      </c>
      <c r="R117" s="218">
        <v>1612.1503300000002</v>
      </c>
    </row>
    <row r="118" spans="1:18">
      <c r="A118" s="213"/>
      <c r="B118" s="213"/>
      <c r="C118" s="213"/>
      <c r="D118" s="208" t="s">
        <v>374</v>
      </c>
      <c r="E118" s="209">
        <v>621</v>
      </c>
      <c r="F118" s="210">
        <v>8160.5010300000004</v>
      </c>
      <c r="G118" s="211">
        <v>0</v>
      </c>
      <c r="H118" s="211">
        <v>8160.5010300000004</v>
      </c>
      <c r="I118" s="211">
        <v>30854.678889999999</v>
      </c>
      <c r="J118" s="211">
        <v>33.951089999999994</v>
      </c>
      <c r="K118" s="211">
        <v>30888.629980000002</v>
      </c>
      <c r="L118" s="211">
        <v>2321.3624500000001</v>
      </c>
      <c r="M118" s="211">
        <v>167.60664000000003</v>
      </c>
      <c r="N118" s="211">
        <v>2488.9690900000001</v>
      </c>
      <c r="O118" s="211">
        <v>41538.100100000003</v>
      </c>
      <c r="P118" s="211">
        <v>7047.2599500000006</v>
      </c>
      <c r="Q118" s="211">
        <v>0</v>
      </c>
      <c r="R118" s="212">
        <v>7047.2599500000006</v>
      </c>
    </row>
    <row r="119" spans="1:18">
      <c r="A119" s="213"/>
      <c r="B119" s="213"/>
      <c r="C119" s="208" t="s">
        <v>375</v>
      </c>
      <c r="D119" s="208" t="s">
        <v>375</v>
      </c>
      <c r="E119" s="209">
        <v>13</v>
      </c>
      <c r="F119" s="210">
        <v>13639.5368</v>
      </c>
      <c r="G119" s="211">
        <v>0</v>
      </c>
      <c r="H119" s="211">
        <v>13639.5368</v>
      </c>
      <c r="I119" s="211">
        <v>31859.217049999999</v>
      </c>
      <c r="J119" s="211">
        <v>187.47057000000001</v>
      </c>
      <c r="K119" s="211">
        <v>32046.687620000001</v>
      </c>
      <c r="L119" s="211">
        <v>1707.49218</v>
      </c>
      <c r="M119" s="211">
        <v>0</v>
      </c>
      <c r="N119" s="211">
        <v>1707.49218</v>
      </c>
      <c r="O119" s="211">
        <v>47393.7166</v>
      </c>
      <c r="P119" s="211">
        <v>15746.863810000001</v>
      </c>
      <c r="Q119" s="211">
        <v>0</v>
      </c>
      <c r="R119" s="212">
        <v>15746.863810000001</v>
      </c>
    </row>
    <row r="120" spans="1:18">
      <c r="A120" s="213"/>
      <c r="B120" s="213"/>
      <c r="C120" s="213"/>
      <c r="D120" s="208" t="s">
        <v>376</v>
      </c>
      <c r="E120" s="209">
        <v>637</v>
      </c>
      <c r="F120" s="210">
        <v>0.95832000000000006</v>
      </c>
      <c r="G120" s="211">
        <v>0</v>
      </c>
      <c r="H120" s="211">
        <v>0.95832000000000006</v>
      </c>
      <c r="I120" s="211">
        <v>1504.5761599999998</v>
      </c>
      <c r="J120" s="211">
        <v>0</v>
      </c>
      <c r="K120" s="211">
        <v>1504.5761599999998</v>
      </c>
      <c r="L120" s="211">
        <v>20.847000000000001</v>
      </c>
      <c r="M120" s="211">
        <v>0</v>
      </c>
      <c r="N120" s="211">
        <v>20.847000000000001</v>
      </c>
      <c r="O120" s="211">
        <v>1526.38148</v>
      </c>
      <c r="P120" s="211">
        <v>771.53764000000001</v>
      </c>
      <c r="Q120" s="211">
        <v>0</v>
      </c>
      <c r="R120" s="212">
        <v>771.53764000000001</v>
      </c>
    </row>
    <row r="121" spans="1:18">
      <c r="A121" s="213"/>
      <c r="B121" s="213"/>
      <c r="C121" s="208" t="s">
        <v>377</v>
      </c>
      <c r="D121" s="208" t="s">
        <v>377</v>
      </c>
      <c r="E121" s="209">
        <v>24</v>
      </c>
      <c r="F121" s="210">
        <v>38390.291560000005</v>
      </c>
      <c r="G121" s="211">
        <v>0</v>
      </c>
      <c r="H121" s="211">
        <v>38390.291560000005</v>
      </c>
      <c r="I121" s="211">
        <v>71104.57892</v>
      </c>
      <c r="J121" s="211">
        <v>113.15703999999999</v>
      </c>
      <c r="K121" s="211">
        <v>71217.735959999991</v>
      </c>
      <c r="L121" s="211">
        <v>4068.59321</v>
      </c>
      <c r="M121" s="211">
        <v>47.852059999999994</v>
      </c>
      <c r="N121" s="211">
        <v>4116.4452700000002</v>
      </c>
      <c r="O121" s="211">
        <v>113724.47279</v>
      </c>
      <c r="P121" s="211">
        <v>40697.485099999998</v>
      </c>
      <c r="Q121" s="211">
        <v>0</v>
      </c>
      <c r="R121" s="212">
        <v>40697.485099999998</v>
      </c>
    </row>
    <row r="122" spans="1:18">
      <c r="A122" s="213"/>
      <c r="B122" s="213"/>
      <c r="C122" s="213"/>
      <c r="D122" s="208" t="s">
        <v>378</v>
      </c>
      <c r="E122" s="209">
        <v>607</v>
      </c>
      <c r="F122" s="210">
        <v>81.659309999999991</v>
      </c>
      <c r="G122" s="211">
        <v>0</v>
      </c>
      <c r="H122" s="211">
        <v>81.659309999999991</v>
      </c>
      <c r="I122" s="211">
        <v>232.41638</v>
      </c>
      <c r="J122" s="211">
        <v>0</v>
      </c>
      <c r="K122" s="211">
        <v>232.41638</v>
      </c>
      <c r="L122" s="211">
        <v>53.435699999999997</v>
      </c>
      <c r="M122" s="211">
        <v>0</v>
      </c>
      <c r="N122" s="211">
        <v>53.435699999999997</v>
      </c>
      <c r="O122" s="211">
        <v>367.51139000000001</v>
      </c>
      <c r="P122" s="211">
        <v>41.639290000000003</v>
      </c>
      <c r="Q122" s="211">
        <v>0</v>
      </c>
      <c r="R122" s="212">
        <v>41.639290000000003</v>
      </c>
    </row>
    <row r="123" spans="1:18">
      <c r="A123" s="213"/>
      <c r="B123" s="213"/>
      <c r="C123" s="213"/>
      <c r="D123" s="208" t="s">
        <v>379</v>
      </c>
      <c r="E123" s="209">
        <v>30</v>
      </c>
      <c r="F123" s="210">
        <v>7301.31052</v>
      </c>
      <c r="G123" s="211">
        <v>0</v>
      </c>
      <c r="H123" s="211">
        <v>7301.31052</v>
      </c>
      <c r="I123" s="211">
        <v>4253.6212999999998</v>
      </c>
      <c r="J123" s="211">
        <v>0</v>
      </c>
      <c r="K123" s="211">
        <v>4253.6212999999998</v>
      </c>
      <c r="L123" s="211">
        <v>116.97568</v>
      </c>
      <c r="M123" s="211">
        <v>0</v>
      </c>
      <c r="N123" s="211">
        <v>116.97568</v>
      </c>
      <c r="O123" s="211">
        <v>11671.907499999999</v>
      </c>
      <c r="P123" s="211">
        <v>1879.25198</v>
      </c>
      <c r="Q123" s="211">
        <v>0</v>
      </c>
      <c r="R123" s="212">
        <v>1879.25198</v>
      </c>
    </row>
    <row r="124" spans="1:18">
      <c r="A124" s="213"/>
      <c r="B124" s="213"/>
      <c r="C124" s="213"/>
      <c r="D124" s="208" t="s">
        <v>380</v>
      </c>
      <c r="E124" s="209">
        <v>26</v>
      </c>
      <c r="F124" s="210">
        <v>857.86934999999994</v>
      </c>
      <c r="G124" s="211">
        <v>0</v>
      </c>
      <c r="H124" s="211">
        <v>857.86934999999994</v>
      </c>
      <c r="I124" s="211">
        <v>2959.8079600000001</v>
      </c>
      <c r="J124" s="211">
        <v>0.38068999999999997</v>
      </c>
      <c r="K124" s="211">
        <v>2960.1886500000001</v>
      </c>
      <c r="L124" s="211">
        <v>77.849910000000008</v>
      </c>
      <c r="M124" s="211">
        <v>0</v>
      </c>
      <c r="N124" s="211">
        <v>77.849910000000008</v>
      </c>
      <c r="O124" s="211">
        <v>3895.9079100000004</v>
      </c>
      <c r="P124" s="211">
        <v>1130.5192199999999</v>
      </c>
      <c r="Q124" s="211">
        <v>0</v>
      </c>
      <c r="R124" s="212">
        <v>1130.5192199999999</v>
      </c>
    </row>
    <row r="125" spans="1:18">
      <c r="A125" s="213"/>
      <c r="B125" s="213"/>
      <c r="C125" s="208" t="s">
        <v>381</v>
      </c>
      <c r="D125" s="208" t="s">
        <v>382</v>
      </c>
      <c r="E125" s="209">
        <v>17</v>
      </c>
      <c r="F125" s="210">
        <v>147.96938</v>
      </c>
      <c r="G125" s="211">
        <v>0</v>
      </c>
      <c r="H125" s="211">
        <v>147.96938</v>
      </c>
      <c r="I125" s="211">
        <v>4024.6060699999998</v>
      </c>
      <c r="J125" s="211">
        <v>0.38488</v>
      </c>
      <c r="K125" s="211">
        <v>4024.9909500000003</v>
      </c>
      <c r="L125" s="211">
        <v>156.40028000000001</v>
      </c>
      <c r="M125" s="211">
        <v>0</v>
      </c>
      <c r="N125" s="211">
        <v>156.40028000000001</v>
      </c>
      <c r="O125" s="211">
        <v>4329.3606100000006</v>
      </c>
      <c r="P125" s="211">
        <v>2017.9286499999998</v>
      </c>
      <c r="Q125" s="211">
        <v>0</v>
      </c>
      <c r="R125" s="212">
        <v>2017.9286499999998</v>
      </c>
    </row>
    <row r="126" spans="1:18">
      <c r="A126" s="213"/>
      <c r="B126" s="213"/>
      <c r="C126" s="213"/>
      <c r="D126" s="208" t="s">
        <v>381</v>
      </c>
      <c r="E126" s="209">
        <v>15</v>
      </c>
      <c r="F126" s="210">
        <v>639.32136000000003</v>
      </c>
      <c r="G126" s="211">
        <v>0</v>
      </c>
      <c r="H126" s="211">
        <v>639.32136000000003</v>
      </c>
      <c r="I126" s="211">
        <v>13475.195810000001</v>
      </c>
      <c r="J126" s="211">
        <v>2.1909999999999999E-2</v>
      </c>
      <c r="K126" s="211">
        <v>13475.217720000001</v>
      </c>
      <c r="L126" s="211">
        <v>167.76067999999998</v>
      </c>
      <c r="M126" s="211">
        <v>0</v>
      </c>
      <c r="N126" s="211">
        <v>167.76067999999998</v>
      </c>
      <c r="O126" s="211">
        <v>14282.29976</v>
      </c>
      <c r="P126" s="211">
        <v>3581.1924700000004</v>
      </c>
      <c r="Q126" s="211">
        <v>0</v>
      </c>
      <c r="R126" s="212">
        <v>3581.1924700000004</v>
      </c>
    </row>
    <row r="127" spans="1:18">
      <c r="A127" s="213"/>
      <c r="B127" s="213"/>
      <c r="C127" s="213"/>
      <c r="D127" s="208" t="s">
        <v>383</v>
      </c>
      <c r="E127" s="209">
        <v>18</v>
      </c>
      <c r="F127" s="210">
        <v>337.66813999999999</v>
      </c>
      <c r="G127" s="211">
        <v>0</v>
      </c>
      <c r="H127" s="211">
        <v>337.66813999999999</v>
      </c>
      <c r="I127" s="211">
        <v>3681.07161</v>
      </c>
      <c r="J127" s="211">
        <v>2.96E-3</v>
      </c>
      <c r="K127" s="211">
        <v>3681.0745699999998</v>
      </c>
      <c r="L127" s="211">
        <v>124.2068</v>
      </c>
      <c r="M127" s="211">
        <v>0</v>
      </c>
      <c r="N127" s="211">
        <v>124.2068</v>
      </c>
      <c r="O127" s="211">
        <v>4142.9495099999995</v>
      </c>
      <c r="P127" s="211">
        <v>3290.3621200000002</v>
      </c>
      <c r="Q127" s="211">
        <v>0</v>
      </c>
      <c r="R127" s="212">
        <v>3290.3621200000002</v>
      </c>
    </row>
    <row r="128" spans="1:18">
      <c r="A128" s="213"/>
      <c r="B128" s="213"/>
      <c r="C128" s="208" t="s">
        <v>384</v>
      </c>
      <c r="D128" s="208" t="s">
        <v>384</v>
      </c>
      <c r="E128" s="209">
        <v>19</v>
      </c>
      <c r="F128" s="210">
        <v>44256.879049999996</v>
      </c>
      <c r="G128" s="211">
        <v>0</v>
      </c>
      <c r="H128" s="211">
        <v>44256.879049999996</v>
      </c>
      <c r="I128" s="211">
        <v>51496.249790000002</v>
      </c>
      <c r="J128" s="211">
        <v>14.060049999999999</v>
      </c>
      <c r="K128" s="211">
        <v>51510.309840000002</v>
      </c>
      <c r="L128" s="211">
        <v>2440.0274199999999</v>
      </c>
      <c r="M128" s="211">
        <v>75.25439999999999</v>
      </c>
      <c r="N128" s="211">
        <v>2515.2818199999997</v>
      </c>
      <c r="O128" s="211">
        <v>98282.470709999994</v>
      </c>
      <c r="P128" s="211">
        <v>21407.73129</v>
      </c>
      <c r="Q128" s="211">
        <v>0</v>
      </c>
      <c r="R128" s="212">
        <v>21407.73129</v>
      </c>
    </row>
    <row r="129" spans="1:18">
      <c r="A129" s="213"/>
      <c r="B129" s="213"/>
      <c r="C129" s="213"/>
      <c r="D129" s="208" t="s">
        <v>385</v>
      </c>
      <c r="E129" s="209">
        <v>592</v>
      </c>
      <c r="F129" s="210">
        <v>108.56675999999999</v>
      </c>
      <c r="G129" s="211">
        <v>0</v>
      </c>
      <c r="H129" s="211">
        <v>108.56675999999999</v>
      </c>
      <c r="I129" s="211">
        <v>2447.9303</v>
      </c>
      <c r="J129" s="211">
        <v>0</v>
      </c>
      <c r="K129" s="211">
        <v>2447.9303</v>
      </c>
      <c r="L129" s="211">
        <v>70.867369999999994</v>
      </c>
      <c r="M129" s="211">
        <v>0</v>
      </c>
      <c r="N129" s="211">
        <v>70.867369999999994</v>
      </c>
      <c r="O129" s="211">
        <v>2627.3644300000001</v>
      </c>
      <c r="P129" s="211">
        <v>2598.1779799999999</v>
      </c>
      <c r="Q129" s="211">
        <v>0</v>
      </c>
      <c r="R129" s="212">
        <v>2598.1779799999999</v>
      </c>
    </row>
    <row r="130" spans="1:18">
      <c r="A130" s="213"/>
      <c r="B130" s="213"/>
      <c r="C130" s="213"/>
      <c r="D130" s="208" t="s">
        <v>386</v>
      </c>
      <c r="E130" s="209">
        <v>22</v>
      </c>
      <c r="F130" s="210">
        <v>46.894889999999997</v>
      </c>
      <c r="G130" s="211">
        <v>0</v>
      </c>
      <c r="H130" s="211">
        <v>46.894889999999997</v>
      </c>
      <c r="I130" s="211">
        <v>5200.0882999999994</v>
      </c>
      <c r="J130" s="211">
        <v>0</v>
      </c>
      <c r="K130" s="211">
        <v>5200.0882999999994</v>
      </c>
      <c r="L130" s="211">
        <v>7.1684999999999999</v>
      </c>
      <c r="M130" s="211">
        <v>0</v>
      </c>
      <c r="N130" s="211">
        <v>7.1684999999999999</v>
      </c>
      <c r="O130" s="211">
        <v>5254.1516900000006</v>
      </c>
      <c r="P130" s="211">
        <v>1867.05467</v>
      </c>
      <c r="Q130" s="211">
        <v>0</v>
      </c>
      <c r="R130" s="212">
        <v>1867.05467</v>
      </c>
    </row>
    <row r="131" spans="1:18">
      <c r="A131" s="213"/>
      <c r="B131" s="213"/>
      <c r="C131" s="213"/>
      <c r="D131" s="208" t="s">
        <v>387</v>
      </c>
      <c r="E131" s="209">
        <v>23</v>
      </c>
      <c r="F131" s="210">
        <v>2230.4774500000003</v>
      </c>
      <c r="G131" s="211">
        <v>0</v>
      </c>
      <c r="H131" s="211">
        <v>2230.4774500000003</v>
      </c>
      <c r="I131" s="211">
        <v>5111.3817199999994</v>
      </c>
      <c r="J131" s="211">
        <v>0</v>
      </c>
      <c r="K131" s="211">
        <v>5111.3817199999994</v>
      </c>
      <c r="L131" s="211">
        <v>58.118389999999998</v>
      </c>
      <c r="M131" s="211">
        <v>0</v>
      </c>
      <c r="N131" s="211">
        <v>58.118389999999998</v>
      </c>
      <c r="O131" s="211">
        <v>7399.9775599999994</v>
      </c>
      <c r="P131" s="211">
        <v>1944.4843799999999</v>
      </c>
      <c r="Q131" s="211">
        <v>0</v>
      </c>
      <c r="R131" s="212">
        <v>1944.4843799999999</v>
      </c>
    </row>
    <row r="132" spans="1:18">
      <c r="A132" s="213"/>
      <c r="B132" s="213"/>
      <c r="C132" s="208" t="s">
        <v>388</v>
      </c>
      <c r="D132" s="208" t="s">
        <v>389</v>
      </c>
      <c r="E132" s="209">
        <v>32</v>
      </c>
      <c r="F132" s="210">
        <v>13177.406359999999</v>
      </c>
      <c r="G132" s="211">
        <v>0</v>
      </c>
      <c r="H132" s="211">
        <v>13177.406359999999</v>
      </c>
      <c r="I132" s="211">
        <v>14793.421890000001</v>
      </c>
      <c r="J132" s="211">
        <v>47.547410000000006</v>
      </c>
      <c r="K132" s="211">
        <v>14840.969300000001</v>
      </c>
      <c r="L132" s="211">
        <v>1692.9181299999998</v>
      </c>
      <c r="M132" s="211">
        <v>37.44</v>
      </c>
      <c r="N132" s="211">
        <v>1730.3581299999998</v>
      </c>
      <c r="O132" s="211">
        <v>29748.733789999998</v>
      </c>
      <c r="P132" s="211">
        <v>6274.4213499999996</v>
      </c>
      <c r="Q132" s="211">
        <v>0</v>
      </c>
      <c r="R132" s="212">
        <v>6274.4213499999996</v>
      </c>
    </row>
    <row r="133" spans="1:18">
      <c r="A133" s="213"/>
      <c r="B133" s="213"/>
      <c r="C133" s="213"/>
      <c r="D133" s="208" t="s">
        <v>388</v>
      </c>
      <c r="E133" s="209">
        <v>33</v>
      </c>
      <c r="F133" s="210">
        <v>1011.32091</v>
      </c>
      <c r="G133" s="211">
        <v>0</v>
      </c>
      <c r="H133" s="211">
        <v>1011.32091</v>
      </c>
      <c r="I133" s="211">
        <v>10756.54673</v>
      </c>
      <c r="J133" s="211">
        <v>24.416499999999999</v>
      </c>
      <c r="K133" s="211">
        <v>10780.963230000001</v>
      </c>
      <c r="L133" s="211">
        <v>180.54763</v>
      </c>
      <c r="M133" s="211">
        <v>0</v>
      </c>
      <c r="N133" s="211">
        <v>180.54763</v>
      </c>
      <c r="O133" s="211">
        <v>11972.831769999999</v>
      </c>
      <c r="P133" s="211">
        <v>1649.9160400000001</v>
      </c>
      <c r="Q133" s="211">
        <v>0</v>
      </c>
      <c r="R133" s="212">
        <v>1649.9160400000001</v>
      </c>
    </row>
    <row r="134" spans="1:18">
      <c r="A134" s="213"/>
      <c r="B134" s="213"/>
      <c r="C134" s="208" t="s">
        <v>390</v>
      </c>
      <c r="D134" s="208" t="s">
        <v>390</v>
      </c>
      <c r="E134" s="209">
        <v>34</v>
      </c>
      <c r="F134" s="210">
        <v>67255.309510000006</v>
      </c>
      <c r="G134" s="211">
        <v>0</v>
      </c>
      <c r="H134" s="211">
        <v>67255.309510000006</v>
      </c>
      <c r="I134" s="211">
        <v>71020.949069999988</v>
      </c>
      <c r="J134" s="211">
        <v>46.995839999999994</v>
      </c>
      <c r="K134" s="211">
        <v>71067.944909999991</v>
      </c>
      <c r="L134" s="211">
        <v>10869.08251</v>
      </c>
      <c r="M134" s="211">
        <v>1003.0183900000001</v>
      </c>
      <c r="N134" s="211">
        <v>11872.100900000001</v>
      </c>
      <c r="O134" s="211">
        <v>150195.35532</v>
      </c>
      <c r="P134" s="211">
        <v>66294.706909999994</v>
      </c>
      <c r="Q134" s="211">
        <v>0</v>
      </c>
      <c r="R134" s="212">
        <v>66294.706909999994</v>
      </c>
    </row>
    <row r="135" spans="1:18">
      <c r="A135" s="213"/>
      <c r="B135" s="213"/>
      <c r="C135" s="213"/>
      <c r="D135" s="208" t="s">
        <v>391</v>
      </c>
      <c r="E135" s="209">
        <v>503</v>
      </c>
      <c r="F135" s="210">
        <v>582.21609999999998</v>
      </c>
      <c r="G135" s="211">
        <v>0</v>
      </c>
      <c r="H135" s="211">
        <v>582.21609999999998</v>
      </c>
      <c r="I135" s="211">
        <v>15875.967140000001</v>
      </c>
      <c r="J135" s="211">
        <v>1.3500000000000001E-3</v>
      </c>
      <c r="K135" s="211">
        <v>15875.968490000001</v>
      </c>
      <c r="L135" s="211">
        <v>177.47673999999998</v>
      </c>
      <c r="M135" s="211">
        <v>0</v>
      </c>
      <c r="N135" s="211">
        <v>177.47673999999998</v>
      </c>
      <c r="O135" s="211">
        <v>16635.661329999999</v>
      </c>
      <c r="P135" s="211">
        <v>4488.6694299999999</v>
      </c>
      <c r="Q135" s="211">
        <v>0</v>
      </c>
      <c r="R135" s="212">
        <v>4488.6694299999999</v>
      </c>
    </row>
    <row r="136" spans="1:18">
      <c r="A136" s="213"/>
      <c r="B136" s="213"/>
      <c r="C136" s="213"/>
      <c r="D136" s="208" t="s">
        <v>392</v>
      </c>
      <c r="E136" s="209">
        <v>751</v>
      </c>
      <c r="F136" s="210">
        <v>63.79533</v>
      </c>
      <c r="G136" s="211">
        <v>0</v>
      </c>
      <c r="H136" s="211">
        <v>63.79533</v>
      </c>
      <c r="I136" s="211">
        <v>3302.31907</v>
      </c>
      <c r="J136" s="211">
        <v>0</v>
      </c>
      <c r="K136" s="211">
        <v>3302.31907</v>
      </c>
      <c r="L136" s="211">
        <v>54.871269999999996</v>
      </c>
      <c r="M136" s="211">
        <v>0</v>
      </c>
      <c r="N136" s="211">
        <v>54.871269999999996</v>
      </c>
      <c r="O136" s="211">
        <v>3420.98567</v>
      </c>
      <c r="P136" s="211">
        <v>1814.6471799999999</v>
      </c>
      <c r="Q136" s="211">
        <v>0</v>
      </c>
      <c r="R136" s="212">
        <v>1814.6471799999999</v>
      </c>
    </row>
    <row r="137" spans="1:18">
      <c r="A137" s="213"/>
      <c r="B137" s="213"/>
      <c r="C137" s="208" t="s">
        <v>393</v>
      </c>
      <c r="D137" s="208" t="s">
        <v>393</v>
      </c>
      <c r="E137" s="209">
        <v>40</v>
      </c>
      <c r="F137" s="210">
        <v>9744.8032899999998</v>
      </c>
      <c r="G137" s="211">
        <v>0</v>
      </c>
      <c r="H137" s="211">
        <v>9744.8032899999998</v>
      </c>
      <c r="I137" s="211">
        <v>29954.333170000002</v>
      </c>
      <c r="J137" s="211">
        <v>0.38961000000000001</v>
      </c>
      <c r="K137" s="211">
        <v>29954.72278</v>
      </c>
      <c r="L137" s="211">
        <v>2169.2418700000003</v>
      </c>
      <c r="M137" s="211">
        <v>0</v>
      </c>
      <c r="N137" s="211">
        <v>2169.2418700000003</v>
      </c>
      <c r="O137" s="211">
        <v>41868.767939999998</v>
      </c>
      <c r="P137" s="211">
        <v>12778.89625</v>
      </c>
      <c r="Q137" s="211">
        <v>0</v>
      </c>
      <c r="R137" s="212">
        <v>12778.89625</v>
      </c>
    </row>
    <row r="138" spans="1:18">
      <c r="A138" s="213"/>
      <c r="B138" s="213"/>
      <c r="C138" s="213"/>
      <c r="D138" s="208" t="s">
        <v>394</v>
      </c>
      <c r="E138" s="209">
        <v>696</v>
      </c>
      <c r="F138" s="210">
        <v>107.80533</v>
      </c>
      <c r="G138" s="211">
        <v>0</v>
      </c>
      <c r="H138" s="211">
        <v>107.80533</v>
      </c>
      <c r="I138" s="211">
        <v>1472.2110400000001</v>
      </c>
      <c r="J138" s="211">
        <v>0</v>
      </c>
      <c r="K138" s="211">
        <v>1472.2110400000001</v>
      </c>
      <c r="L138" s="211">
        <v>82.443350000000009</v>
      </c>
      <c r="M138" s="211">
        <v>0</v>
      </c>
      <c r="N138" s="211">
        <v>82.443350000000009</v>
      </c>
      <c r="O138" s="211">
        <v>1662.4597200000001</v>
      </c>
      <c r="P138" s="211">
        <v>2958.4493700000003</v>
      </c>
      <c r="Q138" s="211">
        <v>0</v>
      </c>
      <c r="R138" s="212">
        <v>2958.4493700000003</v>
      </c>
    </row>
    <row r="139" spans="1:18">
      <c r="A139" s="213"/>
      <c r="B139" s="213"/>
      <c r="C139" s="208" t="s">
        <v>271</v>
      </c>
      <c r="D139" s="208" t="s">
        <v>395</v>
      </c>
      <c r="E139" s="209">
        <v>43</v>
      </c>
      <c r="F139" s="210">
        <v>3685.65355</v>
      </c>
      <c r="G139" s="211">
        <v>0</v>
      </c>
      <c r="H139" s="211">
        <v>3685.65355</v>
      </c>
      <c r="I139" s="211">
        <v>19683.53256</v>
      </c>
      <c r="J139" s="211">
        <v>0.33229999999999998</v>
      </c>
      <c r="K139" s="211">
        <v>19683.864859999998</v>
      </c>
      <c r="L139" s="211">
        <v>485.88625999999999</v>
      </c>
      <c r="M139" s="211">
        <v>0.51666999999999996</v>
      </c>
      <c r="N139" s="211">
        <v>486.40292999999997</v>
      </c>
      <c r="O139" s="211">
        <v>23855.921340000001</v>
      </c>
      <c r="P139" s="211">
        <v>5817.22516</v>
      </c>
      <c r="Q139" s="211">
        <v>0</v>
      </c>
      <c r="R139" s="212">
        <v>5817.22516</v>
      </c>
    </row>
    <row r="140" spans="1:18">
      <c r="A140" s="213"/>
      <c r="B140" s="213"/>
      <c r="C140" s="208" t="s">
        <v>396</v>
      </c>
      <c r="D140" s="208" t="s">
        <v>396</v>
      </c>
      <c r="E140" s="209">
        <v>41</v>
      </c>
      <c r="F140" s="210">
        <v>1203.8918700000002</v>
      </c>
      <c r="G140" s="211">
        <v>0</v>
      </c>
      <c r="H140" s="211">
        <v>1203.8918700000002</v>
      </c>
      <c r="I140" s="211">
        <v>10842.84627</v>
      </c>
      <c r="J140" s="211">
        <v>19.847049999999999</v>
      </c>
      <c r="K140" s="211">
        <v>10862.69332</v>
      </c>
      <c r="L140" s="211">
        <v>278.84949</v>
      </c>
      <c r="M140" s="211">
        <v>0</v>
      </c>
      <c r="N140" s="211">
        <v>278.84949</v>
      </c>
      <c r="O140" s="211">
        <v>12345.43468</v>
      </c>
      <c r="P140" s="211">
        <v>4271.6027300000005</v>
      </c>
      <c r="Q140" s="211">
        <v>0</v>
      </c>
      <c r="R140" s="212">
        <v>4271.6027300000005</v>
      </c>
    </row>
    <row r="141" spans="1:18">
      <c r="A141" s="213"/>
      <c r="B141" s="213"/>
      <c r="C141" s="208" t="s">
        <v>352</v>
      </c>
      <c r="D141" s="208" t="s">
        <v>352</v>
      </c>
      <c r="E141" s="209">
        <v>38</v>
      </c>
      <c r="F141" s="210">
        <v>6944.7952599999999</v>
      </c>
      <c r="G141" s="211">
        <v>0</v>
      </c>
      <c r="H141" s="211">
        <v>6944.7952599999999</v>
      </c>
      <c r="I141" s="211">
        <v>11904.29127</v>
      </c>
      <c r="J141" s="211">
        <v>0</v>
      </c>
      <c r="K141" s="211">
        <v>11904.29127</v>
      </c>
      <c r="L141" s="211">
        <v>366.70403000000005</v>
      </c>
      <c r="M141" s="211">
        <v>0</v>
      </c>
      <c r="N141" s="211">
        <v>366.70403000000005</v>
      </c>
      <c r="O141" s="211">
        <v>19215.790559999998</v>
      </c>
      <c r="P141" s="211">
        <v>3042.6558199999999</v>
      </c>
      <c r="Q141" s="211">
        <v>0</v>
      </c>
      <c r="R141" s="212">
        <v>3042.6558199999999</v>
      </c>
    </row>
    <row r="142" spans="1:18">
      <c r="A142" s="213"/>
      <c r="B142" s="213"/>
      <c r="C142" s="213"/>
      <c r="D142" s="208" t="s">
        <v>397</v>
      </c>
      <c r="E142" s="209">
        <v>588</v>
      </c>
      <c r="F142" s="210">
        <v>104.39836</v>
      </c>
      <c r="G142" s="211">
        <v>0</v>
      </c>
      <c r="H142" s="211">
        <v>104.39836</v>
      </c>
      <c r="I142" s="211">
        <v>2358.45082</v>
      </c>
      <c r="J142" s="211">
        <v>0</v>
      </c>
      <c r="K142" s="211">
        <v>2358.45082</v>
      </c>
      <c r="L142" s="211">
        <v>128.82410999999999</v>
      </c>
      <c r="M142" s="211">
        <v>0</v>
      </c>
      <c r="N142" s="211">
        <v>128.82410999999999</v>
      </c>
      <c r="O142" s="211">
        <v>2591.6732900000002</v>
      </c>
      <c r="P142" s="211">
        <v>716.41968000000008</v>
      </c>
      <c r="Q142" s="211">
        <v>0</v>
      </c>
      <c r="R142" s="212">
        <v>716.41968000000008</v>
      </c>
    </row>
    <row r="143" spans="1:18">
      <c r="A143" s="213"/>
      <c r="B143" s="213"/>
      <c r="C143" s="213"/>
      <c r="D143" s="208" t="s">
        <v>398</v>
      </c>
      <c r="E143" s="209">
        <v>39</v>
      </c>
      <c r="F143" s="210">
        <v>174.77108999999999</v>
      </c>
      <c r="G143" s="211">
        <v>0</v>
      </c>
      <c r="H143" s="211">
        <v>174.77108999999999</v>
      </c>
      <c r="I143" s="211">
        <v>1918.7338099999999</v>
      </c>
      <c r="J143" s="211">
        <v>0</v>
      </c>
      <c r="K143" s="211">
        <v>1918.7338099999999</v>
      </c>
      <c r="L143" s="211">
        <v>109.9472</v>
      </c>
      <c r="M143" s="211">
        <v>0</v>
      </c>
      <c r="N143" s="211">
        <v>109.9472</v>
      </c>
      <c r="O143" s="211">
        <v>2203.4521</v>
      </c>
      <c r="P143" s="211">
        <v>1329.9390900000001</v>
      </c>
      <c r="Q143" s="211">
        <v>0</v>
      </c>
      <c r="R143" s="212">
        <v>1329.9390900000001</v>
      </c>
    </row>
    <row r="144" spans="1:18">
      <c r="A144" s="213"/>
      <c r="B144" s="213"/>
      <c r="C144" s="208" t="s">
        <v>399</v>
      </c>
      <c r="D144" s="208" t="s">
        <v>399</v>
      </c>
      <c r="E144" s="209">
        <v>36</v>
      </c>
      <c r="F144" s="210">
        <v>6686.74208</v>
      </c>
      <c r="G144" s="211">
        <v>0</v>
      </c>
      <c r="H144" s="211">
        <v>6686.74208</v>
      </c>
      <c r="I144" s="211">
        <v>17653.976979999999</v>
      </c>
      <c r="J144" s="211">
        <v>6.5100000000000002E-3</v>
      </c>
      <c r="K144" s="211">
        <v>17653.983489999999</v>
      </c>
      <c r="L144" s="211">
        <v>893.73272999999995</v>
      </c>
      <c r="M144" s="211">
        <v>0</v>
      </c>
      <c r="N144" s="211">
        <v>893.73272999999995</v>
      </c>
      <c r="O144" s="211">
        <v>25234.458300000002</v>
      </c>
      <c r="P144" s="211">
        <v>5059.5270700000001</v>
      </c>
      <c r="Q144" s="211">
        <v>0</v>
      </c>
      <c r="R144" s="212">
        <v>5059.5270700000001</v>
      </c>
    </row>
    <row r="145" spans="1:18">
      <c r="A145" s="213"/>
      <c r="B145" s="213"/>
      <c r="C145" s="213"/>
      <c r="D145" s="208" t="s">
        <v>400</v>
      </c>
      <c r="E145" s="209">
        <v>466</v>
      </c>
      <c r="F145" s="210">
        <v>465.28908000000001</v>
      </c>
      <c r="G145" s="211">
        <v>0</v>
      </c>
      <c r="H145" s="211">
        <v>465.28908000000001</v>
      </c>
      <c r="I145" s="211">
        <v>2373.2422000000001</v>
      </c>
      <c r="J145" s="211">
        <v>62.950900000000004</v>
      </c>
      <c r="K145" s="211">
        <v>2436.1931</v>
      </c>
      <c r="L145" s="211">
        <v>37.629829999999998</v>
      </c>
      <c r="M145" s="211">
        <v>0</v>
      </c>
      <c r="N145" s="211">
        <v>37.629829999999998</v>
      </c>
      <c r="O145" s="211">
        <v>2939.1120099999998</v>
      </c>
      <c r="P145" s="211">
        <v>1359.49792</v>
      </c>
      <c r="Q145" s="211">
        <v>0</v>
      </c>
      <c r="R145" s="212">
        <v>1359.49792</v>
      </c>
    </row>
    <row r="146" spans="1:18">
      <c r="A146" s="213"/>
      <c r="B146" s="213"/>
      <c r="C146" s="213"/>
      <c r="D146" s="208" t="s">
        <v>401</v>
      </c>
      <c r="E146" s="209">
        <v>589</v>
      </c>
      <c r="F146" s="210">
        <v>41.399300000000004</v>
      </c>
      <c r="G146" s="211">
        <v>0</v>
      </c>
      <c r="H146" s="211">
        <v>41.399300000000004</v>
      </c>
      <c r="I146" s="211">
        <v>984.86984999999993</v>
      </c>
      <c r="J146" s="211">
        <v>0</v>
      </c>
      <c r="K146" s="211">
        <v>984.86984999999993</v>
      </c>
      <c r="L146" s="211">
        <v>38.514600000000002</v>
      </c>
      <c r="M146" s="211">
        <v>0</v>
      </c>
      <c r="N146" s="211">
        <v>38.514600000000002</v>
      </c>
      <c r="O146" s="211">
        <v>1064.7837500000001</v>
      </c>
      <c r="P146" s="211">
        <v>1402.6311899999998</v>
      </c>
      <c r="Q146" s="211">
        <v>0</v>
      </c>
      <c r="R146" s="212">
        <v>1402.6311899999998</v>
      </c>
    </row>
    <row r="147" spans="1:18">
      <c r="A147" s="213"/>
      <c r="B147" s="213"/>
      <c r="C147" s="213"/>
      <c r="D147" s="208" t="s">
        <v>402</v>
      </c>
      <c r="E147" s="209">
        <v>709</v>
      </c>
      <c r="F147" s="210">
        <v>0</v>
      </c>
      <c r="G147" s="211">
        <v>0</v>
      </c>
      <c r="H147" s="211">
        <v>0</v>
      </c>
      <c r="I147" s="211">
        <v>0</v>
      </c>
      <c r="J147" s="211">
        <v>0</v>
      </c>
      <c r="K147" s="211">
        <v>0</v>
      </c>
      <c r="L147" s="211">
        <v>8.9562500000000007</v>
      </c>
      <c r="M147" s="211">
        <v>0</v>
      </c>
      <c r="N147" s="211">
        <v>8.9562500000000007</v>
      </c>
      <c r="O147" s="211">
        <v>8.9562500000000007</v>
      </c>
      <c r="P147" s="211">
        <v>0</v>
      </c>
      <c r="Q147" s="211">
        <v>0</v>
      </c>
      <c r="R147" s="212">
        <v>0</v>
      </c>
    </row>
    <row r="148" spans="1:18">
      <c r="A148" s="213"/>
      <c r="B148" s="208" t="s">
        <v>403</v>
      </c>
      <c r="C148" s="208" t="s">
        <v>404</v>
      </c>
      <c r="D148" s="208" t="s">
        <v>405</v>
      </c>
      <c r="E148" s="209">
        <v>698</v>
      </c>
      <c r="F148" s="210">
        <v>178.77958999999998</v>
      </c>
      <c r="G148" s="211">
        <v>0</v>
      </c>
      <c r="H148" s="211">
        <v>178.77958999999998</v>
      </c>
      <c r="I148" s="211">
        <v>110280.20861</v>
      </c>
      <c r="J148" s="211">
        <v>3.6999999999999999E-4</v>
      </c>
      <c r="K148" s="211">
        <v>110280.20898000001</v>
      </c>
      <c r="L148" s="211">
        <v>217.25267000000002</v>
      </c>
      <c r="M148" s="211">
        <v>107.75419000000001</v>
      </c>
      <c r="N148" s="211">
        <v>325.00685999999996</v>
      </c>
      <c r="O148" s="211">
        <v>110783.99543000001</v>
      </c>
      <c r="P148" s="211">
        <v>0</v>
      </c>
      <c r="Q148" s="211">
        <v>0</v>
      </c>
      <c r="R148" s="212">
        <v>0</v>
      </c>
    </row>
    <row r="149" spans="1:18">
      <c r="A149" s="213"/>
      <c r="B149" s="213"/>
      <c r="C149" s="213"/>
      <c r="D149" s="208" t="s">
        <v>403</v>
      </c>
      <c r="E149" s="209">
        <v>372</v>
      </c>
      <c r="F149" s="210">
        <v>34086.292390000002</v>
      </c>
      <c r="G149" s="211">
        <v>0</v>
      </c>
      <c r="H149" s="211">
        <v>34086.292390000002</v>
      </c>
      <c r="I149" s="211">
        <v>1037.9278199999999</v>
      </c>
      <c r="J149" s="211">
        <v>1479.4861899999999</v>
      </c>
      <c r="K149" s="211">
        <v>2517.41401</v>
      </c>
      <c r="L149" s="211">
        <v>23606.865989999998</v>
      </c>
      <c r="M149" s="211">
        <v>4142.0448200000001</v>
      </c>
      <c r="N149" s="211">
        <v>27748.910809999998</v>
      </c>
      <c r="O149" s="211">
        <v>64352.617210000004</v>
      </c>
      <c r="P149" s="211">
        <v>37973.578880000001</v>
      </c>
      <c r="Q149" s="211">
        <v>0</v>
      </c>
      <c r="R149" s="212">
        <v>37973.578880000001</v>
      </c>
    </row>
    <row r="150" spans="1:18">
      <c r="A150" s="213"/>
      <c r="B150" s="213"/>
      <c r="C150" s="213"/>
      <c r="D150" s="213"/>
      <c r="E150" s="215">
        <v>556</v>
      </c>
      <c r="F150" s="216">
        <v>209.82026999999999</v>
      </c>
      <c r="G150" s="217">
        <v>0</v>
      </c>
      <c r="H150" s="217">
        <v>209.82026999999999</v>
      </c>
      <c r="I150" s="217">
        <v>60149.537649999998</v>
      </c>
      <c r="J150" s="217">
        <v>690.73271999999997</v>
      </c>
      <c r="K150" s="217">
        <v>60840.270369999998</v>
      </c>
      <c r="L150" s="217">
        <v>580.34776999999997</v>
      </c>
      <c r="M150" s="217">
        <v>0</v>
      </c>
      <c r="N150" s="217">
        <v>580.34776999999997</v>
      </c>
      <c r="O150" s="217">
        <v>61630.438409999995</v>
      </c>
      <c r="P150" s="217">
        <v>8979.8932599999989</v>
      </c>
      <c r="Q150" s="217">
        <v>0</v>
      </c>
      <c r="R150" s="218">
        <v>8979.8932599999989</v>
      </c>
    </row>
    <row r="151" spans="1:18">
      <c r="A151" s="213"/>
      <c r="B151" s="213"/>
      <c r="C151" s="213"/>
      <c r="D151" s="213"/>
      <c r="E151" s="215">
        <v>557</v>
      </c>
      <c r="F151" s="216">
        <v>118.55972</v>
      </c>
      <c r="G151" s="217">
        <v>0</v>
      </c>
      <c r="H151" s="217">
        <v>118.55972</v>
      </c>
      <c r="I151" s="217">
        <v>107803.11715999999</v>
      </c>
      <c r="J151" s="217">
        <v>983.79160000000002</v>
      </c>
      <c r="K151" s="217">
        <v>108786.90876000001</v>
      </c>
      <c r="L151" s="217">
        <v>4267.2078300000003</v>
      </c>
      <c r="M151" s="217">
        <v>273.56872999999996</v>
      </c>
      <c r="N151" s="217">
        <v>4540.7765599999993</v>
      </c>
      <c r="O151" s="217">
        <v>113446.24504000001</v>
      </c>
      <c r="P151" s="217">
        <v>7663.6995199999992</v>
      </c>
      <c r="Q151" s="217">
        <v>0</v>
      </c>
      <c r="R151" s="218">
        <v>7663.6995199999992</v>
      </c>
    </row>
    <row r="152" spans="1:18">
      <c r="A152" s="213"/>
      <c r="B152" s="213"/>
      <c r="C152" s="213"/>
      <c r="D152" s="213"/>
      <c r="E152" s="215">
        <v>566</v>
      </c>
      <c r="F152" s="216">
        <v>20260.646239999998</v>
      </c>
      <c r="G152" s="217">
        <v>0</v>
      </c>
      <c r="H152" s="217">
        <v>20260.646239999998</v>
      </c>
      <c r="I152" s="217">
        <v>100299.12276</v>
      </c>
      <c r="J152" s="217">
        <v>586.49176999999997</v>
      </c>
      <c r="K152" s="217">
        <v>100885.61453000001</v>
      </c>
      <c r="L152" s="217">
        <v>6886.58932</v>
      </c>
      <c r="M152" s="217">
        <v>1468.7310299999999</v>
      </c>
      <c r="N152" s="217">
        <v>8355.32035</v>
      </c>
      <c r="O152" s="217">
        <v>129501.58112</v>
      </c>
      <c r="P152" s="217">
        <v>37383.173909999998</v>
      </c>
      <c r="Q152" s="217">
        <v>0</v>
      </c>
      <c r="R152" s="218">
        <v>37383.173909999998</v>
      </c>
    </row>
    <row r="153" spans="1:18">
      <c r="A153" s="213"/>
      <c r="B153" s="213"/>
      <c r="C153" s="213"/>
      <c r="D153" s="213"/>
      <c r="E153" s="215">
        <v>373</v>
      </c>
      <c r="F153" s="216">
        <v>27009.026550000002</v>
      </c>
      <c r="G153" s="217">
        <v>0</v>
      </c>
      <c r="H153" s="217">
        <v>27009.026550000002</v>
      </c>
      <c r="I153" s="217">
        <v>115074.86462000001</v>
      </c>
      <c r="J153" s="217">
        <v>1480.2489599999999</v>
      </c>
      <c r="K153" s="217">
        <v>116555.11358</v>
      </c>
      <c r="L153" s="217">
        <v>9576.20478</v>
      </c>
      <c r="M153" s="217">
        <v>5535.2558200000003</v>
      </c>
      <c r="N153" s="217">
        <v>15111.4606</v>
      </c>
      <c r="O153" s="217">
        <v>158675.60072999998</v>
      </c>
      <c r="P153" s="217">
        <v>61634.875229999998</v>
      </c>
      <c r="Q153" s="217">
        <v>0</v>
      </c>
      <c r="R153" s="218">
        <v>61634.875229999998</v>
      </c>
    </row>
    <row r="154" spans="1:18">
      <c r="A154" s="213"/>
      <c r="B154" s="213"/>
      <c r="C154" s="213"/>
      <c r="D154" s="213"/>
      <c r="E154" s="215">
        <v>683</v>
      </c>
      <c r="F154" s="216">
        <v>0</v>
      </c>
      <c r="G154" s="217">
        <v>0</v>
      </c>
      <c r="H154" s="217">
        <v>0</v>
      </c>
      <c r="I154" s="217">
        <v>103526.18257999999</v>
      </c>
      <c r="J154" s="217">
        <v>53.713650000000001</v>
      </c>
      <c r="K154" s="217">
        <v>103579.89623</v>
      </c>
      <c r="L154" s="217">
        <v>799.68052999999998</v>
      </c>
      <c r="M154" s="217">
        <v>301.74097999999998</v>
      </c>
      <c r="N154" s="217">
        <v>1101.4215099999999</v>
      </c>
      <c r="O154" s="217">
        <v>104681.31774</v>
      </c>
      <c r="P154" s="217">
        <v>0</v>
      </c>
      <c r="Q154" s="217">
        <v>0</v>
      </c>
      <c r="R154" s="218">
        <v>0</v>
      </c>
    </row>
    <row r="155" spans="1:18">
      <c r="A155" s="213"/>
      <c r="B155" s="213"/>
      <c r="C155" s="213"/>
      <c r="D155" s="208" t="s">
        <v>406</v>
      </c>
      <c r="E155" s="209">
        <v>519</v>
      </c>
      <c r="F155" s="210">
        <v>12153.306399999999</v>
      </c>
      <c r="G155" s="211">
        <v>0</v>
      </c>
      <c r="H155" s="211">
        <v>12153.306399999999</v>
      </c>
      <c r="I155" s="211">
        <v>61269.471649999999</v>
      </c>
      <c r="J155" s="211">
        <v>595.36586999999997</v>
      </c>
      <c r="K155" s="211">
        <v>61864.837520000001</v>
      </c>
      <c r="L155" s="211">
        <v>5536.8168299999998</v>
      </c>
      <c r="M155" s="211">
        <v>383.12513000000001</v>
      </c>
      <c r="N155" s="211">
        <v>5919.9419600000001</v>
      </c>
      <c r="O155" s="211">
        <v>79938.085879999999</v>
      </c>
      <c r="P155" s="211">
        <v>49829.208149999999</v>
      </c>
      <c r="Q155" s="211">
        <v>0</v>
      </c>
      <c r="R155" s="212">
        <v>49829.208149999999</v>
      </c>
    </row>
    <row r="156" spans="1:18">
      <c r="A156" s="213"/>
      <c r="B156" s="213"/>
      <c r="C156" s="213"/>
      <c r="D156" s="213"/>
      <c r="E156" s="215">
        <v>747</v>
      </c>
      <c r="F156" s="216">
        <v>0</v>
      </c>
      <c r="G156" s="217">
        <v>0</v>
      </c>
      <c r="H156" s="217">
        <v>0</v>
      </c>
      <c r="I156" s="217">
        <v>135263.91050999999</v>
      </c>
      <c r="J156" s="217">
        <v>0</v>
      </c>
      <c r="K156" s="217">
        <v>135263.91050999999</v>
      </c>
      <c r="L156" s="217">
        <v>13.931179999999999</v>
      </c>
      <c r="M156" s="217">
        <v>0</v>
      </c>
      <c r="N156" s="217">
        <v>13.931179999999999</v>
      </c>
      <c r="O156" s="217">
        <v>135277.84169</v>
      </c>
      <c r="P156" s="217">
        <v>0</v>
      </c>
      <c r="Q156" s="217">
        <v>0</v>
      </c>
      <c r="R156" s="218">
        <v>0</v>
      </c>
    </row>
    <row r="157" spans="1:18">
      <c r="A157" s="213"/>
      <c r="B157" s="213"/>
      <c r="C157" s="213"/>
      <c r="D157" s="208" t="s">
        <v>407</v>
      </c>
      <c r="E157" s="209">
        <v>546</v>
      </c>
      <c r="F157" s="210">
        <v>31388.49266</v>
      </c>
      <c r="G157" s="211">
        <v>0</v>
      </c>
      <c r="H157" s="211">
        <v>31388.49266</v>
      </c>
      <c r="I157" s="211">
        <v>58168.624689999997</v>
      </c>
      <c r="J157" s="211">
        <v>1796.3931100000002</v>
      </c>
      <c r="K157" s="211">
        <v>59965.017799999994</v>
      </c>
      <c r="L157" s="211">
        <v>6911.9062599999997</v>
      </c>
      <c r="M157" s="211">
        <v>779.25470999999993</v>
      </c>
      <c r="N157" s="211">
        <v>7691.1609699999999</v>
      </c>
      <c r="O157" s="211">
        <v>99044.671430000002</v>
      </c>
      <c r="P157" s="211">
        <v>17548.183840000002</v>
      </c>
      <c r="Q157" s="211">
        <v>0</v>
      </c>
      <c r="R157" s="212">
        <v>17548.183840000002</v>
      </c>
    </row>
    <row r="158" spans="1:18">
      <c r="A158" s="213"/>
      <c r="B158" s="213"/>
      <c r="C158" s="213"/>
      <c r="D158" s="208" t="s">
        <v>408</v>
      </c>
      <c r="E158" s="209">
        <v>829</v>
      </c>
      <c r="F158" s="210">
        <v>0</v>
      </c>
      <c r="G158" s="211">
        <v>0</v>
      </c>
      <c r="H158" s="211">
        <v>0</v>
      </c>
      <c r="I158" s="211">
        <v>0</v>
      </c>
      <c r="J158" s="211">
        <v>0</v>
      </c>
      <c r="K158" s="211">
        <v>0</v>
      </c>
      <c r="L158" s="211">
        <v>0</v>
      </c>
      <c r="M158" s="211">
        <v>0</v>
      </c>
      <c r="N158" s="211">
        <v>0</v>
      </c>
      <c r="O158" s="211">
        <v>0</v>
      </c>
      <c r="P158" s="211">
        <v>0</v>
      </c>
      <c r="Q158" s="211">
        <v>0</v>
      </c>
      <c r="R158" s="212">
        <v>0</v>
      </c>
    </row>
    <row r="159" spans="1:18">
      <c r="A159" s="213"/>
      <c r="B159" s="208" t="s">
        <v>409</v>
      </c>
      <c r="C159" s="208" t="s">
        <v>410</v>
      </c>
      <c r="D159" s="208" t="s">
        <v>410</v>
      </c>
      <c r="E159" s="209">
        <v>291</v>
      </c>
      <c r="F159" s="210">
        <v>8134.4655499999999</v>
      </c>
      <c r="G159" s="211">
        <v>0</v>
      </c>
      <c r="H159" s="211">
        <v>8134.4655499999999</v>
      </c>
      <c r="I159" s="211">
        <v>21945.556920000003</v>
      </c>
      <c r="J159" s="211">
        <v>19.758560000000003</v>
      </c>
      <c r="K159" s="211">
        <v>21965.315480000001</v>
      </c>
      <c r="L159" s="211">
        <v>1299.7173500000001</v>
      </c>
      <c r="M159" s="211">
        <v>0</v>
      </c>
      <c r="N159" s="211">
        <v>1299.7173500000001</v>
      </c>
      <c r="O159" s="211">
        <v>31399.498379999997</v>
      </c>
      <c r="P159" s="211">
        <v>4483.1326100000006</v>
      </c>
      <c r="Q159" s="211">
        <v>0</v>
      </c>
      <c r="R159" s="212">
        <v>4483.1326100000006</v>
      </c>
    </row>
    <row r="160" spans="1:18">
      <c r="A160" s="213"/>
      <c r="B160" s="213"/>
      <c r="C160" s="208" t="s">
        <v>411</v>
      </c>
      <c r="D160" s="208" t="s">
        <v>411</v>
      </c>
      <c r="E160" s="209">
        <v>293</v>
      </c>
      <c r="F160" s="210">
        <v>2953.17884</v>
      </c>
      <c r="G160" s="211">
        <v>0</v>
      </c>
      <c r="H160" s="211">
        <v>2953.17884</v>
      </c>
      <c r="I160" s="211">
        <v>20411.73099</v>
      </c>
      <c r="J160" s="211">
        <v>28.671590000000002</v>
      </c>
      <c r="K160" s="211">
        <v>20440.402579999998</v>
      </c>
      <c r="L160" s="211">
        <v>1107.0236</v>
      </c>
      <c r="M160" s="211">
        <v>37.814399999999999</v>
      </c>
      <c r="N160" s="211">
        <v>1144.838</v>
      </c>
      <c r="O160" s="211">
        <v>24538.419420000002</v>
      </c>
      <c r="P160" s="211">
        <v>4222.4068299999999</v>
      </c>
      <c r="Q160" s="211">
        <v>0</v>
      </c>
      <c r="R160" s="212">
        <v>4222.4068299999999</v>
      </c>
    </row>
    <row r="161" spans="1:18">
      <c r="A161" s="213"/>
      <c r="B161" s="213"/>
      <c r="C161" s="213"/>
      <c r="D161" s="208" t="s">
        <v>412</v>
      </c>
      <c r="E161" s="209">
        <v>295</v>
      </c>
      <c r="F161" s="210">
        <v>2928.5454799999998</v>
      </c>
      <c r="G161" s="211">
        <v>0</v>
      </c>
      <c r="H161" s="211">
        <v>2928.5454799999998</v>
      </c>
      <c r="I161" s="211">
        <v>3477.0754300000003</v>
      </c>
      <c r="J161" s="211">
        <v>32.908879999999996</v>
      </c>
      <c r="K161" s="211">
        <v>3509.9843100000003</v>
      </c>
      <c r="L161" s="211">
        <v>89.667410000000004</v>
      </c>
      <c r="M161" s="211">
        <v>0</v>
      </c>
      <c r="N161" s="211">
        <v>89.667410000000004</v>
      </c>
      <c r="O161" s="211">
        <v>6528.1972000000005</v>
      </c>
      <c r="P161" s="211">
        <v>2333.2175000000002</v>
      </c>
      <c r="Q161" s="211">
        <v>0</v>
      </c>
      <c r="R161" s="212">
        <v>2333.2175000000002</v>
      </c>
    </row>
    <row r="162" spans="1:18">
      <c r="A162" s="213"/>
      <c r="B162" s="213"/>
      <c r="C162" s="208" t="s">
        <v>413</v>
      </c>
      <c r="D162" s="208" t="s">
        <v>414</v>
      </c>
      <c r="E162" s="209">
        <v>297</v>
      </c>
      <c r="F162" s="210">
        <v>37809.603200000005</v>
      </c>
      <c r="G162" s="211">
        <v>0</v>
      </c>
      <c r="H162" s="211">
        <v>37809.603200000005</v>
      </c>
      <c r="I162" s="211">
        <v>75404.004209999999</v>
      </c>
      <c r="J162" s="211">
        <v>669.30799000000002</v>
      </c>
      <c r="K162" s="211">
        <v>76073.3122</v>
      </c>
      <c r="L162" s="211">
        <v>2877.6150600000001</v>
      </c>
      <c r="M162" s="211">
        <v>586.09010000000001</v>
      </c>
      <c r="N162" s="211">
        <v>3463.70516</v>
      </c>
      <c r="O162" s="211">
        <v>117346.62056</v>
      </c>
      <c r="P162" s="211">
        <v>42056.151100000003</v>
      </c>
      <c r="Q162" s="211">
        <v>0</v>
      </c>
      <c r="R162" s="212">
        <v>42056.151100000003</v>
      </c>
    </row>
    <row r="163" spans="1:18">
      <c r="A163" s="213"/>
      <c r="B163" s="213"/>
      <c r="C163" s="213"/>
      <c r="D163" s="208" t="s">
        <v>415</v>
      </c>
      <c r="E163" s="209">
        <v>298</v>
      </c>
      <c r="F163" s="210">
        <v>2108.2391899999998</v>
      </c>
      <c r="G163" s="211">
        <v>0</v>
      </c>
      <c r="H163" s="211">
        <v>2108.2391899999998</v>
      </c>
      <c r="I163" s="211">
        <v>5415.2079199999998</v>
      </c>
      <c r="J163" s="211">
        <v>0</v>
      </c>
      <c r="K163" s="211">
        <v>5415.2079199999998</v>
      </c>
      <c r="L163" s="211">
        <v>92.773210000000006</v>
      </c>
      <c r="M163" s="211">
        <v>0</v>
      </c>
      <c r="N163" s="211">
        <v>92.773210000000006</v>
      </c>
      <c r="O163" s="211">
        <v>7616.2203200000004</v>
      </c>
      <c r="P163" s="211">
        <v>2950.2526800000001</v>
      </c>
      <c r="Q163" s="211">
        <v>0</v>
      </c>
      <c r="R163" s="212">
        <v>2950.2526800000001</v>
      </c>
    </row>
    <row r="164" spans="1:18">
      <c r="A164" s="213"/>
      <c r="B164" s="213"/>
      <c r="C164" s="208" t="s">
        <v>409</v>
      </c>
      <c r="D164" s="208" t="s">
        <v>409</v>
      </c>
      <c r="E164" s="209">
        <v>289</v>
      </c>
      <c r="F164" s="210">
        <v>297051.42225999996</v>
      </c>
      <c r="G164" s="211">
        <v>37.205550000000002</v>
      </c>
      <c r="H164" s="211">
        <v>297088.62780999998</v>
      </c>
      <c r="I164" s="211">
        <v>203387.57590999999</v>
      </c>
      <c r="J164" s="211">
        <v>3684.8848199999998</v>
      </c>
      <c r="K164" s="211">
        <v>207072.46072999999</v>
      </c>
      <c r="L164" s="211">
        <v>54801.20031</v>
      </c>
      <c r="M164" s="211">
        <v>17976.269</v>
      </c>
      <c r="N164" s="211">
        <v>72777.46931</v>
      </c>
      <c r="O164" s="211">
        <v>576938.55784999998</v>
      </c>
      <c r="P164" s="211">
        <v>202433.87012000001</v>
      </c>
      <c r="Q164" s="211">
        <v>0</v>
      </c>
      <c r="R164" s="212">
        <v>202433.87012000001</v>
      </c>
    </row>
    <row r="165" spans="1:18">
      <c r="A165" s="213"/>
      <c r="B165" s="213"/>
      <c r="C165" s="213"/>
      <c r="D165" s="213"/>
      <c r="E165" s="215">
        <v>851</v>
      </c>
      <c r="F165" s="216">
        <v>0</v>
      </c>
      <c r="G165" s="217">
        <v>0</v>
      </c>
      <c r="H165" s="217">
        <v>0</v>
      </c>
      <c r="I165" s="217">
        <v>0</v>
      </c>
      <c r="J165" s="217">
        <v>0</v>
      </c>
      <c r="K165" s="217">
        <v>0</v>
      </c>
      <c r="L165" s="217">
        <v>5.4509999999999996</v>
      </c>
      <c r="M165" s="217">
        <v>0</v>
      </c>
      <c r="N165" s="217">
        <v>5.4509999999999996</v>
      </c>
      <c r="O165" s="217">
        <v>5.4509999999999996</v>
      </c>
      <c r="P165" s="217">
        <v>0</v>
      </c>
      <c r="Q165" s="217">
        <v>0</v>
      </c>
      <c r="R165" s="218">
        <v>0</v>
      </c>
    </row>
    <row r="166" spans="1:18">
      <c r="A166" s="213"/>
      <c r="B166" s="213"/>
      <c r="C166" s="213"/>
      <c r="D166" s="208" t="s">
        <v>416</v>
      </c>
      <c r="E166" s="209">
        <v>610</v>
      </c>
      <c r="F166" s="210">
        <v>13681.687240000001</v>
      </c>
      <c r="G166" s="211">
        <v>0</v>
      </c>
      <c r="H166" s="211">
        <v>13681.687240000001</v>
      </c>
      <c r="I166" s="211">
        <v>67063.403090000007</v>
      </c>
      <c r="J166" s="211">
        <v>255.42305999999999</v>
      </c>
      <c r="K166" s="211">
        <v>67318.826150000008</v>
      </c>
      <c r="L166" s="211">
        <v>7137.9529899999998</v>
      </c>
      <c r="M166" s="211">
        <v>706.09694999999999</v>
      </c>
      <c r="N166" s="211">
        <v>7844.0499400000008</v>
      </c>
      <c r="O166" s="211">
        <v>88844.563330000004</v>
      </c>
      <c r="P166" s="211">
        <v>57997.949090000002</v>
      </c>
      <c r="Q166" s="211">
        <v>0</v>
      </c>
      <c r="R166" s="212">
        <v>57997.949090000002</v>
      </c>
    </row>
    <row r="167" spans="1:18">
      <c r="A167" s="213"/>
      <c r="B167" s="213"/>
      <c r="C167" s="213"/>
      <c r="D167" s="208" t="s">
        <v>417</v>
      </c>
      <c r="E167" s="209">
        <v>673</v>
      </c>
      <c r="F167" s="210">
        <v>0</v>
      </c>
      <c r="G167" s="211">
        <v>0</v>
      </c>
      <c r="H167" s="211">
        <v>0</v>
      </c>
      <c r="I167" s="211">
        <v>2.4064699999999997</v>
      </c>
      <c r="J167" s="211">
        <v>0</v>
      </c>
      <c r="K167" s="211">
        <v>2.4064699999999997</v>
      </c>
      <c r="L167" s="211">
        <v>661.36543999999992</v>
      </c>
      <c r="M167" s="211">
        <v>0</v>
      </c>
      <c r="N167" s="211">
        <v>661.36543999999992</v>
      </c>
      <c r="O167" s="211">
        <v>663.77191000000005</v>
      </c>
      <c r="P167" s="211">
        <v>2342.16626</v>
      </c>
      <c r="Q167" s="211">
        <v>0</v>
      </c>
      <c r="R167" s="212">
        <v>2342.16626</v>
      </c>
    </row>
    <row r="168" spans="1:18">
      <c r="A168" s="213"/>
      <c r="B168" s="213"/>
      <c r="C168" s="208" t="s">
        <v>418</v>
      </c>
      <c r="D168" s="208" t="s">
        <v>418</v>
      </c>
      <c r="E168" s="209">
        <v>301</v>
      </c>
      <c r="F168" s="210">
        <v>39038.13106</v>
      </c>
      <c r="G168" s="211">
        <v>0</v>
      </c>
      <c r="H168" s="211">
        <v>39038.13106</v>
      </c>
      <c r="I168" s="211">
        <v>28894.88681</v>
      </c>
      <c r="J168" s="211">
        <v>28.510339999999999</v>
      </c>
      <c r="K168" s="211">
        <v>28923.397149999997</v>
      </c>
      <c r="L168" s="211">
        <v>1419.51514</v>
      </c>
      <c r="M168" s="211">
        <v>99.590399999999988</v>
      </c>
      <c r="N168" s="211">
        <v>1519.10554</v>
      </c>
      <c r="O168" s="211">
        <v>69480.633749999994</v>
      </c>
      <c r="P168" s="211">
        <v>5342.3330700000006</v>
      </c>
      <c r="Q168" s="211">
        <v>0</v>
      </c>
      <c r="R168" s="212">
        <v>5342.3330700000006</v>
      </c>
    </row>
    <row r="169" spans="1:18">
      <c r="A169" s="213"/>
      <c r="B169" s="213"/>
      <c r="C169" s="208" t="s">
        <v>419</v>
      </c>
      <c r="D169" s="208" t="s">
        <v>420</v>
      </c>
      <c r="E169" s="209">
        <v>302</v>
      </c>
      <c r="F169" s="210">
        <v>35443.729169999999</v>
      </c>
      <c r="G169" s="211">
        <v>0</v>
      </c>
      <c r="H169" s="211">
        <v>35443.729169999999</v>
      </c>
      <c r="I169" s="211">
        <v>72566.179180000006</v>
      </c>
      <c r="J169" s="211">
        <v>68.946579999999997</v>
      </c>
      <c r="K169" s="211">
        <v>72635.12576000001</v>
      </c>
      <c r="L169" s="211">
        <v>5007.4645799999998</v>
      </c>
      <c r="M169" s="211">
        <v>13.298690000000001</v>
      </c>
      <c r="N169" s="211">
        <v>5020.7632699999995</v>
      </c>
      <c r="O169" s="211">
        <v>113099.6182</v>
      </c>
      <c r="P169" s="211">
        <v>48707.781459999998</v>
      </c>
      <c r="Q169" s="211">
        <v>0</v>
      </c>
      <c r="R169" s="212">
        <v>48707.781459999998</v>
      </c>
    </row>
    <row r="170" spans="1:18">
      <c r="A170" s="213"/>
      <c r="B170" s="213"/>
      <c r="C170" s="213"/>
      <c r="D170" s="208" t="s">
        <v>421</v>
      </c>
      <c r="E170" s="209">
        <v>619</v>
      </c>
      <c r="F170" s="210">
        <v>1365.2205100000001</v>
      </c>
      <c r="G170" s="211">
        <v>0</v>
      </c>
      <c r="H170" s="211">
        <v>1365.2205100000001</v>
      </c>
      <c r="I170" s="211">
        <v>43752.699630000003</v>
      </c>
      <c r="J170" s="211">
        <v>0</v>
      </c>
      <c r="K170" s="211">
        <v>43752.699630000003</v>
      </c>
      <c r="L170" s="211">
        <v>303.82612</v>
      </c>
      <c r="M170" s="211">
        <v>0</v>
      </c>
      <c r="N170" s="211">
        <v>303.82612</v>
      </c>
      <c r="O170" s="211">
        <v>45421.74626</v>
      </c>
      <c r="P170" s="211">
        <v>4955.3393799999994</v>
      </c>
      <c r="Q170" s="211">
        <v>0</v>
      </c>
      <c r="R170" s="212">
        <v>4955.3393799999994</v>
      </c>
    </row>
    <row r="171" spans="1:18">
      <c r="A171" s="213"/>
      <c r="B171" s="213"/>
      <c r="C171" s="213"/>
      <c r="D171" s="213"/>
      <c r="E171" s="215">
        <v>770</v>
      </c>
      <c r="F171" s="216">
        <v>19.355540000000001</v>
      </c>
      <c r="G171" s="217">
        <v>0</v>
      </c>
      <c r="H171" s="217">
        <v>19.355540000000001</v>
      </c>
      <c r="I171" s="217">
        <v>298.99608000000001</v>
      </c>
      <c r="J171" s="217">
        <v>0</v>
      </c>
      <c r="K171" s="217">
        <v>298.99608000000001</v>
      </c>
      <c r="L171" s="217">
        <v>32.483049999999999</v>
      </c>
      <c r="M171" s="217">
        <v>0</v>
      </c>
      <c r="N171" s="217">
        <v>32.483049999999999</v>
      </c>
      <c r="O171" s="217">
        <v>350.83466999999996</v>
      </c>
      <c r="P171" s="217">
        <v>3206.96783</v>
      </c>
      <c r="Q171" s="217">
        <v>0</v>
      </c>
      <c r="R171" s="218">
        <v>3206.96783</v>
      </c>
    </row>
    <row r="172" spans="1:18">
      <c r="A172" s="213"/>
      <c r="B172" s="213"/>
      <c r="C172" s="213"/>
      <c r="D172" s="208" t="s">
        <v>422</v>
      </c>
      <c r="E172" s="209">
        <v>538</v>
      </c>
      <c r="F172" s="210">
        <v>584.53174999999999</v>
      </c>
      <c r="G172" s="211">
        <v>0</v>
      </c>
      <c r="H172" s="211">
        <v>584.53174999999999</v>
      </c>
      <c r="I172" s="211">
        <v>8682.7141499999998</v>
      </c>
      <c r="J172" s="211">
        <v>9.401000000000001E-2</v>
      </c>
      <c r="K172" s="211">
        <v>8682.8081600000005</v>
      </c>
      <c r="L172" s="211">
        <v>40.1736</v>
      </c>
      <c r="M172" s="211">
        <v>0</v>
      </c>
      <c r="N172" s="211">
        <v>40.1736</v>
      </c>
      <c r="O172" s="211">
        <v>9307.5135100000007</v>
      </c>
      <c r="P172" s="211">
        <v>4684.6445999999996</v>
      </c>
      <c r="Q172" s="211">
        <v>0</v>
      </c>
      <c r="R172" s="212">
        <v>4684.6445999999996</v>
      </c>
    </row>
    <row r="173" spans="1:18">
      <c r="A173" s="213"/>
      <c r="B173" s="213"/>
      <c r="C173" s="213"/>
      <c r="D173" s="208" t="s">
        <v>423</v>
      </c>
      <c r="E173" s="209">
        <v>604</v>
      </c>
      <c r="F173" s="210">
        <v>12577.116830000001</v>
      </c>
      <c r="G173" s="211">
        <v>0</v>
      </c>
      <c r="H173" s="211">
        <v>12577.116830000001</v>
      </c>
      <c r="I173" s="211">
        <v>15712.81105</v>
      </c>
      <c r="J173" s="211">
        <v>0</v>
      </c>
      <c r="K173" s="211">
        <v>15712.81105</v>
      </c>
      <c r="L173" s="211">
        <v>509.74246999999997</v>
      </c>
      <c r="M173" s="211">
        <v>0</v>
      </c>
      <c r="N173" s="211">
        <v>509.74246999999997</v>
      </c>
      <c r="O173" s="211">
        <v>28799.67035</v>
      </c>
      <c r="P173" s="211">
        <v>12605.11968</v>
      </c>
      <c r="Q173" s="211">
        <v>0</v>
      </c>
      <c r="R173" s="212">
        <v>12605.11968</v>
      </c>
    </row>
    <row r="174" spans="1:18">
      <c r="A174" s="213"/>
      <c r="B174" s="213"/>
      <c r="C174" s="213"/>
      <c r="D174" s="208" t="s">
        <v>424</v>
      </c>
      <c r="E174" s="209">
        <v>786</v>
      </c>
      <c r="F174" s="210">
        <v>0</v>
      </c>
      <c r="G174" s="211">
        <v>0</v>
      </c>
      <c r="H174" s="211">
        <v>0</v>
      </c>
      <c r="I174" s="211">
        <v>0</v>
      </c>
      <c r="J174" s="211">
        <v>0</v>
      </c>
      <c r="K174" s="211">
        <v>0</v>
      </c>
      <c r="L174" s="211">
        <v>28.688700000000001</v>
      </c>
      <c r="M174" s="211">
        <v>0</v>
      </c>
      <c r="N174" s="211">
        <v>28.688700000000001</v>
      </c>
      <c r="O174" s="211">
        <v>28.688700000000001</v>
      </c>
      <c r="P174" s="211">
        <v>0</v>
      </c>
      <c r="Q174" s="211">
        <v>0</v>
      </c>
      <c r="R174" s="212">
        <v>0</v>
      </c>
    </row>
    <row r="175" spans="1:18">
      <c r="A175" s="213"/>
      <c r="B175" s="213"/>
      <c r="C175" s="213"/>
      <c r="D175" s="208" t="s">
        <v>425</v>
      </c>
      <c r="E175" s="209">
        <v>765</v>
      </c>
      <c r="F175" s="210">
        <v>28.675999999999998</v>
      </c>
      <c r="G175" s="211">
        <v>0</v>
      </c>
      <c r="H175" s="211">
        <v>28.675999999999998</v>
      </c>
      <c r="I175" s="211">
        <v>759.09265000000005</v>
      </c>
      <c r="J175" s="211">
        <v>0</v>
      </c>
      <c r="K175" s="211">
        <v>759.09265000000005</v>
      </c>
      <c r="L175" s="211">
        <v>145.75234</v>
      </c>
      <c r="M175" s="211">
        <v>0</v>
      </c>
      <c r="N175" s="211">
        <v>145.75234</v>
      </c>
      <c r="O175" s="211">
        <v>933.52098999999998</v>
      </c>
      <c r="P175" s="211">
        <v>1575.7633600000001</v>
      </c>
      <c r="Q175" s="211">
        <v>0</v>
      </c>
      <c r="R175" s="212">
        <v>1575.7633600000001</v>
      </c>
    </row>
    <row r="176" spans="1:18">
      <c r="A176" s="213"/>
      <c r="B176" s="213"/>
      <c r="C176" s="208" t="s">
        <v>426</v>
      </c>
      <c r="D176" s="208" t="s">
        <v>427</v>
      </c>
      <c r="E176" s="209">
        <v>309</v>
      </c>
      <c r="F176" s="210">
        <v>3663.2837999999997</v>
      </c>
      <c r="G176" s="211">
        <v>0</v>
      </c>
      <c r="H176" s="211">
        <v>3663.2837999999997</v>
      </c>
      <c r="I176" s="211">
        <v>26518.870010000002</v>
      </c>
      <c r="J176" s="211">
        <v>0.68403000000000003</v>
      </c>
      <c r="K176" s="211">
        <v>26519.554039999999</v>
      </c>
      <c r="L176" s="211">
        <v>1877.9898700000001</v>
      </c>
      <c r="M176" s="211">
        <v>0.37439999999999996</v>
      </c>
      <c r="N176" s="211">
        <v>1878.36427</v>
      </c>
      <c r="O176" s="211">
        <v>32061.202109999998</v>
      </c>
      <c r="P176" s="211">
        <v>4875.92256</v>
      </c>
      <c r="Q176" s="211">
        <v>0</v>
      </c>
      <c r="R176" s="212">
        <v>4875.92256</v>
      </c>
    </row>
    <row r="177" spans="1:18">
      <c r="A177" s="213"/>
      <c r="B177" s="213"/>
      <c r="C177" s="208" t="s">
        <v>428</v>
      </c>
      <c r="D177" s="208" t="s">
        <v>429</v>
      </c>
      <c r="E177" s="209">
        <v>602</v>
      </c>
      <c r="F177" s="210">
        <v>100.977</v>
      </c>
      <c r="G177" s="211">
        <v>0</v>
      </c>
      <c r="H177" s="211">
        <v>100.977</v>
      </c>
      <c r="I177" s="211">
        <v>2587.69344</v>
      </c>
      <c r="J177" s="211">
        <v>0</v>
      </c>
      <c r="K177" s="211">
        <v>2587.69344</v>
      </c>
      <c r="L177" s="211">
        <v>491.89802000000003</v>
      </c>
      <c r="M177" s="211">
        <v>14.688090000000001</v>
      </c>
      <c r="N177" s="211">
        <v>506.58610999999996</v>
      </c>
      <c r="O177" s="211">
        <v>3195.2565499999996</v>
      </c>
      <c r="P177" s="211">
        <v>2038.3575000000001</v>
      </c>
      <c r="Q177" s="211">
        <v>0</v>
      </c>
      <c r="R177" s="212">
        <v>2038.3575000000001</v>
      </c>
    </row>
    <row r="178" spans="1:18">
      <c r="A178" s="213"/>
      <c r="B178" s="213"/>
      <c r="C178" s="213"/>
      <c r="D178" s="208" t="s">
        <v>428</v>
      </c>
      <c r="E178" s="209">
        <v>311</v>
      </c>
      <c r="F178" s="210">
        <v>18307.065059999997</v>
      </c>
      <c r="G178" s="211">
        <v>0</v>
      </c>
      <c r="H178" s="211">
        <v>18307.065059999997</v>
      </c>
      <c r="I178" s="211">
        <v>23968.381969999999</v>
      </c>
      <c r="J178" s="211">
        <v>115.48125</v>
      </c>
      <c r="K178" s="211">
        <v>24083.863219999999</v>
      </c>
      <c r="L178" s="211">
        <v>2282.6182200000003</v>
      </c>
      <c r="M178" s="211">
        <v>89.131539999999987</v>
      </c>
      <c r="N178" s="211">
        <v>2371.7497599999997</v>
      </c>
      <c r="O178" s="211">
        <v>44762.678039999999</v>
      </c>
      <c r="P178" s="211">
        <v>15706.26173</v>
      </c>
      <c r="Q178" s="211">
        <v>0</v>
      </c>
      <c r="R178" s="212">
        <v>15706.26173</v>
      </c>
    </row>
    <row r="179" spans="1:18">
      <c r="A179" s="213"/>
      <c r="B179" s="213"/>
      <c r="C179" s="208" t="s">
        <v>430</v>
      </c>
      <c r="D179" s="208" t="s">
        <v>385</v>
      </c>
      <c r="E179" s="209">
        <v>300</v>
      </c>
      <c r="F179" s="210">
        <v>21962.535479999999</v>
      </c>
      <c r="G179" s="211">
        <v>0</v>
      </c>
      <c r="H179" s="211">
        <v>21962.535479999999</v>
      </c>
      <c r="I179" s="211">
        <v>23769.788479999999</v>
      </c>
      <c r="J179" s="211">
        <v>0.43437999999999999</v>
      </c>
      <c r="K179" s="211">
        <v>23770.222859999998</v>
      </c>
      <c r="L179" s="211">
        <v>956.65022999999997</v>
      </c>
      <c r="M179" s="211">
        <v>0</v>
      </c>
      <c r="N179" s="211">
        <v>956.65022999999997</v>
      </c>
      <c r="O179" s="211">
        <v>46689.40857</v>
      </c>
      <c r="P179" s="211">
        <v>4766.6518699999997</v>
      </c>
      <c r="Q179" s="211">
        <v>0</v>
      </c>
      <c r="R179" s="212">
        <v>4766.6518699999997</v>
      </c>
    </row>
    <row r="180" spans="1:18">
      <c r="A180" s="213"/>
      <c r="B180" s="213"/>
      <c r="C180" s="208" t="s">
        <v>431</v>
      </c>
      <c r="D180" s="208" t="s">
        <v>432</v>
      </c>
      <c r="E180" s="209">
        <v>599</v>
      </c>
      <c r="F180" s="210">
        <v>369.36652000000004</v>
      </c>
      <c r="G180" s="211">
        <v>0</v>
      </c>
      <c r="H180" s="211">
        <v>369.36652000000004</v>
      </c>
      <c r="I180" s="211">
        <v>1371.3509899999999</v>
      </c>
      <c r="J180" s="211">
        <v>0</v>
      </c>
      <c r="K180" s="211">
        <v>1371.3509899999999</v>
      </c>
      <c r="L180" s="211">
        <v>31.231360000000002</v>
      </c>
      <c r="M180" s="211">
        <v>0</v>
      </c>
      <c r="N180" s="211">
        <v>31.231360000000002</v>
      </c>
      <c r="O180" s="211">
        <v>1771.9488700000002</v>
      </c>
      <c r="P180" s="211">
        <v>1443.7998600000001</v>
      </c>
      <c r="Q180" s="211">
        <v>0</v>
      </c>
      <c r="R180" s="212">
        <v>1443.7998600000001</v>
      </c>
    </row>
    <row r="181" spans="1:18">
      <c r="A181" s="213"/>
      <c r="B181" s="213"/>
      <c r="C181" s="213"/>
      <c r="D181" s="208" t="s">
        <v>431</v>
      </c>
      <c r="E181" s="209">
        <v>290</v>
      </c>
      <c r="F181" s="210">
        <v>434.74559000000005</v>
      </c>
      <c r="G181" s="211">
        <v>0</v>
      </c>
      <c r="H181" s="211">
        <v>434.74559000000005</v>
      </c>
      <c r="I181" s="211">
        <v>6377.4793300000001</v>
      </c>
      <c r="J181" s="211">
        <v>0.15171000000000001</v>
      </c>
      <c r="K181" s="211">
        <v>6377.6310400000002</v>
      </c>
      <c r="L181" s="211">
        <v>213.72708</v>
      </c>
      <c r="M181" s="211">
        <v>0</v>
      </c>
      <c r="N181" s="211">
        <v>213.72708</v>
      </c>
      <c r="O181" s="211">
        <v>7026.1037100000003</v>
      </c>
      <c r="P181" s="211">
        <v>2175.0137400000003</v>
      </c>
      <c r="Q181" s="211">
        <v>0</v>
      </c>
      <c r="R181" s="212">
        <v>2175.0137400000003</v>
      </c>
    </row>
    <row r="182" spans="1:18">
      <c r="A182" s="213"/>
      <c r="B182" s="213"/>
      <c r="C182" s="208" t="s">
        <v>433</v>
      </c>
      <c r="D182" s="208" t="s">
        <v>434</v>
      </c>
      <c r="E182" s="209">
        <v>296</v>
      </c>
      <c r="F182" s="210">
        <v>2621.3767200000002</v>
      </c>
      <c r="G182" s="211">
        <v>0</v>
      </c>
      <c r="H182" s="211">
        <v>2621.3767200000002</v>
      </c>
      <c r="I182" s="211">
        <v>6034.0623499999992</v>
      </c>
      <c r="J182" s="211">
        <v>4.8999999999999998E-4</v>
      </c>
      <c r="K182" s="211">
        <v>6034.0628399999996</v>
      </c>
      <c r="L182" s="211">
        <v>224.96908999999999</v>
      </c>
      <c r="M182" s="211">
        <v>0</v>
      </c>
      <c r="N182" s="211">
        <v>224.96908999999999</v>
      </c>
      <c r="O182" s="211">
        <v>8880.4086500000012</v>
      </c>
      <c r="P182" s="211">
        <v>2966.4132100000002</v>
      </c>
      <c r="Q182" s="211">
        <v>0</v>
      </c>
      <c r="R182" s="212">
        <v>2966.4132100000002</v>
      </c>
    </row>
    <row r="183" spans="1:18">
      <c r="A183" s="213"/>
      <c r="B183" s="213"/>
      <c r="C183" s="208" t="s">
        <v>435</v>
      </c>
      <c r="D183" s="208" t="s">
        <v>435</v>
      </c>
      <c r="E183" s="209">
        <v>307</v>
      </c>
      <c r="F183" s="210">
        <v>8021.4958499999993</v>
      </c>
      <c r="G183" s="211">
        <v>0</v>
      </c>
      <c r="H183" s="211">
        <v>8021.4958499999993</v>
      </c>
      <c r="I183" s="211">
        <v>12785.560150000001</v>
      </c>
      <c r="J183" s="211">
        <v>1.9000000000000001E-4</v>
      </c>
      <c r="K183" s="211">
        <v>12785.56034</v>
      </c>
      <c r="L183" s="211">
        <v>430.04946000000001</v>
      </c>
      <c r="M183" s="211">
        <v>0</v>
      </c>
      <c r="N183" s="211">
        <v>430.04946000000001</v>
      </c>
      <c r="O183" s="211">
        <v>21237.105649999998</v>
      </c>
      <c r="P183" s="211">
        <v>3503.3970399999998</v>
      </c>
      <c r="Q183" s="211">
        <v>0</v>
      </c>
      <c r="R183" s="212">
        <v>3503.3970399999998</v>
      </c>
    </row>
    <row r="184" spans="1:18">
      <c r="A184" s="213"/>
      <c r="B184" s="213"/>
      <c r="C184" s="208" t="s">
        <v>436</v>
      </c>
      <c r="D184" s="208" t="s">
        <v>436</v>
      </c>
      <c r="E184" s="209">
        <v>306</v>
      </c>
      <c r="F184" s="210">
        <v>1869.24775</v>
      </c>
      <c r="G184" s="211">
        <v>0</v>
      </c>
      <c r="H184" s="211">
        <v>1869.24775</v>
      </c>
      <c r="I184" s="211">
        <v>9033.57726</v>
      </c>
      <c r="J184" s="211">
        <v>0.35626999999999998</v>
      </c>
      <c r="K184" s="211">
        <v>9033.9335299999984</v>
      </c>
      <c r="L184" s="211">
        <v>188.49188000000001</v>
      </c>
      <c r="M184" s="211">
        <v>0</v>
      </c>
      <c r="N184" s="211">
        <v>188.49188000000001</v>
      </c>
      <c r="O184" s="211">
        <v>11091.67316</v>
      </c>
      <c r="P184" s="211">
        <v>1853.2111399999999</v>
      </c>
      <c r="Q184" s="211">
        <v>0</v>
      </c>
      <c r="R184" s="212">
        <v>1853.2111399999999</v>
      </c>
    </row>
    <row r="185" spans="1:18">
      <c r="A185" s="213"/>
      <c r="B185" s="208" t="s">
        <v>437</v>
      </c>
      <c r="C185" s="208" t="s">
        <v>438</v>
      </c>
      <c r="D185" s="208" t="s">
        <v>438</v>
      </c>
      <c r="E185" s="209">
        <v>203</v>
      </c>
      <c r="F185" s="210">
        <v>11754.677169999999</v>
      </c>
      <c r="G185" s="211">
        <v>0</v>
      </c>
      <c r="H185" s="211">
        <v>11754.677169999999</v>
      </c>
      <c r="I185" s="211">
        <v>9473.491759999999</v>
      </c>
      <c r="J185" s="211">
        <v>24.707409999999999</v>
      </c>
      <c r="K185" s="211">
        <v>9498.1991699999999</v>
      </c>
      <c r="L185" s="211">
        <v>372.58891</v>
      </c>
      <c r="M185" s="211">
        <v>3.7440000000000002</v>
      </c>
      <c r="N185" s="211">
        <v>376.33290999999997</v>
      </c>
      <c r="O185" s="211">
        <v>21629.20925</v>
      </c>
      <c r="P185" s="211">
        <v>4534.4965400000001</v>
      </c>
      <c r="Q185" s="211">
        <v>0</v>
      </c>
      <c r="R185" s="212">
        <v>4534.4965400000001</v>
      </c>
    </row>
    <row r="186" spans="1:18">
      <c r="A186" s="213"/>
      <c r="B186" s="213"/>
      <c r="C186" s="213"/>
      <c r="D186" s="208" t="s">
        <v>439</v>
      </c>
      <c r="E186" s="209">
        <v>541</v>
      </c>
      <c r="F186" s="210">
        <v>2321.7169399999998</v>
      </c>
      <c r="G186" s="211">
        <v>0</v>
      </c>
      <c r="H186" s="211">
        <v>2321.7169399999998</v>
      </c>
      <c r="I186" s="211">
        <v>3734.0439000000001</v>
      </c>
      <c r="J186" s="211">
        <v>2.5160000000000002E-2</v>
      </c>
      <c r="K186" s="211">
        <v>3734.0690600000003</v>
      </c>
      <c r="L186" s="211">
        <v>107.12721000000001</v>
      </c>
      <c r="M186" s="211">
        <v>0</v>
      </c>
      <c r="N186" s="211">
        <v>107.12721000000001</v>
      </c>
      <c r="O186" s="211">
        <v>6162.9132099999997</v>
      </c>
      <c r="P186" s="211">
        <v>1845.9986999999999</v>
      </c>
      <c r="Q186" s="211">
        <v>0</v>
      </c>
      <c r="R186" s="212">
        <v>1845.9986999999999</v>
      </c>
    </row>
    <row r="187" spans="1:18">
      <c r="A187" s="213"/>
      <c r="B187" s="213"/>
      <c r="C187" s="208" t="s">
        <v>440</v>
      </c>
      <c r="D187" s="208" t="s">
        <v>441</v>
      </c>
      <c r="E187" s="209">
        <v>204</v>
      </c>
      <c r="F187" s="210">
        <v>10463.43749</v>
      </c>
      <c r="G187" s="211">
        <v>0</v>
      </c>
      <c r="H187" s="211">
        <v>10463.43749</v>
      </c>
      <c r="I187" s="211">
        <v>18244.926239999997</v>
      </c>
      <c r="J187" s="211">
        <v>7.58995</v>
      </c>
      <c r="K187" s="211">
        <v>18252.516190000002</v>
      </c>
      <c r="L187" s="211">
        <v>596.43796999999995</v>
      </c>
      <c r="M187" s="211">
        <v>0</v>
      </c>
      <c r="N187" s="211">
        <v>596.43796999999995</v>
      </c>
      <c r="O187" s="211">
        <v>29312.391649999998</v>
      </c>
      <c r="P187" s="211">
        <v>7781.6518399999995</v>
      </c>
      <c r="Q187" s="211">
        <v>0</v>
      </c>
      <c r="R187" s="212">
        <v>7781.6518399999995</v>
      </c>
    </row>
    <row r="188" spans="1:18">
      <c r="A188" s="213"/>
      <c r="B188" s="213"/>
      <c r="C188" s="208" t="s">
        <v>437</v>
      </c>
      <c r="D188" s="208" t="s">
        <v>437</v>
      </c>
      <c r="E188" s="209">
        <v>201</v>
      </c>
      <c r="F188" s="210">
        <v>89227.209719999999</v>
      </c>
      <c r="G188" s="211">
        <v>0</v>
      </c>
      <c r="H188" s="211">
        <v>89227.209719999999</v>
      </c>
      <c r="I188" s="211">
        <v>107931.16573000001</v>
      </c>
      <c r="J188" s="211">
        <v>434.14422999999999</v>
      </c>
      <c r="K188" s="211">
        <v>108365.30996</v>
      </c>
      <c r="L188" s="211">
        <v>5671.5983499999993</v>
      </c>
      <c r="M188" s="211">
        <v>3.6922600000000001</v>
      </c>
      <c r="N188" s="211">
        <v>5675.29061</v>
      </c>
      <c r="O188" s="211">
        <v>203267.81028999999</v>
      </c>
      <c r="P188" s="211">
        <v>40321.057110000002</v>
      </c>
      <c r="Q188" s="211">
        <v>0</v>
      </c>
      <c r="R188" s="212">
        <v>40321.057110000002</v>
      </c>
    </row>
    <row r="189" spans="1:18">
      <c r="A189" s="213"/>
      <c r="B189" s="213"/>
      <c r="C189" s="213"/>
      <c r="D189" s="208" t="s">
        <v>442</v>
      </c>
      <c r="E189" s="209">
        <v>712</v>
      </c>
      <c r="F189" s="210">
        <v>1814.6113300000002</v>
      </c>
      <c r="G189" s="211">
        <v>0</v>
      </c>
      <c r="H189" s="211">
        <v>1814.6113300000002</v>
      </c>
      <c r="I189" s="211">
        <v>1458.4327900000001</v>
      </c>
      <c r="J189" s="211">
        <v>0</v>
      </c>
      <c r="K189" s="211">
        <v>1458.4327900000001</v>
      </c>
      <c r="L189" s="211">
        <v>32.472099999999998</v>
      </c>
      <c r="M189" s="211">
        <v>0</v>
      </c>
      <c r="N189" s="211">
        <v>32.472099999999998</v>
      </c>
      <c r="O189" s="211">
        <v>3305.5162200000004</v>
      </c>
      <c r="P189" s="211">
        <v>1206.7235000000001</v>
      </c>
      <c r="Q189" s="211">
        <v>0</v>
      </c>
      <c r="R189" s="212">
        <v>1206.7235000000001</v>
      </c>
    </row>
    <row r="190" spans="1:18">
      <c r="A190" s="213"/>
      <c r="B190" s="213"/>
      <c r="C190" s="213"/>
      <c r="D190" s="208" t="s">
        <v>443</v>
      </c>
      <c r="E190" s="209">
        <v>202</v>
      </c>
      <c r="F190" s="210">
        <v>315.40446999999995</v>
      </c>
      <c r="G190" s="211">
        <v>0</v>
      </c>
      <c r="H190" s="211">
        <v>315.40446999999995</v>
      </c>
      <c r="I190" s="211">
        <v>3454.3251700000001</v>
      </c>
      <c r="J190" s="211">
        <v>0</v>
      </c>
      <c r="K190" s="211">
        <v>3454.3251700000001</v>
      </c>
      <c r="L190" s="211">
        <v>63.206919999999997</v>
      </c>
      <c r="M190" s="211">
        <v>0</v>
      </c>
      <c r="N190" s="211">
        <v>63.206919999999997</v>
      </c>
      <c r="O190" s="211">
        <v>3832.9365600000001</v>
      </c>
      <c r="P190" s="211">
        <v>934.62835999999993</v>
      </c>
      <c r="Q190" s="211">
        <v>0</v>
      </c>
      <c r="R190" s="212">
        <v>934.62835999999993</v>
      </c>
    </row>
    <row r="191" spans="1:18">
      <c r="A191" s="213"/>
      <c r="B191" s="213"/>
      <c r="C191" s="213"/>
      <c r="D191" s="208" t="s">
        <v>444</v>
      </c>
      <c r="E191" s="209">
        <v>648</v>
      </c>
      <c r="F191" s="210">
        <v>266.46460999999999</v>
      </c>
      <c r="G191" s="211">
        <v>0</v>
      </c>
      <c r="H191" s="211">
        <v>266.46460999999999</v>
      </c>
      <c r="I191" s="211">
        <v>6748.1990700000006</v>
      </c>
      <c r="J191" s="211">
        <v>0</v>
      </c>
      <c r="K191" s="211">
        <v>6748.1990700000006</v>
      </c>
      <c r="L191" s="211">
        <v>28.020820000000001</v>
      </c>
      <c r="M191" s="211">
        <v>0</v>
      </c>
      <c r="N191" s="211">
        <v>28.020820000000001</v>
      </c>
      <c r="O191" s="211">
        <v>7042.6845000000003</v>
      </c>
      <c r="P191" s="211">
        <v>916.80002999999999</v>
      </c>
      <c r="Q191" s="211">
        <v>0</v>
      </c>
      <c r="R191" s="212">
        <v>916.80002999999999</v>
      </c>
    </row>
    <row r="192" spans="1:18">
      <c r="A192" s="213"/>
      <c r="B192" s="213"/>
      <c r="C192" s="208" t="s">
        <v>445</v>
      </c>
      <c r="D192" s="208" t="s">
        <v>295</v>
      </c>
      <c r="E192" s="209">
        <v>207</v>
      </c>
      <c r="F192" s="210">
        <v>8386.3600299999998</v>
      </c>
      <c r="G192" s="211">
        <v>0</v>
      </c>
      <c r="H192" s="211">
        <v>8386.3600299999998</v>
      </c>
      <c r="I192" s="211">
        <v>26139.134710000002</v>
      </c>
      <c r="J192" s="211">
        <v>0.21921000000000002</v>
      </c>
      <c r="K192" s="211">
        <v>26139.353920000001</v>
      </c>
      <c r="L192" s="211">
        <v>839.09071999999992</v>
      </c>
      <c r="M192" s="211">
        <v>0</v>
      </c>
      <c r="N192" s="211">
        <v>839.09071999999992</v>
      </c>
      <c r="O192" s="211">
        <v>35364.804670000005</v>
      </c>
      <c r="P192" s="211">
        <v>3969.5317599999998</v>
      </c>
      <c r="Q192" s="211">
        <v>0</v>
      </c>
      <c r="R192" s="212">
        <v>3969.5317599999998</v>
      </c>
    </row>
    <row r="193" spans="1:18">
      <c r="A193" s="213"/>
      <c r="B193" s="213"/>
      <c r="C193" s="213"/>
      <c r="D193" s="208" t="s">
        <v>446</v>
      </c>
      <c r="E193" s="209">
        <v>209</v>
      </c>
      <c r="F193" s="210">
        <v>1484.92347</v>
      </c>
      <c r="G193" s="211">
        <v>0</v>
      </c>
      <c r="H193" s="211">
        <v>1484.92347</v>
      </c>
      <c r="I193" s="211">
        <v>5503.0056500000001</v>
      </c>
      <c r="J193" s="211">
        <v>0</v>
      </c>
      <c r="K193" s="211">
        <v>5503.0056500000001</v>
      </c>
      <c r="L193" s="211">
        <v>68.398160000000004</v>
      </c>
      <c r="M193" s="211">
        <v>0</v>
      </c>
      <c r="N193" s="211">
        <v>68.398160000000004</v>
      </c>
      <c r="O193" s="211">
        <v>7056.3272800000004</v>
      </c>
      <c r="P193" s="211">
        <v>844.13831999999991</v>
      </c>
      <c r="Q193" s="211">
        <v>0</v>
      </c>
      <c r="R193" s="212">
        <v>844.13831999999991</v>
      </c>
    </row>
    <row r="194" spans="1:18">
      <c r="A194" s="213"/>
      <c r="B194" s="213"/>
      <c r="C194" s="213"/>
      <c r="D194" s="208" t="s">
        <v>447</v>
      </c>
      <c r="E194" s="209">
        <v>778</v>
      </c>
      <c r="F194" s="210">
        <v>0.73599999999999999</v>
      </c>
      <c r="G194" s="211">
        <v>0</v>
      </c>
      <c r="H194" s="211">
        <v>0.73599999999999999</v>
      </c>
      <c r="I194" s="211">
        <v>524.73726999999997</v>
      </c>
      <c r="J194" s="211">
        <v>0</v>
      </c>
      <c r="K194" s="211">
        <v>524.73726999999997</v>
      </c>
      <c r="L194" s="211">
        <v>78.508949999999999</v>
      </c>
      <c r="M194" s="211">
        <v>0</v>
      </c>
      <c r="N194" s="211">
        <v>78.508949999999999</v>
      </c>
      <c r="O194" s="211">
        <v>603.98221999999998</v>
      </c>
      <c r="P194" s="211">
        <v>1599.7898700000001</v>
      </c>
      <c r="Q194" s="211">
        <v>0</v>
      </c>
      <c r="R194" s="212">
        <v>1599.7898700000001</v>
      </c>
    </row>
    <row r="195" spans="1:18">
      <c r="A195" s="213"/>
      <c r="B195" s="213"/>
      <c r="C195" s="208" t="s">
        <v>448</v>
      </c>
      <c r="D195" s="208" t="s">
        <v>448</v>
      </c>
      <c r="E195" s="209">
        <v>214</v>
      </c>
      <c r="F195" s="210">
        <v>3894.7838099999999</v>
      </c>
      <c r="G195" s="211">
        <v>0</v>
      </c>
      <c r="H195" s="211">
        <v>3894.7838099999999</v>
      </c>
      <c r="I195" s="211">
        <v>11938.02017</v>
      </c>
      <c r="J195" s="211">
        <v>15.859500000000001</v>
      </c>
      <c r="K195" s="211">
        <v>11953.87967</v>
      </c>
      <c r="L195" s="211">
        <v>100.22143</v>
      </c>
      <c r="M195" s="211">
        <v>0</v>
      </c>
      <c r="N195" s="211">
        <v>100.22143</v>
      </c>
      <c r="O195" s="211">
        <v>15948.884910000001</v>
      </c>
      <c r="P195" s="211">
        <v>5114.9654</v>
      </c>
      <c r="Q195" s="211">
        <v>0</v>
      </c>
      <c r="R195" s="212">
        <v>5114.9654</v>
      </c>
    </row>
    <row r="196" spans="1:18">
      <c r="A196" s="213"/>
      <c r="B196" s="213"/>
      <c r="C196" s="213"/>
      <c r="D196" s="208" t="s">
        <v>449</v>
      </c>
      <c r="E196" s="209">
        <v>736</v>
      </c>
      <c r="F196" s="210">
        <v>13659.05156</v>
      </c>
      <c r="G196" s="211">
        <v>0</v>
      </c>
      <c r="H196" s="211">
        <v>13659.05156</v>
      </c>
      <c r="I196" s="211">
        <v>1220.6165700000001</v>
      </c>
      <c r="J196" s="211">
        <v>0</v>
      </c>
      <c r="K196" s="211">
        <v>1220.6165700000001</v>
      </c>
      <c r="L196" s="211">
        <v>42.440359999999998</v>
      </c>
      <c r="M196" s="211">
        <v>0</v>
      </c>
      <c r="N196" s="211">
        <v>42.440359999999998</v>
      </c>
      <c r="O196" s="211">
        <v>14922.108490000001</v>
      </c>
      <c r="P196" s="211">
        <v>2313.0674399999998</v>
      </c>
      <c r="Q196" s="211">
        <v>0</v>
      </c>
      <c r="R196" s="212">
        <v>2313.0674399999998</v>
      </c>
    </row>
    <row r="197" spans="1:18">
      <c r="A197" s="213"/>
      <c r="B197" s="213"/>
      <c r="C197" s="208" t="s">
        <v>450</v>
      </c>
      <c r="D197" s="208" t="s">
        <v>450</v>
      </c>
      <c r="E197" s="209">
        <v>499</v>
      </c>
      <c r="F197" s="210">
        <v>2423.2499500000004</v>
      </c>
      <c r="G197" s="211">
        <v>0</v>
      </c>
      <c r="H197" s="211">
        <v>2423.2499500000004</v>
      </c>
      <c r="I197" s="211">
        <v>8887.2626400000008</v>
      </c>
      <c r="J197" s="211">
        <v>0.37916000000000005</v>
      </c>
      <c r="K197" s="211">
        <v>8887.6418000000012</v>
      </c>
      <c r="L197" s="211">
        <v>150.63741000000002</v>
      </c>
      <c r="M197" s="211">
        <v>0</v>
      </c>
      <c r="N197" s="211">
        <v>150.63741000000002</v>
      </c>
      <c r="O197" s="211">
        <v>11461.52916</v>
      </c>
      <c r="P197" s="211">
        <v>4614.6253399999996</v>
      </c>
      <c r="Q197" s="211">
        <v>0</v>
      </c>
      <c r="R197" s="212">
        <v>4614.6253399999996</v>
      </c>
    </row>
    <row r="198" spans="1:18">
      <c r="A198" s="213"/>
      <c r="B198" s="213"/>
      <c r="C198" s="208" t="s">
        <v>451</v>
      </c>
      <c r="D198" s="208" t="s">
        <v>451</v>
      </c>
      <c r="E198" s="209">
        <v>480</v>
      </c>
      <c r="F198" s="210">
        <v>3342.6913100000002</v>
      </c>
      <c r="G198" s="211">
        <v>0</v>
      </c>
      <c r="H198" s="211">
        <v>3342.6913100000002</v>
      </c>
      <c r="I198" s="211">
        <v>7414.4220999999998</v>
      </c>
      <c r="J198" s="211">
        <v>3.4100000000000003E-3</v>
      </c>
      <c r="K198" s="211">
        <v>7414.42551</v>
      </c>
      <c r="L198" s="211">
        <v>129.15460000000002</v>
      </c>
      <c r="M198" s="211">
        <v>0</v>
      </c>
      <c r="N198" s="211">
        <v>129.15460000000002</v>
      </c>
      <c r="O198" s="211">
        <v>10886.271419999999</v>
      </c>
      <c r="P198" s="211">
        <v>3030.92794</v>
      </c>
      <c r="Q198" s="211">
        <v>0</v>
      </c>
      <c r="R198" s="212">
        <v>3030.92794</v>
      </c>
    </row>
    <row r="199" spans="1:18">
      <c r="A199" s="213"/>
      <c r="B199" s="208" t="s">
        <v>452</v>
      </c>
      <c r="C199" s="208" t="s">
        <v>452</v>
      </c>
      <c r="D199" s="208" t="s">
        <v>452</v>
      </c>
      <c r="E199" s="209">
        <v>150</v>
      </c>
      <c r="F199" s="210">
        <v>107356.73291999999</v>
      </c>
      <c r="G199" s="211">
        <v>58.262370000000004</v>
      </c>
      <c r="H199" s="211">
        <v>107414.99529000001</v>
      </c>
      <c r="I199" s="211">
        <v>145374.42619999999</v>
      </c>
      <c r="J199" s="211">
        <v>2175.2716800000003</v>
      </c>
      <c r="K199" s="211">
        <v>147549.69787999999</v>
      </c>
      <c r="L199" s="211">
        <v>15340.861919999999</v>
      </c>
      <c r="M199" s="211">
        <v>1420.54519</v>
      </c>
      <c r="N199" s="211">
        <v>16761.40711</v>
      </c>
      <c r="O199" s="211">
        <v>271726.10027999996</v>
      </c>
      <c r="P199" s="211">
        <v>118400.32901999999</v>
      </c>
      <c r="Q199" s="211">
        <v>0</v>
      </c>
      <c r="R199" s="212">
        <v>118400.32901999999</v>
      </c>
    </row>
    <row r="200" spans="1:18">
      <c r="A200" s="213"/>
      <c r="B200" s="213"/>
      <c r="C200" s="213"/>
      <c r="D200" s="213"/>
      <c r="E200" s="215">
        <v>845</v>
      </c>
      <c r="F200" s="216">
        <v>6.2779999999999996</v>
      </c>
      <c r="G200" s="217">
        <v>0</v>
      </c>
      <c r="H200" s="217">
        <v>6.2779999999999996</v>
      </c>
      <c r="I200" s="217">
        <v>4.0301900000000002</v>
      </c>
      <c r="J200" s="217">
        <v>0</v>
      </c>
      <c r="K200" s="217">
        <v>4.0301900000000002</v>
      </c>
      <c r="L200" s="217">
        <v>455.9588</v>
      </c>
      <c r="M200" s="217">
        <v>9.0342700000000011</v>
      </c>
      <c r="N200" s="217">
        <v>464.99306999999999</v>
      </c>
      <c r="O200" s="217">
        <v>475.30126000000001</v>
      </c>
      <c r="P200" s="217">
        <v>0</v>
      </c>
      <c r="Q200" s="217">
        <v>0</v>
      </c>
      <c r="R200" s="218">
        <v>0</v>
      </c>
    </row>
    <row r="201" spans="1:18">
      <c r="A201" s="213"/>
      <c r="B201" s="213"/>
      <c r="C201" s="213"/>
      <c r="D201" s="208" t="s">
        <v>453</v>
      </c>
      <c r="E201" s="209">
        <v>631</v>
      </c>
      <c r="F201" s="210">
        <v>11017.013130000001</v>
      </c>
      <c r="G201" s="211">
        <v>0</v>
      </c>
      <c r="H201" s="211">
        <v>11017.013130000001</v>
      </c>
      <c r="I201" s="211">
        <v>54059.147810000002</v>
      </c>
      <c r="J201" s="211">
        <v>370.78480999999999</v>
      </c>
      <c r="K201" s="211">
        <v>54429.93262</v>
      </c>
      <c r="L201" s="211">
        <v>1709.44631</v>
      </c>
      <c r="M201" s="211">
        <v>66.752409999999998</v>
      </c>
      <c r="N201" s="211">
        <v>1776.1987199999999</v>
      </c>
      <c r="O201" s="211">
        <v>67223.144469999999</v>
      </c>
      <c r="P201" s="211">
        <v>25946.251270000001</v>
      </c>
      <c r="Q201" s="211">
        <v>0</v>
      </c>
      <c r="R201" s="212">
        <v>25946.251270000001</v>
      </c>
    </row>
    <row r="202" spans="1:18">
      <c r="A202" s="213"/>
      <c r="B202" s="213"/>
      <c r="C202" s="208" t="s">
        <v>454</v>
      </c>
      <c r="D202" s="208" t="s">
        <v>455</v>
      </c>
      <c r="E202" s="209">
        <v>162</v>
      </c>
      <c r="F202" s="210">
        <v>32559.34059</v>
      </c>
      <c r="G202" s="211">
        <v>0</v>
      </c>
      <c r="H202" s="211">
        <v>32559.34059</v>
      </c>
      <c r="I202" s="211">
        <v>26410.181989999997</v>
      </c>
      <c r="J202" s="211">
        <v>382.96681999999998</v>
      </c>
      <c r="K202" s="211">
        <v>26793.148809999999</v>
      </c>
      <c r="L202" s="211">
        <v>5480.0207</v>
      </c>
      <c r="M202" s="211">
        <v>215.27068</v>
      </c>
      <c r="N202" s="211">
        <v>5695.2913799999997</v>
      </c>
      <c r="O202" s="211">
        <v>65047.780780000001</v>
      </c>
      <c r="P202" s="211">
        <v>40618.794040000001</v>
      </c>
      <c r="Q202" s="211">
        <v>0</v>
      </c>
      <c r="R202" s="212">
        <v>40618.794040000001</v>
      </c>
    </row>
    <row r="203" spans="1:18">
      <c r="A203" s="213"/>
      <c r="B203" s="213"/>
      <c r="C203" s="213"/>
      <c r="D203" s="208" t="s">
        <v>456</v>
      </c>
      <c r="E203" s="209">
        <v>484</v>
      </c>
      <c r="F203" s="210">
        <v>3088.5561899999998</v>
      </c>
      <c r="G203" s="211">
        <v>0</v>
      </c>
      <c r="H203" s="211">
        <v>3088.5561899999998</v>
      </c>
      <c r="I203" s="211">
        <v>21595.91618</v>
      </c>
      <c r="J203" s="211">
        <v>126.57033</v>
      </c>
      <c r="K203" s="211">
        <v>21722.486510000002</v>
      </c>
      <c r="L203" s="211">
        <v>779.84481000000005</v>
      </c>
      <c r="M203" s="211">
        <v>3.5193600000000003</v>
      </c>
      <c r="N203" s="211">
        <v>783.36417000000006</v>
      </c>
      <c r="O203" s="211">
        <v>25594.406870000003</v>
      </c>
      <c r="P203" s="211">
        <v>6094.8208600000007</v>
      </c>
      <c r="Q203" s="211">
        <v>0</v>
      </c>
      <c r="R203" s="212">
        <v>6094.8208600000007</v>
      </c>
    </row>
    <row r="204" spans="1:18">
      <c r="A204" s="213"/>
      <c r="B204" s="213"/>
      <c r="C204" s="208" t="s">
        <v>457</v>
      </c>
      <c r="D204" s="208" t="s">
        <v>457</v>
      </c>
      <c r="E204" s="209">
        <v>151</v>
      </c>
      <c r="F204" s="210">
        <v>1197.73369</v>
      </c>
      <c r="G204" s="211">
        <v>0</v>
      </c>
      <c r="H204" s="211">
        <v>1197.73369</v>
      </c>
      <c r="I204" s="211">
        <v>19934.176190000002</v>
      </c>
      <c r="J204" s="211">
        <v>2.0030000000000003E-2</v>
      </c>
      <c r="K204" s="211">
        <v>19934.196219999998</v>
      </c>
      <c r="L204" s="211">
        <v>755.12656000000004</v>
      </c>
      <c r="M204" s="211">
        <v>0</v>
      </c>
      <c r="N204" s="211">
        <v>755.12656000000004</v>
      </c>
      <c r="O204" s="211">
        <v>21887.05647</v>
      </c>
      <c r="P204" s="211">
        <v>2769.1601299999998</v>
      </c>
      <c r="Q204" s="211">
        <v>0</v>
      </c>
      <c r="R204" s="212">
        <v>2769.1601299999998</v>
      </c>
    </row>
    <row r="205" spans="1:18">
      <c r="A205" s="213"/>
      <c r="B205" s="213"/>
      <c r="C205" s="208" t="s">
        <v>458</v>
      </c>
      <c r="D205" s="208" t="s">
        <v>340</v>
      </c>
      <c r="E205" s="209">
        <v>152</v>
      </c>
      <c r="F205" s="210">
        <v>2078.58437</v>
      </c>
      <c r="G205" s="211">
        <v>0</v>
      </c>
      <c r="H205" s="211">
        <v>2078.58437</v>
      </c>
      <c r="I205" s="211">
        <v>21090.683829999998</v>
      </c>
      <c r="J205" s="211">
        <v>4.1200000000000004E-3</v>
      </c>
      <c r="K205" s="211">
        <v>21090.68795</v>
      </c>
      <c r="L205" s="211">
        <v>456.81009999999998</v>
      </c>
      <c r="M205" s="211">
        <v>0</v>
      </c>
      <c r="N205" s="211">
        <v>456.81009999999998</v>
      </c>
      <c r="O205" s="211">
        <v>23626.082420000002</v>
      </c>
      <c r="P205" s="211">
        <v>3602.9964399999999</v>
      </c>
      <c r="Q205" s="211">
        <v>0</v>
      </c>
      <c r="R205" s="212">
        <v>3602.9964399999999</v>
      </c>
    </row>
    <row r="206" spans="1:18">
      <c r="A206" s="213"/>
      <c r="B206" s="213"/>
      <c r="C206" s="208" t="s">
        <v>459</v>
      </c>
      <c r="D206" s="208" t="s">
        <v>459</v>
      </c>
      <c r="E206" s="209">
        <v>485</v>
      </c>
      <c r="F206" s="210">
        <v>672.34861999999998</v>
      </c>
      <c r="G206" s="211">
        <v>0</v>
      </c>
      <c r="H206" s="211">
        <v>672.34861999999998</v>
      </c>
      <c r="I206" s="211">
        <v>14022.722210000002</v>
      </c>
      <c r="J206" s="211">
        <v>0</v>
      </c>
      <c r="K206" s="211">
        <v>14022.722210000002</v>
      </c>
      <c r="L206" s="211">
        <v>146.28106</v>
      </c>
      <c r="M206" s="211">
        <v>0</v>
      </c>
      <c r="N206" s="211">
        <v>146.28106</v>
      </c>
      <c r="O206" s="211">
        <v>14841.35189</v>
      </c>
      <c r="P206" s="211">
        <v>3155.9213199999999</v>
      </c>
      <c r="Q206" s="211">
        <v>0</v>
      </c>
      <c r="R206" s="212">
        <v>3155.9213199999999</v>
      </c>
    </row>
    <row r="207" spans="1:18">
      <c r="A207" s="213"/>
      <c r="B207" s="213"/>
      <c r="C207" s="208" t="s">
        <v>460</v>
      </c>
      <c r="D207" s="208" t="s">
        <v>461</v>
      </c>
      <c r="E207" s="209">
        <v>157</v>
      </c>
      <c r="F207" s="210">
        <v>2808.98911</v>
      </c>
      <c r="G207" s="211">
        <v>0</v>
      </c>
      <c r="H207" s="211">
        <v>2808.98911</v>
      </c>
      <c r="I207" s="211">
        <v>19892.611290000001</v>
      </c>
      <c r="J207" s="211">
        <v>3.7139999999999999E-2</v>
      </c>
      <c r="K207" s="211">
        <v>19892.648430000001</v>
      </c>
      <c r="L207" s="211">
        <v>532.15193000000011</v>
      </c>
      <c r="M207" s="211">
        <v>0</v>
      </c>
      <c r="N207" s="211">
        <v>532.15193000000011</v>
      </c>
      <c r="O207" s="211">
        <v>23233.78947</v>
      </c>
      <c r="P207" s="211">
        <v>2882.9592599999996</v>
      </c>
      <c r="Q207" s="211">
        <v>0</v>
      </c>
      <c r="R207" s="212">
        <v>2882.9592599999996</v>
      </c>
    </row>
    <row r="208" spans="1:18">
      <c r="A208" s="213"/>
      <c r="B208" s="213"/>
      <c r="C208" s="208" t="s">
        <v>462</v>
      </c>
      <c r="D208" s="208" t="s">
        <v>463</v>
      </c>
      <c r="E208" s="209">
        <v>490</v>
      </c>
      <c r="F208" s="210">
        <v>4070.9629399999999</v>
      </c>
      <c r="G208" s="211">
        <v>0</v>
      </c>
      <c r="H208" s="211">
        <v>4070.9629399999999</v>
      </c>
      <c r="I208" s="211">
        <v>10482.0785</v>
      </c>
      <c r="J208" s="211">
        <v>0.14501</v>
      </c>
      <c r="K208" s="211">
        <v>10482.22351</v>
      </c>
      <c r="L208" s="211">
        <v>211.32176999999999</v>
      </c>
      <c r="M208" s="211">
        <v>0</v>
      </c>
      <c r="N208" s="211">
        <v>211.32176999999999</v>
      </c>
      <c r="O208" s="211">
        <v>14764.508220000002</v>
      </c>
      <c r="P208" s="211">
        <v>5331.5092500000001</v>
      </c>
      <c r="Q208" s="211">
        <v>0</v>
      </c>
      <c r="R208" s="212">
        <v>5331.5092500000001</v>
      </c>
    </row>
    <row r="209" spans="1:18">
      <c r="A209" s="213"/>
      <c r="B209" s="213"/>
      <c r="C209" s="208" t="s">
        <v>464</v>
      </c>
      <c r="D209" s="208" t="s">
        <v>465</v>
      </c>
      <c r="E209" s="209">
        <v>161</v>
      </c>
      <c r="F209" s="210">
        <v>755.88283999999999</v>
      </c>
      <c r="G209" s="211">
        <v>0</v>
      </c>
      <c r="H209" s="211">
        <v>755.88283999999999</v>
      </c>
      <c r="I209" s="211">
        <v>13644.42815</v>
      </c>
      <c r="J209" s="211">
        <v>3.5270000000000003E-2</v>
      </c>
      <c r="K209" s="211">
        <v>13644.46342</v>
      </c>
      <c r="L209" s="211">
        <v>488.91904</v>
      </c>
      <c r="M209" s="211">
        <v>0</v>
      </c>
      <c r="N209" s="211">
        <v>488.91904</v>
      </c>
      <c r="O209" s="211">
        <v>14889.265300000001</v>
      </c>
      <c r="P209" s="211">
        <v>2513.1451099999999</v>
      </c>
      <c r="Q209" s="211">
        <v>0</v>
      </c>
      <c r="R209" s="212">
        <v>2513.1451099999999</v>
      </c>
    </row>
    <row r="210" spans="1:18">
      <c r="A210" s="213"/>
      <c r="B210" s="213"/>
      <c r="C210" s="208" t="s">
        <v>466</v>
      </c>
      <c r="D210" s="208" t="s">
        <v>466</v>
      </c>
      <c r="E210" s="209">
        <v>514</v>
      </c>
      <c r="F210" s="210">
        <v>257.11162999999999</v>
      </c>
      <c r="G210" s="211">
        <v>0</v>
      </c>
      <c r="H210" s="211">
        <v>257.11162999999999</v>
      </c>
      <c r="I210" s="211">
        <v>9887.1103899999998</v>
      </c>
      <c r="J210" s="211">
        <v>0</v>
      </c>
      <c r="K210" s="211">
        <v>9887.1103899999998</v>
      </c>
      <c r="L210" s="211">
        <v>352.20182</v>
      </c>
      <c r="M210" s="211">
        <v>0</v>
      </c>
      <c r="N210" s="211">
        <v>352.20182</v>
      </c>
      <c r="O210" s="211">
        <v>10496.423839999999</v>
      </c>
      <c r="P210" s="211">
        <v>7473.7848700000004</v>
      </c>
      <c r="Q210" s="211">
        <v>0</v>
      </c>
      <c r="R210" s="212">
        <v>7473.7848700000004</v>
      </c>
    </row>
    <row r="211" spans="1:18">
      <c r="A211" s="213"/>
      <c r="B211" s="213"/>
      <c r="C211" s="213"/>
      <c r="D211" s="208" t="s">
        <v>467</v>
      </c>
      <c r="E211" s="209">
        <v>838</v>
      </c>
      <c r="F211" s="210">
        <v>7542.4004100000002</v>
      </c>
      <c r="G211" s="211">
        <v>0</v>
      </c>
      <c r="H211" s="211">
        <v>7542.4004100000002</v>
      </c>
      <c r="I211" s="211">
        <v>1291.2910200000001</v>
      </c>
      <c r="J211" s="211">
        <v>0.18719999999999998</v>
      </c>
      <c r="K211" s="211">
        <v>1291.47822</v>
      </c>
      <c r="L211" s="211">
        <v>26.15175</v>
      </c>
      <c r="M211" s="211">
        <v>0</v>
      </c>
      <c r="N211" s="211">
        <v>26.15175</v>
      </c>
      <c r="O211" s="211">
        <v>8860.0303800000002</v>
      </c>
      <c r="P211" s="211">
        <v>1582.5545900000002</v>
      </c>
      <c r="Q211" s="211">
        <v>0</v>
      </c>
      <c r="R211" s="212">
        <v>1582.5545900000002</v>
      </c>
    </row>
    <row r="212" spans="1:18">
      <c r="A212" s="213"/>
      <c r="B212" s="213"/>
      <c r="C212" s="208" t="s">
        <v>468</v>
      </c>
      <c r="D212" s="208" t="s">
        <v>469</v>
      </c>
      <c r="E212" s="209">
        <v>486</v>
      </c>
      <c r="F212" s="210">
        <v>253.01313000000002</v>
      </c>
      <c r="G212" s="211">
        <v>0</v>
      </c>
      <c r="H212" s="211">
        <v>253.01313000000002</v>
      </c>
      <c r="I212" s="211">
        <v>6972.0562300000001</v>
      </c>
      <c r="J212" s="211">
        <v>1.65263</v>
      </c>
      <c r="K212" s="211">
        <v>6973.7088600000006</v>
      </c>
      <c r="L212" s="211">
        <v>186.00970999999998</v>
      </c>
      <c r="M212" s="211">
        <v>0</v>
      </c>
      <c r="N212" s="211">
        <v>186.00970999999998</v>
      </c>
      <c r="O212" s="211">
        <v>7412.7317000000003</v>
      </c>
      <c r="P212" s="211">
        <v>1385.61033</v>
      </c>
      <c r="Q212" s="211">
        <v>0</v>
      </c>
      <c r="R212" s="212">
        <v>1385.61033</v>
      </c>
    </row>
    <row r="213" spans="1:18">
      <c r="A213" s="213"/>
      <c r="B213" s="213"/>
      <c r="C213" s="213"/>
      <c r="D213" s="208" t="s">
        <v>470</v>
      </c>
      <c r="E213" s="209">
        <v>590</v>
      </c>
      <c r="F213" s="210">
        <v>41.353699999999996</v>
      </c>
      <c r="G213" s="211">
        <v>0</v>
      </c>
      <c r="H213" s="211">
        <v>41.353699999999996</v>
      </c>
      <c r="I213" s="211">
        <v>1608.4002499999999</v>
      </c>
      <c r="J213" s="211">
        <v>0</v>
      </c>
      <c r="K213" s="211">
        <v>1608.4002499999999</v>
      </c>
      <c r="L213" s="211">
        <v>34.803650000000005</v>
      </c>
      <c r="M213" s="211">
        <v>0</v>
      </c>
      <c r="N213" s="211">
        <v>34.803650000000005</v>
      </c>
      <c r="O213" s="211">
        <v>1684.5576000000001</v>
      </c>
      <c r="P213" s="211">
        <v>1677.0397</v>
      </c>
      <c r="Q213" s="211">
        <v>0</v>
      </c>
      <c r="R213" s="212">
        <v>1677.0397</v>
      </c>
    </row>
    <row r="214" spans="1:18">
      <c r="A214" s="213"/>
      <c r="B214" s="213"/>
      <c r="C214" s="208" t="s">
        <v>471</v>
      </c>
      <c r="D214" s="208" t="s">
        <v>472</v>
      </c>
      <c r="E214" s="209">
        <v>154</v>
      </c>
      <c r="F214" s="210">
        <v>111.07861</v>
      </c>
      <c r="G214" s="211">
        <v>0</v>
      </c>
      <c r="H214" s="211">
        <v>111.07861</v>
      </c>
      <c r="I214" s="211">
        <v>11705.837539999999</v>
      </c>
      <c r="J214" s="211">
        <v>0</v>
      </c>
      <c r="K214" s="211">
        <v>11705.837539999999</v>
      </c>
      <c r="L214" s="211">
        <v>215.78885</v>
      </c>
      <c r="M214" s="211">
        <v>0</v>
      </c>
      <c r="N214" s="211">
        <v>215.78885</v>
      </c>
      <c r="O214" s="211">
        <v>12032.705</v>
      </c>
      <c r="P214" s="211">
        <v>1819.8102099999999</v>
      </c>
      <c r="Q214" s="211">
        <v>0</v>
      </c>
      <c r="R214" s="212">
        <v>1819.8102099999999</v>
      </c>
    </row>
    <row r="215" spans="1:18">
      <c r="A215" s="213"/>
      <c r="B215" s="208" t="s">
        <v>473</v>
      </c>
      <c r="C215" s="208" t="s">
        <v>474</v>
      </c>
      <c r="D215" s="208" t="s">
        <v>475</v>
      </c>
      <c r="E215" s="209">
        <v>216</v>
      </c>
      <c r="F215" s="210">
        <v>42901.388469999998</v>
      </c>
      <c r="G215" s="211">
        <v>0</v>
      </c>
      <c r="H215" s="211">
        <v>42901.388469999998</v>
      </c>
      <c r="I215" s="211">
        <v>32042.756570000001</v>
      </c>
      <c r="J215" s="211">
        <v>375.24412999999998</v>
      </c>
      <c r="K215" s="211">
        <v>32418.000700000001</v>
      </c>
      <c r="L215" s="211">
        <v>12298.894539999999</v>
      </c>
      <c r="M215" s="211">
        <v>745.40370999999993</v>
      </c>
      <c r="N215" s="211">
        <v>13044.29825</v>
      </c>
      <c r="O215" s="211">
        <v>88363.687420000002</v>
      </c>
      <c r="P215" s="211">
        <v>70096.326690000002</v>
      </c>
      <c r="Q215" s="211">
        <v>0</v>
      </c>
      <c r="R215" s="212">
        <v>70096.326690000002</v>
      </c>
    </row>
    <row r="216" spans="1:18">
      <c r="A216" s="213"/>
      <c r="B216" s="213"/>
      <c r="C216" s="208" t="s">
        <v>473</v>
      </c>
      <c r="D216" s="208" t="s">
        <v>473</v>
      </c>
      <c r="E216" s="209">
        <v>215</v>
      </c>
      <c r="F216" s="210">
        <v>167664.26452</v>
      </c>
      <c r="G216" s="211">
        <v>1352.5964199999999</v>
      </c>
      <c r="H216" s="211">
        <v>169016.86093999998</v>
      </c>
      <c r="I216" s="211">
        <v>129231.19622</v>
      </c>
      <c r="J216" s="211">
        <v>1034.55512</v>
      </c>
      <c r="K216" s="211">
        <v>130265.75134</v>
      </c>
      <c r="L216" s="211">
        <v>27137.424360000001</v>
      </c>
      <c r="M216" s="211">
        <v>3113.7312999999999</v>
      </c>
      <c r="N216" s="211">
        <v>30251.15566</v>
      </c>
      <c r="O216" s="211">
        <v>329533.76793999999</v>
      </c>
      <c r="P216" s="211">
        <v>145247.67655</v>
      </c>
      <c r="Q216" s="211">
        <v>0</v>
      </c>
      <c r="R216" s="212">
        <v>145247.67655</v>
      </c>
    </row>
    <row r="217" spans="1:18">
      <c r="A217" s="213"/>
      <c r="B217" s="213"/>
      <c r="C217" s="213"/>
      <c r="D217" s="208" t="s">
        <v>476</v>
      </c>
      <c r="E217" s="209">
        <v>544</v>
      </c>
      <c r="F217" s="210">
        <v>6240.6887800000004</v>
      </c>
      <c r="G217" s="211">
        <v>0</v>
      </c>
      <c r="H217" s="211">
        <v>6240.6887800000004</v>
      </c>
      <c r="I217" s="211">
        <v>28908.027190000001</v>
      </c>
      <c r="J217" s="211">
        <v>0</v>
      </c>
      <c r="K217" s="211">
        <v>28908.027190000001</v>
      </c>
      <c r="L217" s="211">
        <v>2784.9508300000002</v>
      </c>
      <c r="M217" s="211">
        <v>28.66272</v>
      </c>
      <c r="N217" s="211">
        <v>2813.61355</v>
      </c>
      <c r="O217" s="211">
        <v>37962.329520000007</v>
      </c>
      <c r="P217" s="211">
        <v>4849.2822900000001</v>
      </c>
      <c r="Q217" s="211">
        <v>0</v>
      </c>
      <c r="R217" s="212">
        <v>4849.2822900000001</v>
      </c>
    </row>
    <row r="218" spans="1:18">
      <c r="A218" s="213"/>
      <c r="B218" s="213"/>
      <c r="C218" s="213"/>
      <c r="D218" s="208" t="s">
        <v>477</v>
      </c>
      <c r="E218" s="209">
        <v>780</v>
      </c>
      <c r="F218" s="210">
        <v>0</v>
      </c>
      <c r="G218" s="211">
        <v>0</v>
      </c>
      <c r="H218" s="211">
        <v>0</v>
      </c>
      <c r="I218" s="211">
        <v>30.184290000000001</v>
      </c>
      <c r="J218" s="211">
        <v>0</v>
      </c>
      <c r="K218" s="211">
        <v>30.184290000000001</v>
      </c>
      <c r="L218" s="211">
        <v>811.68830000000003</v>
      </c>
      <c r="M218" s="211">
        <v>0</v>
      </c>
      <c r="N218" s="211">
        <v>811.68830000000003</v>
      </c>
      <c r="O218" s="211">
        <v>841.87258999999995</v>
      </c>
      <c r="P218" s="211">
        <v>2354.2022000000002</v>
      </c>
      <c r="Q218" s="211">
        <v>0</v>
      </c>
      <c r="R218" s="212">
        <v>2354.2022000000002</v>
      </c>
    </row>
    <row r="219" spans="1:18">
      <c r="A219" s="213"/>
      <c r="B219" s="213"/>
      <c r="C219" s="208" t="s">
        <v>478</v>
      </c>
      <c r="D219" s="208" t="s">
        <v>478</v>
      </c>
      <c r="E219" s="209">
        <v>217</v>
      </c>
      <c r="F219" s="210">
        <v>78507.090469999996</v>
      </c>
      <c r="G219" s="211">
        <v>0</v>
      </c>
      <c r="H219" s="211">
        <v>78507.090469999996</v>
      </c>
      <c r="I219" s="211">
        <v>26988.103719999999</v>
      </c>
      <c r="J219" s="211">
        <v>297.63542999999999</v>
      </c>
      <c r="K219" s="211">
        <v>27285.739149999998</v>
      </c>
      <c r="L219" s="211">
        <v>5694.1304700000001</v>
      </c>
      <c r="M219" s="211">
        <v>723.48673999999994</v>
      </c>
      <c r="N219" s="211">
        <v>6417.6172100000003</v>
      </c>
      <c r="O219" s="211">
        <v>112210.44683</v>
      </c>
      <c r="P219" s="211">
        <v>20659.160500000002</v>
      </c>
      <c r="Q219" s="211">
        <v>0</v>
      </c>
      <c r="R219" s="212">
        <v>20659.160500000002</v>
      </c>
    </row>
    <row r="220" spans="1:18">
      <c r="A220" s="213"/>
      <c r="B220" s="213"/>
      <c r="C220" s="213"/>
      <c r="D220" s="208" t="s">
        <v>479</v>
      </c>
      <c r="E220" s="209">
        <v>218</v>
      </c>
      <c r="F220" s="210">
        <v>14220.58221</v>
      </c>
      <c r="G220" s="211">
        <v>0</v>
      </c>
      <c r="H220" s="211">
        <v>14220.58221</v>
      </c>
      <c r="I220" s="211">
        <v>1598.9465</v>
      </c>
      <c r="J220" s="211">
        <v>0.38947000000000004</v>
      </c>
      <c r="K220" s="211">
        <v>1599.3359699999999</v>
      </c>
      <c r="L220" s="211">
        <v>2778.9195499999996</v>
      </c>
      <c r="M220" s="211">
        <v>103.86156</v>
      </c>
      <c r="N220" s="211">
        <v>2882.7811099999999</v>
      </c>
      <c r="O220" s="211">
        <v>18702.69929</v>
      </c>
      <c r="P220" s="211">
        <v>2547.5801299999998</v>
      </c>
      <c r="Q220" s="211">
        <v>0</v>
      </c>
      <c r="R220" s="212">
        <v>2547.5801299999998</v>
      </c>
    </row>
    <row r="221" spans="1:18">
      <c r="A221" s="213"/>
      <c r="B221" s="213"/>
      <c r="C221" s="208" t="s">
        <v>480</v>
      </c>
      <c r="D221" s="208" t="s">
        <v>480</v>
      </c>
      <c r="E221" s="209">
        <v>220</v>
      </c>
      <c r="F221" s="210">
        <v>2449.0771</v>
      </c>
      <c r="G221" s="211">
        <v>0</v>
      </c>
      <c r="H221" s="211">
        <v>2449.0771</v>
      </c>
      <c r="I221" s="211">
        <v>10262.798199999999</v>
      </c>
      <c r="J221" s="211">
        <v>19.92793</v>
      </c>
      <c r="K221" s="211">
        <v>10282.726130000001</v>
      </c>
      <c r="L221" s="211">
        <v>1003.5767</v>
      </c>
      <c r="M221" s="211">
        <v>12.48227</v>
      </c>
      <c r="N221" s="211">
        <v>1016.0589699999999</v>
      </c>
      <c r="O221" s="211">
        <v>13747.8622</v>
      </c>
      <c r="P221" s="211">
        <v>4025.0940499999997</v>
      </c>
      <c r="Q221" s="211">
        <v>0</v>
      </c>
      <c r="R221" s="212">
        <v>4025.0940499999997</v>
      </c>
    </row>
    <row r="222" spans="1:18">
      <c r="A222" s="213"/>
      <c r="B222" s="213"/>
      <c r="C222" s="208" t="s">
        <v>481</v>
      </c>
      <c r="D222" s="208" t="s">
        <v>481</v>
      </c>
      <c r="E222" s="209">
        <v>219</v>
      </c>
      <c r="F222" s="210">
        <v>30384.522719999997</v>
      </c>
      <c r="G222" s="211">
        <v>0</v>
      </c>
      <c r="H222" s="211">
        <v>30384.522719999997</v>
      </c>
      <c r="I222" s="211">
        <v>27039.655289999999</v>
      </c>
      <c r="J222" s="211">
        <v>456.44547</v>
      </c>
      <c r="K222" s="211">
        <v>27496.100760000001</v>
      </c>
      <c r="L222" s="211">
        <v>8166.7968099999998</v>
      </c>
      <c r="M222" s="211">
        <v>2293.3773200000001</v>
      </c>
      <c r="N222" s="211">
        <v>10460.174130000001</v>
      </c>
      <c r="O222" s="211">
        <v>68340.797609999994</v>
      </c>
      <c r="P222" s="211">
        <v>37967.104520000001</v>
      </c>
      <c r="Q222" s="211">
        <v>0</v>
      </c>
      <c r="R222" s="212">
        <v>37967.104520000001</v>
      </c>
    </row>
    <row r="223" spans="1:18">
      <c r="A223" s="213"/>
      <c r="B223" s="208" t="s">
        <v>482</v>
      </c>
      <c r="C223" s="208" t="s">
        <v>483</v>
      </c>
      <c r="D223" s="208" t="s">
        <v>483</v>
      </c>
      <c r="E223" s="209">
        <v>242</v>
      </c>
      <c r="F223" s="210">
        <v>20224.088170000003</v>
      </c>
      <c r="G223" s="211">
        <v>0.52864999999999995</v>
      </c>
      <c r="H223" s="211">
        <v>20224.616819999999</v>
      </c>
      <c r="I223" s="211">
        <v>32493.719120000002</v>
      </c>
      <c r="J223" s="211">
        <v>698.15482999999995</v>
      </c>
      <c r="K223" s="211">
        <v>33191.873950000001</v>
      </c>
      <c r="L223" s="211">
        <v>4378.3828400000002</v>
      </c>
      <c r="M223" s="211">
        <v>649.37171999999998</v>
      </c>
      <c r="N223" s="211">
        <v>5027.7545599999994</v>
      </c>
      <c r="O223" s="211">
        <v>58444.245329999998</v>
      </c>
      <c r="P223" s="211">
        <v>24444.512019999998</v>
      </c>
      <c r="Q223" s="211">
        <v>0</v>
      </c>
      <c r="R223" s="212">
        <v>24444.512019999998</v>
      </c>
    </row>
    <row r="224" spans="1:18">
      <c r="A224" s="213"/>
      <c r="B224" s="213"/>
      <c r="C224" s="213"/>
      <c r="D224" s="208" t="s">
        <v>484</v>
      </c>
      <c r="E224" s="209">
        <v>481</v>
      </c>
      <c r="F224" s="210">
        <v>5889.9526900000001</v>
      </c>
      <c r="G224" s="211">
        <v>0</v>
      </c>
      <c r="H224" s="211">
        <v>5889.9526900000001</v>
      </c>
      <c r="I224" s="211">
        <v>14792.515310000001</v>
      </c>
      <c r="J224" s="211">
        <v>0.20932000000000001</v>
      </c>
      <c r="K224" s="211">
        <v>14792.724630000001</v>
      </c>
      <c r="L224" s="211">
        <v>1980.8007399999999</v>
      </c>
      <c r="M224" s="211">
        <v>0</v>
      </c>
      <c r="N224" s="211">
        <v>1980.8007399999999</v>
      </c>
      <c r="O224" s="211">
        <v>22663.478059999998</v>
      </c>
      <c r="P224" s="211">
        <v>9552.2634999999991</v>
      </c>
      <c r="Q224" s="211">
        <v>0</v>
      </c>
      <c r="R224" s="212">
        <v>9552.2634999999991</v>
      </c>
    </row>
    <row r="225" spans="1:18">
      <c r="A225" s="213"/>
      <c r="B225" s="213"/>
      <c r="C225" s="213"/>
      <c r="D225" s="208" t="s">
        <v>485</v>
      </c>
      <c r="E225" s="209">
        <v>243</v>
      </c>
      <c r="F225" s="210">
        <v>8900.2895900000003</v>
      </c>
      <c r="G225" s="211">
        <v>0</v>
      </c>
      <c r="H225" s="211">
        <v>8900.2895900000003</v>
      </c>
      <c r="I225" s="211">
        <v>13533.13912</v>
      </c>
      <c r="J225" s="211">
        <v>7.06717</v>
      </c>
      <c r="K225" s="211">
        <v>13540.206289999998</v>
      </c>
      <c r="L225" s="211">
        <v>482.68653999999998</v>
      </c>
      <c r="M225" s="211">
        <v>0</v>
      </c>
      <c r="N225" s="211">
        <v>482.68653999999998</v>
      </c>
      <c r="O225" s="211">
        <v>22923.182420000001</v>
      </c>
      <c r="P225" s="211">
        <v>4567.9070700000002</v>
      </c>
      <c r="Q225" s="211">
        <v>0</v>
      </c>
      <c r="R225" s="212">
        <v>4567.9070700000002</v>
      </c>
    </row>
    <row r="226" spans="1:18">
      <c r="A226" s="213"/>
      <c r="B226" s="213"/>
      <c r="C226" s="213"/>
      <c r="D226" s="208" t="s">
        <v>486</v>
      </c>
      <c r="E226" s="209">
        <v>572</v>
      </c>
      <c r="F226" s="210">
        <v>391.96467999999999</v>
      </c>
      <c r="G226" s="211">
        <v>0</v>
      </c>
      <c r="H226" s="211">
        <v>391.96467999999999</v>
      </c>
      <c r="I226" s="211">
        <v>4023.8312700000001</v>
      </c>
      <c r="J226" s="211">
        <v>0</v>
      </c>
      <c r="K226" s="211">
        <v>4023.8312700000001</v>
      </c>
      <c r="L226" s="211">
        <v>145.46208999999999</v>
      </c>
      <c r="M226" s="211">
        <v>0</v>
      </c>
      <c r="N226" s="211">
        <v>145.46208999999999</v>
      </c>
      <c r="O226" s="211">
        <v>4561.2580399999997</v>
      </c>
      <c r="P226" s="211">
        <v>3568.9432200000001</v>
      </c>
      <c r="Q226" s="211">
        <v>0</v>
      </c>
      <c r="R226" s="212">
        <v>3568.9432200000001</v>
      </c>
    </row>
    <row r="227" spans="1:18">
      <c r="A227" s="213"/>
      <c r="B227" s="213"/>
      <c r="C227" s="208" t="s">
        <v>487</v>
      </c>
      <c r="D227" s="208" t="s">
        <v>487</v>
      </c>
      <c r="E227" s="209">
        <v>224</v>
      </c>
      <c r="F227" s="210">
        <v>3702.48027</v>
      </c>
      <c r="G227" s="211">
        <v>0</v>
      </c>
      <c r="H227" s="211">
        <v>3702.48027</v>
      </c>
      <c r="I227" s="211">
        <v>11574.794169999999</v>
      </c>
      <c r="J227" s="211">
        <v>0</v>
      </c>
      <c r="K227" s="211">
        <v>11574.794169999999</v>
      </c>
      <c r="L227" s="211">
        <v>1391.41121</v>
      </c>
      <c r="M227" s="211">
        <v>41.981470000000002</v>
      </c>
      <c r="N227" s="211">
        <v>1433.3926799999999</v>
      </c>
      <c r="O227" s="211">
        <v>16710.667119999998</v>
      </c>
      <c r="P227" s="211">
        <v>4493.7489500000001</v>
      </c>
      <c r="Q227" s="211">
        <v>0</v>
      </c>
      <c r="R227" s="212">
        <v>4493.7489500000001</v>
      </c>
    </row>
    <row r="228" spans="1:18">
      <c r="A228" s="213"/>
      <c r="B228" s="213"/>
      <c r="C228" s="208" t="s">
        <v>488</v>
      </c>
      <c r="D228" s="208" t="s">
        <v>488</v>
      </c>
      <c r="E228" s="209">
        <v>240</v>
      </c>
      <c r="F228" s="210">
        <v>6285.74946</v>
      </c>
      <c r="G228" s="211">
        <v>0</v>
      </c>
      <c r="H228" s="211">
        <v>6285.74946</v>
      </c>
      <c r="I228" s="211">
        <v>17917.87312</v>
      </c>
      <c r="J228" s="211">
        <v>0</v>
      </c>
      <c r="K228" s="211">
        <v>17917.87312</v>
      </c>
      <c r="L228" s="211">
        <v>1193.63075</v>
      </c>
      <c r="M228" s="211">
        <v>0.74879999999999991</v>
      </c>
      <c r="N228" s="211">
        <v>1194.3795500000001</v>
      </c>
      <c r="O228" s="211">
        <v>25398.002130000001</v>
      </c>
      <c r="P228" s="211">
        <v>3684.4210800000001</v>
      </c>
      <c r="Q228" s="211">
        <v>0</v>
      </c>
      <c r="R228" s="212">
        <v>3684.4210800000001</v>
      </c>
    </row>
    <row r="229" spans="1:18">
      <c r="A229" s="213"/>
      <c r="B229" s="213"/>
      <c r="C229" s="208" t="s">
        <v>489</v>
      </c>
      <c r="D229" s="208" t="s">
        <v>490</v>
      </c>
      <c r="E229" s="209">
        <v>565</v>
      </c>
      <c r="F229" s="210">
        <v>11694.563249999999</v>
      </c>
      <c r="G229" s="211">
        <v>0</v>
      </c>
      <c r="H229" s="211">
        <v>11694.563249999999</v>
      </c>
      <c r="I229" s="211">
        <v>54164.609700000001</v>
      </c>
      <c r="J229" s="211">
        <v>0</v>
      </c>
      <c r="K229" s="211">
        <v>54164.609700000001</v>
      </c>
      <c r="L229" s="211">
        <v>3626.2284500000001</v>
      </c>
      <c r="M229" s="211">
        <v>37.331569999999999</v>
      </c>
      <c r="N229" s="211">
        <v>3663.5600199999999</v>
      </c>
      <c r="O229" s="211">
        <v>69522.732969999997</v>
      </c>
      <c r="P229" s="211">
        <v>10753.658630000002</v>
      </c>
      <c r="Q229" s="211">
        <v>0</v>
      </c>
      <c r="R229" s="212">
        <v>10753.658630000002</v>
      </c>
    </row>
    <row r="230" spans="1:18">
      <c r="A230" s="213"/>
      <c r="B230" s="213"/>
      <c r="C230" s="213"/>
      <c r="D230" s="208" t="s">
        <v>491</v>
      </c>
      <c r="E230" s="209">
        <v>221</v>
      </c>
      <c r="F230" s="210">
        <v>202791.60357000001</v>
      </c>
      <c r="G230" s="211">
        <v>0.45208999999999999</v>
      </c>
      <c r="H230" s="211">
        <v>202792.05565999998</v>
      </c>
      <c r="I230" s="211">
        <v>299847.19782999996</v>
      </c>
      <c r="J230" s="211">
        <v>3205.50209</v>
      </c>
      <c r="K230" s="211">
        <v>303052.69992000004</v>
      </c>
      <c r="L230" s="211">
        <v>26951.1993</v>
      </c>
      <c r="M230" s="211">
        <v>3920.5731099999998</v>
      </c>
      <c r="N230" s="211">
        <v>30871.772410000001</v>
      </c>
      <c r="O230" s="211">
        <v>536716.52798999997</v>
      </c>
      <c r="P230" s="211">
        <v>126243.67940000001</v>
      </c>
      <c r="Q230" s="211">
        <v>0</v>
      </c>
      <c r="R230" s="212">
        <v>126243.67940000001</v>
      </c>
    </row>
    <row r="231" spans="1:18">
      <c r="A231" s="213"/>
      <c r="B231" s="213"/>
      <c r="C231" s="213"/>
      <c r="D231" s="213"/>
      <c r="E231" s="215">
        <v>834</v>
      </c>
      <c r="F231" s="216">
        <v>0</v>
      </c>
      <c r="G231" s="217">
        <v>0</v>
      </c>
      <c r="H231" s="217">
        <v>0</v>
      </c>
      <c r="I231" s="217">
        <v>37.095370000000003</v>
      </c>
      <c r="J231" s="217">
        <v>0</v>
      </c>
      <c r="K231" s="217">
        <v>37.095370000000003</v>
      </c>
      <c r="L231" s="217">
        <v>2267.8671899999999</v>
      </c>
      <c r="M231" s="217">
        <v>67.957719999999995</v>
      </c>
      <c r="N231" s="217">
        <v>2335.8249100000003</v>
      </c>
      <c r="O231" s="217">
        <v>2372.9202799999998</v>
      </c>
      <c r="P231" s="217">
        <v>4697.1645399999998</v>
      </c>
      <c r="Q231" s="217">
        <v>0</v>
      </c>
      <c r="R231" s="218">
        <v>4697.1645399999998</v>
      </c>
    </row>
    <row r="232" spans="1:18">
      <c r="A232" s="213"/>
      <c r="B232" s="213"/>
      <c r="C232" s="213"/>
      <c r="D232" s="208" t="s">
        <v>489</v>
      </c>
      <c r="E232" s="209">
        <v>222</v>
      </c>
      <c r="F232" s="210">
        <v>5558.0211200000003</v>
      </c>
      <c r="G232" s="211">
        <v>0</v>
      </c>
      <c r="H232" s="211">
        <v>5558.0211200000003</v>
      </c>
      <c r="I232" s="211">
        <v>11121.953310000001</v>
      </c>
      <c r="J232" s="211">
        <v>1400.55124</v>
      </c>
      <c r="K232" s="211">
        <v>12522.504550000001</v>
      </c>
      <c r="L232" s="211">
        <v>9562.9285099999997</v>
      </c>
      <c r="M232" s="211">
        <v>1087.45588</v>
      </c>
      <c r="N232" s="211">
        <v>10650.384390000001</v>
      </c>
      <c r="O232" s="211">
        <v>28730.910059999998</v>
      </c>
      <c r="P232" s="211">
        <v>79400.582900000009</v>
      </c>
      <c r="Q232" s="211">
        <v>0</v>
      </c>
      <c r="R232" s="212">
        <v>79400.582900000009</v>
      </c>
    </row>
    <row r="233" spans="1:18">
      <c r="A233" s="213"/>
      <c r="B233" s="213"/>
      <c r="C233" s="213"/>
      <c r="D233" s="213"/>
      <c r="E233" s="215">
        <v>850</v>
      </c>
      <c r="F233" s="216">
        <v>0</v>
      </c>
      <c r="G233" s="217">
        <v>0</v>
      </c>
      <c r="H233" s="217">
        <v>0</v>
      </c>
      <c r="I233" s="217">
        <v>7.0000000000000007E-5</v>
      </c>
      <c r="J233" s="217">
        <v>0</v>
      </c>
      <c r="K233" s="217">
        <v>7.0000000000000007E-5</v>
      </c>
      <c r="L233" s="217">
        <v>0</v>
      </c>
      <c r="M233" s="217">
        <v>0</v>
      </c>
      <c r="N233" s="217">
        <v>0</v>
      </c>
      <c r="O233" s="217">
        <v>7.0000000000000007E-5</v>
      </c>
      <c r="P233" s="217">
        <v>0</v>
      </c>
      <c r="Q233" s="217">
        <v>0</v>
      </c>
      <c r="R233" s="218">
        <v>0</v>
      </c>
    </row>
    <row r="234" spans="1:18">
      <c r="A234" s="213"/>
      <c r="B234" s="213"/>
      <c r="C234" s="213"/>
      <c r="D234" s="208" t="s">
        <v>492</v>
      </c>
      <c r="E234" s="209">
        <v>721</v>
      </c>
      <c r="F234" s="210">
        <v>38.804199999999994</v>
      </c>
      <c r="G234" s="211">
        <v>0</v>
      </c>
      <c r="H234" s="211">
        <v>38.804199999999994</v>
      </c>
      <c r="I234" s="211">
        <v>256.68747000000002</v>
      </c>
      <c r="J234" s="211">
        <v>0</v>
      </c>
      <c r="K234" s="211">
        <v>256.68747000000002</v>
      </c>
      <c r="L234" s="211">
        <v>15.4274</v>
      </c>
      <c r="M234" s="211">
        <v>0</v>
      </c>
      <c r="N234" s="211">
        <v>15.4274</v>
      </c>
      <c r="O234" s="211">
        <v>310.91907000000003</v>
      </c>
      <c r="P234" s="211">
        <v>327.86707000000001</v>
      </c>
      <c r="Q234" s="211">
        <v>0</v>
      </c>
      <c r="R234" s="212">
        <v>327.86707000000001</v>
      </c>
    </row>
    <row r="235" spans="1:18">
      <c r="A235" s="213"/>
      <c r="B235" s="213"/>
      <c r="C235" s="208" t="s">
        <v>493</v>
      </c>
      <c r="D235" s="208" t="s">
        <v>493</v>
      </c>
      <c r="E235" s="209">
        <v>225</v>
      </c>
      <c r="F235" s="210">
        <v>11235.77224</v>
      </c>
      <c r="G235" s="211">
        <v>0</v>
      </c>
      <c r="H235" s="211">
        <v>11235.77224</v>
      </c>
      <c r="I235" s="211">
        <v>10307.89782</v>
      </c>
      <c r="J235" s="211">
        <v>203.70159000000001</v>
      </c>
      <c r="K235" s="211">
        <v>10511.599410000001</v>
      </c>
      <c r="L235" s="211">
        <v>2020.6331599999999</v>
      </c>
      <c r="M235" s="211">
        <v>119.7439</v>
      </c>
      <c r="N235" s="211">
        <v>2140.3770600000003</v>
      </c>
      <c r="O235" s="211">
        <v>23887.74871</v>
      </c>
      <c r="P235" s="211">
        <v>23319.77951</v>
      </c>
      <c r="Q235" s="211">
        <v>0</v>
      </c>
      <c r="R235" s="212">
        <v>23319.77951</v>
      </c>
    </row>
    <row r="236" spans="1:18">
      <c r="A236" s="213"/>
      <c r="B236" s="213"/>
      <c r="C236" s="213"/>
      <c r="D236" s="208" t="s">
        <v>494</v>
      </c>
      <c r="E236" s="209">
        <v>226</v>
      </c>
      <c r="F236" s="210">
        <v>237.60204000000002</v>
      </c>
      <c r="G236" s="211">
        <v>0</v>
      </c>
      <c r="H236" s="211">
        <v>237.60204000000002</v>
      </c>
      <c r="I236" s="211">
        <v>11120.32144</v>
      </c>
      <c r="J236" s="211">
        <v>22.794830000000001</v>
      </c>
      <c r="K236" s="211">
        <v>11143.11627</v>
      </c>
      <c r="L236" s="211">
        <v>94.500740000000008</v>
      </c>
      <c r="M236" s="211">
        <v>0</v>
      </c>
      <c r="N236" s="211">
        <v>94.500740000000008</v>
      </c>
      <c r="O236" s="211">
        <v>11475.219050000002</v>
      </c>
      <c r="P236" s="211">
        <v>1104.10409</v>
      </c>
      <c r="Q236" s="211">
        <v>0</v>
      </c>
      <c r="R236" s="212">
        <v>1104.10409</v>
      </c>
    </row>
    <row r="237" spans="1:18">
      <c r="A237" s="213"/>
      <c r="B237" s="213"/>
      <c r="C237" s="208" t="s">
        <v>482</v>
      </c>
      <c r="D237" s="208" t="s">
        <v>482</v>
      </c>
      <c r="E237" s="209">
        <v>228</v>
      </c>
      <c r="F237" s="210">
        <v>2061.9705100000001</v>
      </c>
      <c r="G237" s="211">
        <v>0</v>
      </c>
      <c r="H237" s="211">
        <v>2061.9705100000001</v>
      </c>
      <c r="I237" s="211">
        <v>11381.21839</v>
      </c>
      <c r="J237" s="211">
        <v>98.685149999999993</v>
      </c>
      <c r="K237" s="211">
        <v>11479.903539999999</v>
      </c>
      <c r="L237" s="211">
        <v>611.24986000000001</v>
      </c>
      <c r="M237" s="211">
        <v>0</v>
      </c>
      <c r="N237" s="211">
        <v>611.24986000000001</v>
      </c>
      <c r="O237" s="211">
        <v>14153.12391</v>
      </c>
      <c r="P237" s="211">
        <v>5306.0708500000001</v>
      </c>
      <c r="Q237" s="211">
        <v>0</v>
      </c>
      <c r="R237" s="212">
        <v>5306.0708500000001</v>
      </c>
    </row>
    <row r="238" spans="1:18">
      <c r="A238" s="213"/>
      <c r="B238" s="213"/>
      <c r="C238" s="213"/>
      <c r="D238" s="208" t="s">
        <v>495</v>
      </c>
      <c r="E238" s="209">
        <v>229</v>
      </c>
      <c r="F238" s="210">
        <v>1011.1416899999999</v>
      </c>
      <c r="G238" s="211">
        <v>0</v>
      </c>
      <c r="H238" s="211">
        <v>1011.1416899999999</v>
      </c>
      <c r="I238" s="211">
        <v>3953.6491499999997</v>
      </c>
      <c r="J238" s="211">
        <v>0</v>
      </c>
      <c r="K238" s="211">
        <v>3953.6491499999997</v>
      </c>
      <c r="L238" s="211">
        <v>117.74246000000001</v>
      </c>
      <c r="M238" s="211">
        <v>0</v>
      </c>
      <c r="N238" s="211">
        <v>117.74246000000001</v>
      </c>
      <c r="O238" s="211">
        <v>5082.5333000000001</v>
      </c>
      <c r="P238" s="211">
        <v>1332.3886</v>
      </c>
      <c r="Q238" s="211">
        <v>0</v>
      </c>
      <c r="R238" s="212">
        <v>1332.3886</v>
      </c>
    </row>
    <row r="239" spans="1:18">
      <c r="A239" s="213"/>
      <c r="B239" s="213"/>
      <c r="C239" s="208" t="s">
        <v>496</v>
      </c>
      <c r="D239" s="208" t="s">
        <v>497</v>
      </c>
      <c r="E239" s="209">
        <v>532</v>
      </c>
      <c r="F239" s="210">
        <v>19413.233829999997</v>
      </c>
      <c r="G239" s="211">
        <v>0</v>
      </c>
      <c r="H239" s="211">
        <v>19413.233829999997</v>
      </c>
      <c r="I239" s="211">
        <v>23554.71614</v>
      </c>
      <c r="J239" s="211">
        <v>6.4364300000000005</v>
      </c>
      <c r="K239" s="211">
        <v>23561.152570000002</v>
      </c>
      <c r="L239" s="211">
        <v>571.65554000000009</v>
      </c>
      <c r="M239" s="211">
        <v>0</v>
      </c>
      <c r="N239" s="211">
        <v>571.65554000000009</v>
      </c>
      <c r="O239" s="211">
        <v>43546.041939999996</v>
      </c>
      <c r="P239" s="211">
        <v>8526.9317200000005</v>
      </c>
      <c r="Q239" s="211">
        <v>0</v>
      </c>
      <c r="R239" s="212">
        <v>8526.9317200000005</v>
      </c>
    </row>
    <row r="240" spans="1:18">
      <c r="A240" s="213"/>
      <c r="B240" s="213"/>
      <c r="C240" s="213"/>
      <c r="D240" s="208" t="s">
        <v>496</v>
      </c>
      <c r="E240" s="209">
        <v>241</v>
      </c>
      <c r="F240" s="210">
        <v>53983.116090000003</v>
      </c>
      <c r="G240" s="211">
        <v>0</v>
      </c>
      <c r="H240" s="211">
        <v>53983.116090000003</v>
      </c>
      <c r="I240" s="211">
        <v>40740.593630000003</v>
      </c>
      <c r="J240" s="211">
        <v>437.03065999999995</v>
      </c>
      <c r="K240" s="211">
        <v>41177.62429</v>
      </c>
      <c r="L240" s="211">
        <v>4835.5578399999995</v>
      </c>
      <c r="M240" s="211">
        <v>47.53633</v>
      </c>
      <c r="N240" s="211">
        <v>4883.0941700000003</v>
      </c>
      <c r="O240" s="211">
        <v>100043.83455</v>
      </c>
      <c r="P240" s="211">
        <v>31508.522270000001</v>
      </c>
      <c r="Q240" s="211">
        <v>0</v>
      </c>
      <c r="R240" s="212">
        <v>31508.522270000001</v>
      </c>
    </row>
    <row r="241" spans="1:18">
      <c r="A241" s="213"/>
      <c r="B241" s="213"/>
      <c r="C241" s="213"/>
      <c r="D241" s="208" t="s">
        <v>498</v>
      </c>
      <c r="E241" s="209">
        <v>617</v>
      </c>
      <c r="F241" s="210">
        <v>10413.20104</v>
      </c>
      <c r="G241" s="211">
        <v>0</v>
      </c>
      <c r="H241" s="211">
        <v>10413.20104</v>
      </c>
      <c r="I241" s="211">
        <v>12961.995650000001</v>
      </c>
      <c r="J241" s="211">
        <v>0</v>
      </c>
      <c r="K241" s="211">
        <v>12961.995650000001</v>
      </c>
      <c r="L241" s="211">
        <v>396.89969000000002</v>
      </c>
      <c r="M241" s="211">
        <v>0</v>
      </c>
      <c r="N241" s="211">
        <v>396.89969000000002</v>
      </c>
      <c r="O241" s="211">
        <v>23772.096379999999</v>
      </c>
      <c r="P241" s="211">
        <v>7842.2146500000008</v>
      </c>
      <c r="Q241" s="211">
        <v>0</v>
      </c>
      <c r="R241" s="212">
        <v>7842.2146500000008</v>
      </c>
    </row>
    <row r="242" spans="1:18">
      <c r="A242" s="213"/>
      <c r="B242" s="213"/>
      <c r="C242" s="208" t="s">
        <v>499</v>
      </c>
      <c r="D242" s="208" t="s">
        <v>438</v>
      </c>
      <c r="E242" s="209">
        <v>232</v>
      </c>
      <c r="F242" s="210">
        <v>1108.81008</v>
      </c>
      <c r="G242" s="211">
        <v>0</v>
      </c>
      <c r="H242" s="211">
        <v>1108.81008</v>
      </c>
      <c r="I242" s="211">
        <v>12353.963159999999</v>
      </c>
      <c r="J242" s="211">
        <v>98.448789999999988</v>
      </c>
      <c r="K242" s="211">
        <v>12452.41195</v>
      </c>
      <c r="L242" s="211">
        <v>138.39348000000001</v>
      </c>
      <c r="M242" s="211">
        <v>0</v>
      </c>
      <c r="N242" s="211">
        <v>138.39348000000001</v>
      </c>
      <c r="O242" s="211">
        <v>13699.61551</v>
      </c>
      <c r="P242" s="211">
        <v>2564.3995399999999</v>
      </c>
      <c r="Q242" s="211">
        <v>0</v>
      </c>
      <c r="R242" s="212">
        <v>2564.3995399999999</v>
      </c>
    </row>
    <row r="243" spans="1:18">
      <c r="A243" s="213"/>
      <c r="B243" s="213"/>
      <c r="C243" s="213"/>
      <c r="D243" s="208" t="s">
        <v>499</v>
      </c>
      <c r="E243" s="209">
        <v>231</v>
      </c>
      <c r="F243" s="210">
        <v>15639.64467</v>
      </c>
      <c r="G243" s="211">
        <v>0</v>
      </c>
      <c r="H243" s="211">
        <v>15639.64467</v>
      </c>
      <c r="I243" s="211">
        <v>15841.68238</v>
      </c>
      <c r="J243" s="211">
        <v>616.88656000000003</v>
      </c>
      <c r="K243" s="211">
        <v>16458.568940000001</v>
      </c>
      <c r="L243" s="211">
        <v>2031.0762199999999</v>
      </c>
      <c r="M243" s="211">
        <v>8.3303999999999991</v>
      </c>
      <c r="N243" s="211">
        <v>2039.4066200000002</v>
      </c>
      <c r="O243" s="211">
        <v>34137.620229999993</v>
      </c>
      <c r="P243" s="211">
        <v>15899.17879</v>
      </c>
      <c r="Q243" s="211">
        <v>0</v>
      </c>
      <c r="R243" s="212">
        <v>15899.17879</v>
      </c>
    </row>
    <row r="244" spans="1:18">
      <c r="A244" s="213"/>
      <c r="B244" s="213"/>
      <c r="C244" s="213"/>
      <c r="D244" s="208" t="s">
        <v>500</v>
      </c>
      <c r="E244" s="209">
        <v>583</v>
      </c>
      <c r="F244" s="210">
        <v>48.813370000000006</v>
      </c>
      <c r="G244" s="211">
        <v>0</v>
      </c>
      <c r="H244" s="211">
        <v>48.813370000000006</v>
      </c>
      <c r="I244" s="211">
        <v>1521.0925</v>
      </c>
      <c r="J244" s="211">
        <v>1.1237600000000001</v>
      </c>
      <c r="K244" s="211">
        <v>1522.2162599999999</v>
      </c>
      <c r="L244" s="211">
        <v>19.055990000000001</v>
      </c>
      <c r="M244" s="211">
        <v>0</v>
      </c>
      <c r="N244" s="211">
        <v>19.055990000000001</v>
      </c>
      <c r="O244" s="211">
        <v>1590.0856200000001</v>
      </c>
      <c r="P244" s="211">
        <v>1465.57646</v>
      </c>
      <c r="Q244" s="211">
        <v>0</v>
      </c>
      <c r="R244" s="212">
        <v>1465.57646</v>
      </c>
    </row>
    <row r="245" spans="1:18">
      <c r="A245" s="213"/>
      <c r="B245" s="213"/>
      <c r="C245" s="208" t="s">
        <v>444</v>
      </c>
      <c r="D245" s="208" t="s">
        <v>501</v>
      </c>
      <c r="E245" s="209">
        <v>237</v>
      </c>
      <c r="F245" s="210">
        <v>29404.312489999997</v>
      </c>
      <c r="G245" s="211">
        <v>131.04</v>
      </c>
      <c r="H245" s="211">
        <v>29535.352489999997</v>
      </c>
      <c r="I245" s="211">
        <v>4556.7720099999997</v>
      </c>
      <c r="J245" s="211">
        <v>116.60397</v>
      </c>
      <c r="K245" s="211">
        <v>4673.3759800000007</v>
      </c>
      <c r="L245" s="211">
        <v>2594.9488099999999</v>
      </c>
      <c r="M245" s="211">
        <v>440.77834999999999</v>
      </c>
      <c r="N245" s="211">
        <v>3035.7271600000004</v>
      </c>
      <c r="O245" s="211">
        <v>37244.455630000004</v>
      </c>
      <c r="P245" s="211">
        <v>8307.3918799999992</v>
      </c>
      <c r="Q245" s="211">
        <v>0</v>
      </c>
      <c r="R245" s="212">
        <v>8307.3918799999992</v>
      </c>
    </row>
    <row r="246" spans="1:18">
      <c r="A246" s="213"/>
      <c r="B246" s="208" t="s">
        <v>502</v>
      </c>
      <c r="C246" s="208" t="s">
        <v>503</v>
      </c>
      <c r="D246" s="208" t="s">
        <v>504</v>
      </c>
      <c r="E246" s="209">
        <v>144</v>
      </c>
      <c r="F246" s="210">
        <v>2118.6318999999999</v>
      </c>
      <c r="G246" s="211">
        <v>0</v>
      </c>
      <c r="H246" s="211">
        <v>2118.6318999999999</v>
      </c>
      <c r="I246" s="211">
        <v>7389.9648499999994</v>
      </c>
      <c r="J246" s="211">
        <v>0.35755000000000003</v>
      </c>
      <c r="K246" s="211">
        <v>7390.3224</v>
      </c>
      <c r="L246" s="211">
        <v>399.84894000000003</v>
      </c>
      <c r="M246" s="211">
        <v>0</v>
      </c>
      <c r="N246" s="211">
        <v>399.84894000000003</v>
      </c>
      <c r="O246" s="211">
        <v>9908.8032400000011</v>
      </c>
      <c r="P246" s="211">
        <v>4338.8168399999995</v>
      </c>
      <c r="Q246" s="211">
        <v>0</v>
      </c>
      <c r="R246" s="212">
        <v>4338.8168399999995</v>
      </c>
    </row>
    <row r="247" spans="1:18">
      <c r="A247" s="213"/>
      <c r="B247" s="213"/>
      <c r="C247" s="213"/>
      <c r="D247" s="208" t="s">
        <v>505</v>
      </c>
      <c r="E247" s="209">
        <v>147</v>
      </c>
      <c r="F247" s="210">
        <v>4801.77045</v>
      </c>
      <c r="G247" s="211">
        <v>0</v>
      </c>
      <c r="H247" s="211">
        <v>4801.77045</v>
      </c>
      <c r="I247" s="211">
        <v>12353.40812</v>
      </c>
      <c r="J247" s="211">
        <v>7.0999999999999991E-4</v>
      </c>
      <c r="K247" s="211">
        <v>12353.40883</v>
      </c>
      <c r="L247" s="211">
        <v>1073.4721599999998</v>
      </c>
      <c r="M247" s="211">
        <v>9.0829799999999992</v>
      </c>
      <c r="N247" s="211">
        <v>1082.5551399999999</v>
      </c>
      <c r="O247" s="211">
        <v>18237.734420000001</v>
      </c>
      <c r="P247" s="211">
        <v>6113.4735199999996</v>
      </c>
      <c r="Q247" s="211">
        <v>0</v>
      </c>
      <c r="R247" s="212">
        <v>6113.4735199999996</v>
      </c>
    </row>
    <row r="248" spans="1:18">
      <c r="A248" s="213"/>
      <c r="B248" s="213"/>
      <c r="C248" s="213"/>
      <c r="D248" s="208" t="s">
        <v>506</v>
      </c>
      <c r="E248" s="209">
        <v>145</v>
      </c>
      <c r="F248" s="210">
        <v>912.44920999999999</v>
      </c>
      <c r="G248" s="211">
        <v>0</v>
      </c>
      <c r="H248" s="211">
        <v>912.44920999999999</v>
      </c>
      <c r="I248" s="211">
        <v>743.56717000000003</v>
      </c>
      <c r="J248" s="211">
        <v>66.797250000000005</v>
      </c>
      <c r="K248" s="211">
        <v>810.36442</v>
      </c>
      <c r="L248" s="211">
        <v>621.63756999999998</v>
      </c>
      <c r="M248" s="211">
        <v>0</v>
      </c>
      <c r="N248" s="211">
        <v>621.63756999999998</v>
      </c>
      <c r="O248" s="211">
        <v>2344.4512</v>
      </c>
      <c r="P248" s="211">
        <v>9327.7102400000003</v>
      </c>
      <c r="Q248" s="211">
        <v>0</v>
      </c>
      <c r="R248" s="212">
        <v>9327.7102400000003</v>
      </c>
    </row>
    <row r="249" spans="1:18">
      <c r="A249" s="213"/>
      <c r="B249" s="213"/>
      <c r="C249" s="213"/>
      <c r="D249" s="208" t="s">
        <v>503</v>
      </c>
      <c r="E249" s="209">
        <v>142</v>
      </c>
      <c r="F249" s="210">
        <v>305.44756000000001</v>
      </c>
      <c r="G249" s="211">
        <v>0</v>
      </c>
      <c r="H249" s="211">
        <v>305.44756000000001</v>
      </c>
      <c r="I249" s="211">
        <v>11868.01045</v>
      </c>
      <c r="J249" s="211">
        <v>2.3900000000000002E-3</v>
      </c>
      <c r="K249" s="211">
        <v>11868.012839999999</v>
      </c>
      <c r="L249" s="211">
        <v>670.02774999999997</v>
      </c>
      <c r="M249" s="211">
        <v>20.756740000000001</v>
      </c>
      <c r="N249" s="211">
        <v>690.78449000000001</v>
      </c>
      <c r="O249" s="211">
        <v>12864.24489</v>
      </c>
      <c r="P249" s="211">
        <v>3315.04189</v>
      </c>
      <c r="Q249" s="211">
        <v>0</v>
      </c>
      <c r="R249" s="212">
        <v>3315.04189</v>
      </c>
    </row>
    <row r="250" spans="1:18">
      <c r="A250" s="213"/>
      <c r="B250" s="213"/>
      <c r="C250" s="213"/>
      <c r="D250" s="208" t="s">
        <v>507</v>
      </c>
      <c r="E250" s="209">
        <v>146</v>
      </c>
      <c r="F250" s="210">
        <v>1185.5957900000001</v>
      </c>
      <c r="G250" s="211">
        <v>0</v>
      </c>
      <c r="H250" s="211">
        <v>1185.5957900000001</v>
      </c>
      <c r="I250" s="211">
        <v>3284.3385099999996</v>
      </c>
      <c r="J250" s="211">
        <v>5.8973300000000002</v>
      </c>
      <c r="K250" s="211">
        <v>3290.2358399999998</v>
      </c>
      <c r="L250" s="211">
        <v>807.78814</v>
      </c>
      <c r="M250" s="211">
        <v>0</v>
      </c>
      <c r="N250" s="211">
        <v>807.78814</v>
      </c>
      <c r="O250" s="211">
        <v>5283.6197699999993</v>
      </c>
      <c r="P250" s="211">
        <v>4027.2273500000001</v>
      </c>
      <c r="Q250" s="211">
        <v>0</v>
      </c>
      <c r="R250" s="212">
        <v>4027.2273500000001</v>
      </c>
    </row>
    <row r="251" spans="1:18">
      <c r="A251" s="213"/>
      <c r="B251" s="213"/>
      <c r="C251" s="213"/>
      <c r="D251" s="208" t="s">
        <v>508</v>
      </c>
      <c r="E251" s="209">
        <v>143</v>
      </c>
      <c r="F251" s="210">
        <v>645.23632999999995</v>
      </c>
      <c r="G251" s="211">
        <v>0</v>
      </c>
      <c r="H251" s="211">
        <v>645.23632999999995</v>
      </c>
      <c r="I251" s="211">
        <v>6376.8232400000006</v>
      </c>
      <c r="J251" s="211">
        <v>3.9976599999999998</v>
      </c>
      <c r="K251" s="211">
        <v>6380.8209000000006</v>
      </c>
      <c r="L251" s="211">
        <v>162.21082999999999</v>
      </c>
      <c r="M251" s="211">
        <v>0</v>
      </c>
      <c r="N251" s="211">
        <v>162.21082999999999</v>
      </c>
      <c r="O251" s="211">
        <v>7188.2680599999994</v>
      </c>
      <c r="P251" s="211">
        <v>2374.9691000000003</v>
      </c>
      <c r="Q251" s="211">
        <v>0</v>
      </c>
      <c r="R251" s="212">
        <v>2374.9691000000003</v>
      </c>
    </row>
    <row r="252" spans="1:18">
      <c r="A252" s="213"/>
      <c r="B252" s="213"/>
      <c r="C252" s="208" t="s">
        <v>509</v>
      </c>
      <c r="D252" s="208" t="s">
        <v>509</v>
      </c>
      <c r="E252" s="209">
        <v>149</v>
      </c>
      <c r="F252" s="210">
        <v>8095.6088</v>
      </c>
      <c r="G252" s="211">
        <v>0</v>
      </c>
      <c r="H252" s="211">
        <v>8095.6088</v>
      </c>
      <c r="I252" s="211">
        <v>16531.258949999999</v>
      </c>
      <c r="J252" s="211">
        <v>217.03106</v>
      </c>
      <c r="K252" s="211">
        <v>16748.290010000001</v>
      </c>
      <c r="L252" s="211">
        <v>4303.6894000000002</v>
      </c>
      <c r="M252" s="211">
        <v>363.13105000000002</v>
      </c>
      <c r="N252" s="211">
        <v>4666.8204500000002</v>
      </c>
      <c r="O252" s="211">
        <v>29510.719260000002</v>
      </c>
      <c r="P252" s="211">
        <v>32874.513050000001</v>
      </c>
      <c r="Q252" s="211">
        <v>0</v>
      </c>
      <c r="R252" s="212">
        <v>32874.513050000001</v>
      </c>
    </row>
    <row r="253" spans="1:18">
      <c r="A253" s="213"/>
      <c r="B253" s="213"/>
      <c r="C253" s="208" t="s">
        <v>510</v>
      </c>
      <c r="D253" s="208" t="s">
        <v>510</v>
      </c>
      <c r="E253" s="209">
        <v>135</v>
      </c>
      <c r="F253" s="210">
        <v>656.84127000000001</v>
      </c>
      <c r="G253" s="211">
        <v>0</v>
      </c>
      <c r="H253" s="211">
        <v>656.84127000000001</v>
      </c>
      <c r="I253" s="211">
        <v>18471.335469999998</v>
      </c>
      <c r="J253" s="211">
        <v>41.289050000000003</v>
      </c>
      <c r="K253" s="211">
        <v>18512.624520000001</v>
      </c>
      <c r="L253" s="211">
        <v>720.83679000000006</v>
      </c>
      <c r="M253" s="211">
        <v>54.599160000000005</v>
      </c>
      <c r="N253" s="211">
        <v>775.43594999999993</v>
      </c>
      <c r="O253" s="211">
        <v>19944.901739999998</v>
      </c>
      <c r="P253" s="211">
        <v>5649.1657800000003</v>
      </c>
      <c r="Q253" s="211">
        <v>0</v>
      </c>
      <c r="R253" s="212">
        <v>5649.1657800000003</v>
      </c>
    </row>
    <row r="254" spans="1:18">
      <c r="A254" s="213"/>
      <c r="B254" s="213"/>
      <c r="C254" s="213"/>
      <c r="D254" s="208" t="s">
        <v>511</v>
      </c>
      <c r="E254" s="209">
        <v>534</v>
      </c>
      <c r="F254" s="210">
        <v>232.26881</v>
      </c>
      <c r="G254" s="211">
        <v>0</v>
      </c>
      <c r="H254" s="211">
        <v>232.26881</v>
      </c>
      <c r="I254" s="211">
        <v>7825.1945800000003</v>
      </c>
      <c r="J254" s="211">
        <v>3.9700000000000004E-3</v>
      </c>
      <c r="K254" s="211">
        <v>7825.1985500000001</v>
      </c>
      <c r="L254" s="211">
        <v>58.600769999999997</v>
      </c>
      <c r="M254" s="211">
        <v>0</v>
      </c>
      <c r="N254" s="211">
        <v>58.600769999999997</v>
      </c>
      <c r="O254" s="211">
        <v>8116.0681299999997</v>
      </c>
      <c r="P254" s="211">
        <v>1336.1580100000001</v>
      </c>
      <c r="Q254" s="211">
        <v>0</v>
      </c>
      <c r="R254" s="212">
        <v>1336.1580100000001</v>
      </c>
    </row>
    <row r="255" spans="1:18">
      <c r="A255" s="213"/>
      <c r="B255" s="213"/>
      <c r="C255" s="208" t="s">
        <v>512</v>
      </c>
      <c r="D255" s="208" t="s">
        <v>513</v>
      </c>
      <c r="E255" s="209">
        <v>134</v>
      </c>
      <c r="F255" s="210">
        <v>56855.778229999996</v>
      </c>
      <c r="G255" s="211">
        <v>0</v>
      </c>
      <c r="H255" s="211">
        <v>56855.778229999996</v>
      </c>
      <c r="I255" s="211">
        <v>70334.930290000004</v>
      </c>
      <c r="J255" s="211">
        <v>85.527500000000003</v>
      </c>
      <c r="K255" s="211">
        <v>70420.45779</v>
      </c>
      <c r="L255" s="211">
        <v>2017.7734800000001</v>
      </c>
      <c r="M255" s="211">
        <v>9.1353600000000004</v>
      </c>
      <c r="N255" s="211">
        <v>2026.9088400000001</v>
      </c>
      <c r="O255" s="211">
        <v>129303.14486</v>
      </c>
      <c r="P255" s="211">
        <v>22765.96487</v>
      </c>
      <c r="Q255" s="211">
        <v>0</v>
      </c>
      <c r="R255" s="212">
        <v>22765.96487</v>
      </c>
    </row>
    <row r="256" spans="1:18">
      <c r="A256" s="213"/>
      <c r="B256" s="213"/>
      <c r="C256" s="208" t="s">
        <v>514</v>
      </c>
      <c r="D256" s="208" t="s">
        <v>514</v>
      </c>
      <c r="E256" s="209">
        <v>128</v>
      </c>
      <c r="F256" s="210">
        <v>371396.33269999997</v>
      </c>
      <c r="G256" s="211">
        <v>18020.21904</v>
      </c>
      <c r="H256" s="211">
        <v>389416.55174000002</v>
      </c>
      <c r="I256" s="211">
        <v>242909.89939999999</v>
      </c>
      <c r="J256" s="211">
        <v>6820.0821699999997</v>
      </c>
      <c r="K256" s="211">
        <v>249729.98157</v>
      </c>
      <c r="L256" s="211">
        <v>134099.69589999999</v>
      </c>
      <c r="M256" s="211">
        <v>14930.369779999999</v>
      </c>
      <c r="N256" s="211">
        <v>149030.06568</v>
      </c>
      <c r="O256" s="211">
        <v>788176.59898999997</v>
      </c>
      <c r="P256" s="211">
        <v>238243.94237999999</v>
      </c>
      <c r="Q256" s="211">
        <v>0</v>
      </c>
      <c r="R256" s="212">
        <v>238243.94237999999</v>
      </c>
    </row>
    <row r="257" spans="1:18">
      <c r="A257" s="213"/>
      <c r="B257" s="213"/>
      <c r="C257" s="213"/>
      <c r="D257" s="213"/>
      <c r="E257" s="215">
        <v>528</v>
      </c>
      <c r="F257" s="216">
        <v>33482.142480000002</v>
      </c>
      <c r="G257" s="217">
        <v>0</v>
      </c>
      <c r="H257" s="217">
        <v>33482.142480000002</v>
      </c>
      <c r="I257" s="217">
        <v>45337.317229999993</v>
      </c>
      <c r="J257" s="217">
        <v>206.87345999999999</v>
      </c>
      <c r="K257" s="217">
        <v>45544.190689999996</v>
      </c>
      <c r="L257" s="217">
        <v>12521.53347</v>
      </c>
      <c r="M257" s="217">
        <v>1562.3630000000001</v>
      </c>
      <c r="N257" s="217">
        <v>14083.896470000002</v>
      </c>
      <c r="O257" s="217">
        <v>93110.229640000005</v>
      </c>
      <c r="P257" s="217">
        <v>60671.870609999998</v>
      </c>
      <c r="Q257" s="217">
        <v>0</v>
      </c>
      <c r="R257" s="218">
        <v>60671.870609999998</v>
      </c>
    </row>
    <row r="258" spans="1:18">
      <c r="A258" s="213"/>
      <c r="B258" s="213"/>
      <c r="C258" s="213"/>
      <c r="D258" s="208" t="s">
        <v>515</v>
      </c>
      <c r="E258" s="209">
        <v>584</v>
      </c>
      <c r="F258" s="210">
        <v>42486.405850000003</v>
      </c>
      <c r="G258" s="211">
        <v>0</v>
      </c>
      <c r="H258" s="211">
        <v>42486.405850000003</v>
      </c>
      <c r="I258" s="211">
        <v>134.79316</v>
      </c>
      <c r="J258" s="211">
        <v>534.65416000000005</v>
      </c>
      <c r="K258" s="211">
        <v>669.44731999999999</v>
      </c>
      <c r="L258" s="211">
        <v>23482.624469999999</v>
      </c>
      <c r="M258" s="211">
        <v>4467.1772999999994</v>
      </c>
      <c r="N258" s="211">
        <v>27949.801769999998</v>
      </c>
      <c r="O258" s="211">
        <v>71105.654939999993</v>
      </c>
      <c r="P258" s="211">
        <v>38953.185619999997</v>
      </c>
      <c r="Q258" s="211">
        <v>0</v>
      </c>
      <c r="R258" s="212">
        <v>38953.185619999997</v>
      </c>
    </row>
    <row r="259" spans="1:18">
      <c r="A259" s="213"/>
      <c r="B259" s="213"/>
      <c r="C259" s="213"/>
      <c r="D259" s="208" t="s">
        <v>516</v>
      </c>
      <c r="E259" s="209">
        <v>132</v>
      </c>
      <c r="F259" s="210">
        <v>6242.0746100000006</v>
      </c>
      <c r="G259" s="211">
        <v>0</v>
      </c>
      <c r="H259" s="211">
        <v>6242.0746100000006</v>
      </c>
      <c r="I259" s="211">
        <v>38412.030030000002</v>
      </c>
      <c r="J259" s="211">
        <v>68.759149999999991</v>
      </c>
      <c r="K259" s="211">
        <v>38480.78918</v>
      </c>
      <c r="L259" s="211">
        <v>1177.12175</v>
      </c>
      <c r="M259" s="211">
        <v>5.1667200000000006</v>
      </c>
      <c r="N259" s="211">
        <v>1182.28847</v>
      </c>
      <c r="O259" s="211">
        <v>45905.152259999995</v>
      </c>
      <c r="P259" s="211">
        <v>1493.5114199999998</v>
      </c>
      <c r="Q259" s="211">
        <v>0</v>
      </c>
      <c r="R259" s="212">
        <v>1493.5114199999998</v>
      </c>
    </row>
    <row r="260" spans="1:18">
      <c r="A260" s="213"/>
      <c r="B260" s="213"/>
      <c r="C260" s="213"/>
      <c r="D260" s="208" t="s">
        <v>517</v>
      </c>
      <c r="E260" s="209">
        <v>129</v>
      </c>
      <c r="F260" s="210">
        <v>11319.18462</v>
      </c>
      <c r="G260" s="211">
        <v>0</v>
      </c>
      <c r="H260" s="211">
        <v>11319.18462</v>
      </c>
      <c r="I260" s="211">
        <v>28908.833340000001</v>
      </c>
      <c r="J260" s="211">
        <v>26.116520000000001</v>
      </c>
      <c r="K260" s="211">
        <v>28934.949860000001</v>
      </c>
      <c r="L260" s="211">
        <v>957.18732</v>
      </c>
      <c r="M260" s="211">
        <v>38.695440000000005</v>
      </c>
      <c r="N260" s="211">
        <v>995.88275999999996</v>
      </c>
      <c r="O260" s="211">
        <v>41250.017240000001</v>
      </c>
      <c r="P260" s="211">
        <v>4498.5950599999996</v>
      </c>
      <c r="Q260" s="211">
        <v>0</v>
      </c>
      <c r="R260" s="212">
        <v>4498.5950599999996</v>
      </c>
    </row>
    <row r="261" spans="1:18">
      <c r="A261" s="213"/>
      <c r="B261" s="213"/>
      <c r="C261" s="208" t="s">
        <v>518</v>
      </c>
      <c r="D261" s="208" t="s">
        <v>518</v>
      </c>
      <c r="E261" s="209">
        <v>131</v>
      </c>
      <c r="F261" s="210">
        <v>5278.4347600000001</v>
      </c>
      <c r="G261" s="211">
        <v>0</v>
      </c>
      <c r="H261" s="211">
        <v>5278.4347600000001</v>
      </c>
      <c r="I261" s="211">
        <v>8778.1697199999999</v>
      </c>
      <c r="J261" s="211">
        <v>0.61139999999999994</v>
      </c>
      <c r="K261" s="211">
        <v>8778.7811199999996</v>
      </c>
      <c r="L261" s="211">
        <v>1978.91444</v>
      </c>
      <c r="M261" s="211">
        <v>0</v>
      </c>
      <c r="N261" s="211">
        <v>1978.91444</v>
      </c>
      <c r="O261" s="211">
        <v>16036.13032</v>
      </c>
      <c r="P261" s="211">
        <v>3599.5146099999997</v>
      </c>
      <c r="Q261" s="211">
        <v>0</v>
      </c>
      <c r="R261" s="212">
        <v>3599.5146099999997</v>
      </c>
    </row>
    <row r="262" spans="1:18">
      <c r="A262" s="213"/>
      <c r="B262" s="213"/>
      <c r="C262" s="208" t="s">
        <v>519</v>
      </c>
      <c r="D262" s="208" t="s">
        <v>519</v>
      </c>
      <c r="E262" s="209">
        <v>138</v>
      </c>
      <c r="F262" s="210">
        <v>8129.5942999999997</v>
      </c>
      <c r="G262" s="211">
        <v>0</v>
      </c>
      <c r="H262" s="211">
        <v>8129.5942999999997</v>
      </c>
      <c r="I262" s="211">
        <v>16295.949409999999</v>
      </c>
      <c r="J262" s="211">
        <v>32.339880000000001</v>
      </c>
      <c r="K262" s="211">
        <v>16328.289289999999</v>
      </c>
      <c r="L262" s="211">
        <v>3202.75063</v>
      </c>
      <c r="M262" s="211">
        <v>220.47892000000002</v>
      </c>
      <c r="N262" s="211">
        <v>3423.22955</v>
      </c>
      <c r="O262" s="211">
        <v>27881.113140000001</v>
      </c>
      <c r="P262" s="211">
        <v>15615.04732</v>
      </c>
      <c r="Q262" s="211">
        <v>0</v>
      </c>
      <c r="R262" s="212">
        <v>15615.04732</v>
      </c>
    </row>
    <row r="263" spans="1:18">
      <c r="A263" s="213"/>
      <c r="B263" s="213"/>
      <c r="C263" s="213"/>
      <c r="D263" s="208" t="s">
        <v>520</v>
      </c>
      <c r="E263" s="209">
        <v>137</v>
      </c>
      <c r="F263" s="210">
        <v>2168.50288</v>
      </c>
      <c r="G263" s="211">
        <v>0</v>
      </c>
      <c r="H263" s="211">
        <v>2168.50288</v>
      </c>
      <c r="I263" s="211">
        <v>14898.967339999999</v>
      </c>
      <c r="J263" s="211">
        <v>95.207999999999998</v>
      </c>
      <c r="K263" s="211">
        <v>14994.17534</v>
      </c>
      <c r="L263" s="211">
        <v>464.2765</v>
      </c>
      <c r="M263" s="211">
        <v>0</v>
      </c>
      <c r="N263" s="211">
        <v>464.2765</v>
      </c>
      <c r="O263" s="211">
        <v>17626.954719999998</v>
      </c>
      <c r="P263" s="211">
        <v>5315.38616</v>
      </c>
      <c r="Q263" s="211">
        <v>0</v>
      </c>
      <c r="R263" s="212">
        <v>5315.38616</v>
      </c>
    </row>
    <row r="264" spans="1:18">
      <c r="A264" s="213"/>
      <c r="B264" s="213"/>
      <c r="C264" s="213"/>
      <c r="D264" s="213"/>
      <c r="E264" s="215">
        <v>608</v>
      </c>
      <c r="F264" s="216">
        <v>149.96789000000001</v>
      </c>
      <c r="G264" s="217">
        <v>0</v>
      </c>
      <c r="H264" s="217">
        <v>149.96789000000001</v>
      </c>
      <c r="I264" s="217">
        <v>2773.26854</v>
      </c>
      <c r="J264" s="217">
        <v>0</v>
      </c>
      <c r="K264" s="217">
        <v>2773.26854</v>
      </c>
      <c r="L264" s="217">
        <v>177.44761</v>
      </c>
      <c r="M264" s="217">
        <v>0</v>
      </c>
      <c r="N264" s="217">
        <v>177.44761</v>
      </c>
      <c r="O264" s="217">
        <v>3100.6840400000001</v>
      </c>
      <c r="P264" s="217">
        <v>987.62567000000001</v>
      </c>
      <c r="Q264" s="217">
        <v>0</v>
      </c>
      <c r="R264" s="218">
        <v>987.62567000000001</v>
      </c>
    </row>
    <row r="265" spans="1:18">
      <c r="A265" s="213"/>
      <c r="B265" s="213"/>
      <c r="C265" s="213"/>
      <c r="D265" s="208" t="s">
        <v>521</v>
      </c>
      <c r="E265" s="209">
        <v>136</v>
      </c>
      <c r="F265" s="210">
        <v>428.96009000000004</v>
      </c>
      <c r="G265" s="211">
        <v>0</v>
      </c>
      <c r="H265" s="211">
        <v>428.96009000000004</v>
      </c>
      <c r="I265" s="211">
        <v>9444.7750199999991</v>
      </c>
      <c r="J265" s="211">
        <v>193.68494000000001</v>
      </c>
      <c r="K265" s="211">
        <v>9638.4599600000001</v>
      </c>
      <c r="L265" s="211">
        <v>761.26581999999996</v>
      </c>
      <c r="M265" s="211">
        <v>5.9903999999999993</v>
      </c>
      <c r="N265" s="211">
        <v>767.25621999999998</v>
      </c>
      <c r="O265" s="211">
        <v>10834.67627</v>
      </c>
      <c r="P265" s="211">
        <v>6270.9236600000004</v>
      </c>
      <c r="Q265" s="211">
        <v>0</v>
      </c>
      <c r="R265" s="212">
        <v>6270.9236600000004</v>
      </c>
    </row>
    <row r="266" spans="1:18">
      <c r="A266" s="213"/>
      <c r="B266" s="213"/>
      <c r="C266" s="213"/>
      <c r="D266" s="208" t="s">
        <v>522</v>
      </c>
      <c r="E266" s="209">
        <v>139</v>
      </c>
      <c r="F266" s="210">
        <v>181.27789000000001</v>
      </c>
      <c r="G266" s="211">
        <v>0</v>
      </c>
      <c r="H266" s="211">
        <v>181.27789000000001</v>
      </c>
      <c r="I266" s="211">
        <v>2731.9929700000002</v>
      </c>
      <c r="J266" s="211">
        <v>0</v>
      </c>
      <c r="K266" s="211">
        <v>2731.9929700000002</v>
      </c>
      <c r="L266" s="211">
        <v>65.387879999999996</v>
      </c>
      <c r="M266" s="211">
        <v>0</v>
      </c>
      <c r="N266" s="211">
        <v>65.387879999999996</v>
      </c>
      <c r="O266" s="211">
        <v>2978.6587400000003</v>
      </c>
      <c r="P266" s="211">
        <v>2486.0771500000001</v>
      </c>
      <c r="Q266" s="211">
        <v>0</v>
      </c>
      <c r="R266" s="212">
        <v>2486.0771500000001</v>
      </c>
    </row>
    <row r="267" spans="1:18">
      <c r="A267" s="213"/>
      <c r="B267" s="213"/>
      <c r="C267" s="208" t="s">
        <v>523</v>
      </c>
      <c r="D267" s="208" t="s">
        <v>523</v>
      </c>
      <c r="E267" s="209">
        <v>141</v>
      </c>
      <c r="F267" s="210">
        <v>2032.8693400000002</v>
      </c>
      <c r="G267" s="211">
        <v>0</v>
      </c>
      <c r="H267" s="211">
        <v>2032.8693400000002</v>
      </c>
      <c r="I267" s="211">
        <v>28438.893899999999</v>
      </c>
      <c r="J267" s="211">
        <v>1.5012300000000001</v>
      </c>
      <c r="K267" s="211">
        <v>28440.395129999997</v>
      </c>
      <c r="L267" s="211">
        <v>315.06137999999999</v>
      </c>
      <c r="M267" s="211">
        <v>0</v>
      </c>
      <c r="N267" s="211">
        <v>315.06137999999999</v>
      </c>
      <c r="O267" s="211">
        <v>30788.325850000001</v>
      </c>
      <c r="P267" s="211">
        <v>4288.3687300000001</v>
      </c>
      <c r="Q267" s="211">
        <v>0</v>
      </c>
      <c r="R267" s="212">
        <v>4288.3687300000001</v>
      </c>
    </row>
    <row r="268" spans="1:18">
      <c r="A268" s="213"/>
      <c r="B268" s="213"/>
      <c r="C268" s="208" t="s">
        <v>524</v>
      </c>
      <c r="D268" s="208" t="s">
        <v>525</v>
      </c>
      <c r="E268" s="209">
        <v>16</v>
      </c>
      <c r="F268" s="210">
        <v>1032.8757499999999</v>
      </c>
      <c r="G268" s="211">
        <v>0</v>
      </c>
      <c r="H268" s="211">
        <v>1032.8757499999999</v>
      </c>
      <c r="I268" s="211">
        <v>11667.398289999999</v>
      </c>
      <c r="J268" s="211">
        <v>1.8460000000000001E-2</v>
      </c>
      <c r="K268" s="211">
        <v>11667.41675</v>
      </c>
      <c r="L268" s="211">
        <v>336.46289000000002</v>
      </c>
      <c r="M268" s="211">
        <v>0</v>
      </c>
      <c r="N268" s="211">
        <v>336.46289000000002</v>
      </c>
      <c r="O268" s="211">
        <v>13036.75539</v>
      </c>
      <c r="P268" s="211">
        <v>2217.5659500000002</v>
      </c>
      <c r="Q268" s="211">
        <v>0</v>
      </c>
      <c r="R268" s="212">
        <v>2217.5659500000002</v>
      </c>
    </row>
    <row r="269" spans="1:18">
      <c r="A269" s="213"/>
      <c r="B269" s="213"/>
      <c r="C269" s="208" t="s">
        <v>526</v>
      </c>
      <c r="D269" s="208" t="s">
        <v>527</v>
      </c>
      <c r="E269" s="209">
        <v>140</v>
      </c>
      <c r="F269" s="210">
        <v>13852.302009999999</v>
      </c>
      <c r="G269" s="211">
        <v>0</v>
      </c>
      <c r="H269" s="211">
        <v>13852.302009999999</v>
      </c>
      <c r="I269" s="211">
        <v>22058.513139999999</v>
      </c>
      <c r="J269" s="211">
        <v>1.12839</v>
      </c>
      <c r="K269" s="211">
        <v>22059.641530000001</v>
      </c>
      <c r="L269" s="211">
        <v>779.27715999999998</v>
      </c>
      <c r="M269" s="211">
        <v>0</v>
      </c>
      <c r="N269" s="211">
        <v>779.27715999999998</v>
      </c>
      <c r="O269" s="211">
        <v>36691.220700000005</v>
      </c>
      <c r="P269" s="211">
        <v>4584.0959699999994</v>
      </c>
      <c r="Q269" s="211">
        <v>0</v>
      </c>
      <c r="R269" s="212">
        <v>4584.0959699999994</v>
      </c>
    </row>
    <row r="270" spans="1:18">
      <c r="A270" s="213"/>
      <c r="B270" s="213"/>
      <c r="C270" s="213"/>
      <c r="D270" s="208" t="s">
        <v>528</v>
      </c>
      <c r="E270" s="209">
        <v>833</v>
      </c>
      <c r="F270" s="210">
        <v>13.184430000000001</v>
      </c>
      <c r="G270" s="211">
        <v>0</v>
      </c>
      <c r="H270" s="211">
        <v>13.184430000000001</v>
      </c>
      <c r="I270" s="211">
        <v>234.46408</v>
      </c>
      <c r="J270" s="211">
        <v>0</v>
      </c>
      <c r="K270" s="211">
        <v>234.46408</v>
      </c>
      <c r="L270" s="211">
        <v>22.651799999999998</v>
      </c>
      <c r="M270" s="211">
        <v>0</v>
      </c>
      <c r="N270" s="211">
        <v>22.651799999999998</v>
      </c>
      <c r="O270" s="211">
        <v>270.30031000000002</v>
      </c>
      <c r="P270" s="211">
        <v>1219.4768799999999</v>
      </c>
      <c r="Q270" s="211">
        <v>0</v>
      </c>
      <c r="R270" s="212">
        <v>1219.4768799999999</v>
      </c>
    </row>
    <row r="271" spans="1:18">
      <c r="A271" s="213"/>
      <c r="B271" s="213"/>
      <c r="C271" s="208" t="s">
        <v>529</v>
      </c>
      <c r="D271" s="208" t="s">
        <v>529</v>
      </c>
      <c r="E271" s="209">
        <v>133</v>
      </c>
      <c r="F271" s="210">
        <v>384.34692000000001</v>
      </c>
      <c r="G271" s="211">
        <v>0</v>
      </c>
      <c r="H271" s="211">
        <v>384.34692000000001</v>
      </c>
      <c r="I271" s="211">
        <v>5250.3005800000001</v>
      </c>
      <c r="J271" s="211">
        <v>18.367979999999999</v>
      </c>
      <c r="K271" s="211">
        <v>5268.6685599999992</v>
      </c>
      <c r="L271" s="211">
        <v>130.34402</v>
      </c>
      <c r="M271" s="211">
        <v>0</v>
      </c>
      <c r="N271" s="211">
        <v>130.34402</v>
      </c>
      <c r="O271" s="211">
        <v>5783.3594999999996</v>
      </c>
      <c r="P271" s="211">
        <v>3314.5289299999999</v>
      </c>
      <c r="Q271" s="211">
        <v>0</v>
      </c>
      <c r="R271" s="212">
        <v>3314.5289299999999</v>
      </c>
    </row>
    <row r="272" spans="1:18">
      <c r="A272" s="213"/>
      <c r="B272" s="213"/>
      <c r="C272" s="208" t="s">
        <v>530</v>
      </c>
      <c r="D272" s="208" t="s">
        <v>530</v>
      </c>
      <c r="E272" s="209">
        <v>465</v>
      </c>
      <c r="F272" s="210">
        <v>91.630589999999998</v>
      </c>
      <c r="G272" s="211">
        <v>0</v>
      </c>
      <c r="H272" s="211">
        <v>91.630589999999998</v>
      </c>
      <c r="I272" s="211">
        <v>4428.9375199999995</v>
      </c>
      <c r="J272" s="211">
        <v>3.78721</v>
      </c>
      <c r="K272" s="211">
        <v>4432.7247300000008</v>
      </c>
      <c r="L272" s="211">
        <v>151.88291000000001</v>
      </c>
      <c r="M272" s="211">
        <v>0</v>
      </c>
      <c r="N272" s="211">
        <v>151.88291000000001</v>
      </c>
      <c r="O272" s="211">
        <v>4676.2382300000008</v>
      </c>
      <c r="P272" s="211">
        <v>1702.7222300000001</v>
      </c>
      <c r="Q272" s="211">
        <v>0</v>
      </c>
      <c r="R272" s="212">
        <v>1702.7222300000001</v>
      </c>
    </row>
    <row r="273" spans="1:18">
      <c r="A273" s="213"/>
      <c r="B273" s="208" t="s">
        <v>531</v>
      </c>
      <c r="C273" s="208" t="s">
        <v>532</v>
      </c>
      <c r="D273" s="208" t="s">
        <v>533</v>
      </c>
      <c r="E273" s="209">
        <v>56</v>
      </c>
      <c r="F273" s="210">
        <v>2446.9514700000004</v>
      </c>
      <c r="G273" s="211">
        <v>0</v>
      </c>
      <c r="H273" s="211">
        <v>2446.9514700000004</v>
      </c>
      <c r="I273" s="211">
        <v>3870.50092</v>
      </c>
      <c r="J273" s="211">
        <v>0.27537</v>
      </c>
      <c r="K273" s="211">
        <v>3870.7762900000002</v>
      </c>
      <c r="L273" s="211">
        <v>487.59368999999998</v>
      </c>
      <c r="M273" s="211">
        <v>0</v>
      </c>
      <c r="N273" s="211">
        <v>487.59368999999998</v>
      </c>
      <c r="O273" s="211">
        <v>6805.3214500000004</v>
      </c>
      <c r="P273" s="211">
        <v>4267.7710299999999</v>
      </c>
      <c r="Q273" s="211">
        <v>0</v>
      </c>
      <c r="R273" s="212">
        <v>4267.7710299999999</v>
      </c>
    </row>
    <row r="274" spans="1:18">
      <c r="A274" s="213"/>
      <c r="B274" s="213"/>
      <c r="C274" s="213"/>
      <c r="D274" s="208" t="s">
        <v>532</v>
      </c>
      <c r="E274" s="209">
        <v>44</v>
      </c>
      <c r="F274" s="210">
        <v>159326.50162</v>
      </c>
      <c r="G274" s="211">
        <v>429.43140999999997</v>
      </c>
      <c r="H274" s="211">
        <v>159755.93303000001</v>
      </c>
      <c r="I274" s="211">
        <v>182401.00975</v>
      </c>
      <c r="J274" s="211">
        <v>3485.3459199999998</v>
      </c>
      <c r="K274" s="211">
        <v>185886.35566999999</v>
      </c>
      <c r="L274" s="211">
        <v>69395.372860000003</v>
      </c>
      <c r="M274" s="211">
        <v>8062.9394599999996</v>
      </c>
      <c r="N274" s="211">
        <v>77458.312319999997</v>
      </c>
      <c r="O274" s="211">
        <v>423100.60102</v>
      </c>
      <c r="P274" s="211">
        <v>213150.37671000001</v>
      </c>
      <c r="Q274" s="211">
        <v>0</v>
      </c>
      <c r="R274" s="212">
        <v>213150.37671000001</v>
      </c>
    </row>
    <row r="275" spans="1:18">
      <c r="A275" s="213"/>
      <c r="B275" s="213"/>
      <c r="C275" s="213"/>
      <c r="D275" s="213"/>
      <c r="E275" s="215">
        <v>533</v>
      </c>
      <c r="F275" s="216">
        <v>5418.4920400000001</v>
      </c>
      <c r="G275" s="217">
        <v>0</v>
      </c>
      <c r="H275" s="217">
        <v>5418.4920400000001</v>
      </c>
      <c r="I275" s="217">
        <v>2863.6853099999998</v>
      </c>
      <c r="J275" s="217">
        <v>968.68399999999997</v>
      </c>
      <c r="K275" s="217">
        <v>3832.36931</v>
      </c>
      <c r="L275" s="217">
        <v>13457.824339999999</v>
      </c>
      <c r="M275" s="217">
        <v>3056.38213</v>
      </c>
      <c r="N275" s="217">
        <v>16514.206470000001</v>
      </c>
      <c r="O275" s="217">
        <v>25765.06782</v>
      </c>
      <c r="P275" s="217">
        <v>48149.943659999997</v>
      </c>
      <c r="Q275" s="217">
        <v>0</v>
      </c>
      <c r="R275" s="218">
        <v>48149.943659999997</v>
      </c>
    </row>
    <row r="276" spans="1:18">
      <c r="A276" s="213"/>
      <c r="B276" s="213"/>
      <c r="C276" s="213"/>
      <c r="D276" s="208" t="s">
        <v>534</v>
      </c>
      <c r="E276" s="209">
        <v>561</v>
      </c>
      <c r="F276" s="210">
        <v>9792.3995599999998</v>
      </c>
      <c r="G276" s="211">
        <v>0</v>
      </c>
      <c r="H276" s="211">
        <v>9792.3995599999998</v>
      </c>
      <c r="I276" s="211">
        <v>814.21140000000003</v>
      </c>
      <c r="J276" s="211">
        <v>0</v>
      </c>
      <c r="K276" s="211">
        <v>814.21140000000003</v>
      </c>
      <c r="L276" s="211">
        <v>8049.3344299999999</v>
      </c>
      <c r="M276" s="211">
        <v>140.32032999999998</v>
      </c>
      <c r="N276" s="211">
        <v>8189.6547599999994</v>
      </c>
      <c r="O276" s="211">
        <v>18796.265719999999</v>
      </c>
      <c r="P276" s="211">
        <v>23426.616750000001</v>
      </c>
      <c r="Q276" s="211">
        <v>0</v>
      </c>
      <c r="R276" s="212">
        <v>23426.616750000001</v>
      </c>
    </row>
    <row r="277" spans="1:18">
      <c r="A277" s="213"/>
      <c r="B277" s="213"/>
      <c r="C277" s="213"/>
      <c r="D277" s="208" t="s">
        <v>535</v>
      </c>
      <c r="E277" s="209">
        <v>616</v>
      </c>
      <c r="F277" s="210">
        <v>8311.8346999999994</v>
      </c>
      <c r="G277" s="211">
        <v>0</v>
      </c>
      <c r="H277" s="211">
        <v>8311.8346999999994</v>
      </c>
      <c r="I277" s="211">
        <v>56566.734880000004</v>
      </c>
      <c r="J277" s="211">
        <v>811.29268000000002</v>
      </c>
      <c r="K277" s="211">
        <v>57378.027560000002</v>
      </c>
      <c r="L277" s="211">
        <v>5829.0495999999994</v>
      </c>
      <c r="M277" s="211">
        <v>397.96941999999996</v>
      </c>
      <c r="N277" s="211">
        <v>6227.0190199999997</v>
      </c>
      <c r="O277" s="211">
        <v>71916.881280000001</v>
      </c>
      <c r="P277" s="211">
        <v>36922.206700000002</v>
      </c>
      <c r="Q277" s="211">
        <v>0</v>
      </c>
      <c r="R277" s="212">
        <v>36922.206700000002</v>
      </c>
    </row>
    <row r="278" spans="1:18">
      <c r="A278" s="213"/>
      <c r="B278" s="213"/>
      <c r="C278" s="213"/>
      <c r="D278" s="208" t="s">
        <v>536</v>
      </c>
      <c r="E278" s="209">
        <v>46</v>
      </c>
      <c r="F278" s="210">
        <v>739.9703199999999</v>
      </c>
      <c r="G278" s="211">
        <v>0</v>
      </c>
      <c r="H278" s="211">
        <v>739.9703199999999</v>
      </c>
      <c r="I278" s="211">
        <v>3853.4014999999999</v>
      </c>
      <c r="J278" s="211">
        <v>6.7400000000000003E-3</v>
      </c>
      <c r="K278" s="211">
        <v>3853.4082400000002</v>
      </c>
      <c r="L278" s="211">
        <v>485.27535</v>
      </c>
      <c r="M278" s="211">
        <v>0.71135999999999999</v>
      </c>
      <c r="N278" s="211">
        <v>485.98671000000002</v>
      </c>
      <c r="O278" s="211">
        <v>5079.3652699999993</v>
      </c>
      <c r="P278" s="211">
        <v>3471.3770800000002</v>
      </c>
      <c r="Q278" s="211">
        <v>0</v>
      </c>
      <c r="R278" s="212">
        <v>3471.3770800000002</v>
      </c>
    </row>
    <row r="279" spans="1:18">
      <c r="A279" s="213"/>
      <c r="B279" s="213"/>
      <c r="C279" s="213"/>
      <c r="D279" s="208" t="s">
        <v>537</v>
      </c>
      <c r="E279" s="209">
        <v>53</v>
      </c>
      <c r="F279" s="210">
        <v>3393.4493199999997</v>
      </c>
      <c r="G279" s="211">
        <v>1.1905899999999998</v>
      </c>
      <c r="H279" s="211">
        <v>3394.6399100000003</v>
      </c>
      <c r="I279" s="211">
        <v>9728.1682200000014</v>
      </c>
      <c r="J279" s="211">
        <v>44.393329999999999</v>
      </c>
      <c r="K279" s="211">
        <v>9772.5615500000004</v>
      </c>
      <c r="L279" s="211">
        <v>1756.5892699999999</v>
      </c>
      <c r="M279" s="211">
        <v>17.994599999999998</v>
      </c>
      <c r="N279" s="211">
        <v>1774.5838700000002</v>
      </c>
      <c r="O279" s="211">
        <v>14941.785330000001</v>
      </c>
      <c r="P279" s="211">
        <v>6302.3943600000002</v>
      </c>
      <c r="Q279" s="211">
        <v>0</v>
      </c>
      <c r="R279" s="212">
        <v>6302.3943600000002</v>
      </c>
    </row>
    <row r="280" spans="1:18">
      <c r="A280" s="213"/>
      <c r="B280" s="213"/>
      <c r="C280" s="213"/>
      <c r="D280" s="208" t="s">
        <v>538</v>
      </c>
      <c r="E280" s="209">
        <v>45</v>
      </c>
      <c r="F280" s="210">
        <v>304.62421000000001</v>
      </c>
      <c r="G280" s="211">
        <v>0</v>
      </c>
      <c r="H280" s="211">
        <v>304.62421000000001</v>
      </c>
      <c r="I280" s="211">
        <v>5289.1317800000006</v>
      </c>
      <c r="J280" s="211">
        <v>1.24E-3</v>
      </c>
      <c r="K280" s="211">
        <v>5289.1330199999993</v>
      </c>
      <c r="L280" s="211">
        <v>859.99668999999994</v>
      </c>
      <c r="M280" s="211">
        <v>0</v>
      </c>
      <c r="N280" s="211">
        <v>859.99668999999994</v>
      </c>
      <c r="O280" s="211">
        <v>6453.7539200000001</v>
      </c>
      <c r="P280" s="211">
        <v>7945.3052900000002</v>
      </c>
      <c r="Q280" s="211">
        <v>0</v>
      </c>
      <c r="R280" s="212">
        <v>7945.3052900000002</v>
      </c>
    </row>
    <row r="281" spans="1:18">
      <c r="A281" s="213"/>
      <c r="B281" s="213"/>
      <c r="C281" s="213"/>
      <c r="D281" s="208" t="s">
        <v>539</v>
      </c>
      <c r="E281" s="209">
        <v>51</v>
      </c>
      <c r="F281" s="210">
        <v>675.67878000000007</v>
      </c>
      <c r="G281" s="211">
        <v>0</v>
      </c>
      <c r="H281" s="211">
        <v>675.67878000000007</v>
      </c>
      <c r="I281" s="211">
        <v>2148.8306000000002</v>
      </c>
      <c r="J281" s="211">
        <v>3.7099999999999998E-3</v>
      </c>
      <c r="K281" s="211">
        <v>2148.8343100000002</v>
      </c>
      <c r="L281" s="211">
        <v>151.72187</v>
      </c>
      <c r="M281" s="211">
        <v>0</v>
      </c>
      <c r="N281" s="211">
        <v>151.72187</v>
      </c>
      <c r="O281" s="211">
        <v>2976.2349599999998</v>
      </c>
      <c r="P281" s="211">
        <v>1955.3151699999999</v>
      </c>
      <c r="Q281" s="211">
        <v>0</v>
      </c>
      <c r="R281" s="212">
        <v>1955.3151699999999</v>
      </c>
    </row>
    <row r="282" spans="1:18">
      <c r="A282" s="213"/>
      <c r="B282" s="213"/>
      <c r="C282" s="213"/>
      <c r="D282" s="208" t="s">
        <v>540</v>
      </c>
      <c r="E282" s="209">
        <v>585</v>
      </c>
      <c r="F282" s="210">
        <v>182.59547000000001</v>
      </c>
      <c r="G282" s="211">
        <v>0</v>
      </c>
      <c r="H282" s="211">
        <v>182.59547000000001</v>
      </c>
      <c r="I282" s="211">
        <v>2512.0390499999999</v>
      </c>
      <c r="J282" s="211">
        <v>0</v>
      </c>
      <c r="K282" s="211">
        <v>2512.0390499999999</v>
      </c>
      <c r="L282" s="211">
        <v>425.69092000000001</v>
      </c>
      <c r="M282" s="211">
        <v>0</v>
      </c>
      <c r="N282" s="211">
        <v>425.69092000000001</v>
      </c>
      <c r="O282" s="211">
        <v>3120.3254400000001</v>
      </c>
      <c r="P282" s="211">
        <v>4189.50443</v>
      </c>
      <c r="Q282" s="211">
        <v>0</v>
      </c>
      <c r="R282" s="212">
        <v>4189.50443</v>
      </c>
    </row>
    <row r="283" spans="1:18">
      <c r="A283" s="213"/>
      <c r="B283" s="213"/>
      <c r="C283" s="213"/>
      <c r="D283" s="208" t="s">
        <v>541</v>
      </c>
      <c r="E283" s="209">
        <v>49</v>
      </c>
      <c r="F283" s="210">
        <v>418.24412999999998</v>
      </c>
      <c r="G283" s="211">
        <v>0</v>
      </c>
      <c r="H283" s="211">
        <v>418.24412999999998</v>
      </c>
      <c r="I283" s="211">
        <v>1396.17272</v>
      </c>
      <c r="J283" s="211">
        <v>1.602E-2</v>
      </c>
      <c r="K283" s="211">
        <v>1396.1887400000001</v>
      </c>
      <c r="L283" s="211">
        <v>356.84976</v>
      </c>
      <c r="M283" s="211">
        <v>0</v>
      </c>
      <c r="N283" s="211">
        <v>356.84976</v>
      </c>
      <c r="O283" s="211">
        <v>2171.2826299999997</v>
      </c>
      <c r="P283" s="211">
        <v>3240.5044600000001</v>
      </c>
      <c r="Q283" s="211">
        <v>0</v>
      </c>
      <c r="R283" s="212">
        <v>3240.5044600000001</v>
      </c>
    </row>
    <row r="284" spans="1:18">
      <c r="A284" s="213"/>
      <c r="B284" s="213"/>
      <c r="C284" s="213"/>
      <c r="D284" s="208" t="s">
        <v>542</v>
      </c>
      <c r="E284" s="209">
        <v>50</v>
      </c>
      <c r="F284" s="210">
        <v>5631.97084</v>
      </c>
      <c r="G284" s="211">
        <v>0</v>
      </c>
      <c r="H284" s="211">
        <v>5631.97084</v>
      </c>
      <c r="I284" s="211">
        <v>5787.3837100000001</v>
      </c>
      <c r="J284" s="211">
        <v>44.012149999999998</v>
      </c>
      <c r="K284" s="211">
        <v>5831.3958600000005</v>
      </c>
      <c r="L284" s="211">
        <v>1303.2554599999999</v>
      </c>
      <c r="M284" s="211">
        <v>3.9116599999999999</v>
      </c>
      <c r="N284" s="211">
        <v>1307.1671200000001</v>
      </c>
      <c r="O284" s="211">
        <v>12770.533820000001</v>
      </c>
      <c r="P284" s="211">
        <v>6498.7615099999994</v>
      </c>
      <c r="Q284" s="211">
        <v>0</v>
      </c>
      <c r="R284" s="212">
        <v>6498.7615099999994</v>
      </c>
    </row>
    <row r="285" spans="1:18">
      <c r="A285" s="213"/>
      <c r="B285" s="213"/>
      <c r="C285" s="213"/>
      <c r="D285" s="208" t="s">
        <v>543</v>
      </c>
      <c r="E285" s="209">
        <v>54</v>
      </c>
      <c r="F285" s="210">
        <v>1869.2571799999998</v>
      </c>
      <c r="G285" s="211">
        <v>0</v>
      </c>
      <c r="H285" s="211">
        <v>1869.2571799999998</v>
      </c>
      <c r="I285" s="211">
        <v>3787.8529800000001</v>
      </c>
      <c r="J285" s="211">
        <v>15.116680000000001</v>
      </c>
      <c r="K285" s="211">
        <v>3802.9696600000002</v>
      </c>
      <c r="L285" s="211">
        <v>823.13396</v>
      </c>
      <c r="M285" s="211">
        <v>13.95509</v>
      </c>
      <c r="N285" s="211">
        <v>837.08905000000004</v>
      </c>
      <c r="O285" s="211">
        <v>6509.3158899999999</v>
      </c>
      <c r="P285" s="211">
        <v>2777.8668900000002</v>
      </c>
      <c r="Q285" s="211">
        <v>0</v>
      </c>
      <c r="R285" s="212">
        <v>2777.8668900000002</v>
      </c>
    </row>
    <row r="286" spans="1:18">
      <c r="A286" s="213"/>
      <c r="B286" s="213"/>
      <c r="C286" s="213"/>
      <c r="D286" s="208" t="s">
        <v>544</v>
      </c>
      <c r="E286" s="209">
        <v>48</v>
      </c>
      <c r="F286" s="210">
        <v>351.11409000000003</v>
      </c>
      <c r="G286" s="211">
        <v>0</v>
      </c>
      <c r="H286" s="211">
        <v>351.11409000000003</v>
      </c>
      <c r="I286" s="211">
        <v>2581.4827799999998</v>
      </c>
      <c r="J286" s="211">
        <v>75.690460000000002</v>
      </c>
      <c r="K286" s="211">
        <v>2657.1732400000001</v>
      </c>
      <c r="L286" s="211">
        <v>310.76736999999997</v>
      </c>
      <c r="M286" s="211">
        <v>0</v>
      </c>
      <c r="N286" s="211">
        <v>310.76736999999997</v>
      </c>
      <c r="O286" s="211">
        <v>3319.0547000000001</v>
      </c>
      <c r="P286" s="211">
        <v>1865.2651899999998</v>
      </c>
      <c r="Q286" s="211">
        <v>0</v>
      </c>
      <c r="R286" s="212">
        <v>1865.2651899999998</v>
      </c>
    </row>
    <row r="287" spans="1:18">
      <c r="A287" s="213"/>
      <c r="B287" s="213"/>
      <c r="C287" s="213"/>
      <c r="D287" s="208" t="s">
        <v>545</v>
      </c>
      <c r="E287" s="209">
        <v>47</v>
      </c>
      <c r="F287" s="210">
        <v>959.53804000000002</v>
      </c>
      <c r="G287" s="211">
        <v>0</v>
      </c>
      <c r="H287" s="211">
        <v>959.53804000000002</v>
      </c>
      <c r="I287" s="211">
        <v>1482.2918500000001</v>
      </c>
      <c r="J287" s="211">
        <v>23.007439999999999</v>
      </c>
      <c r="K287" s="211">
        <v>1505.2992899999999</v>
      </c>
      <c r="L287" s="211">
        <v>174.69436999999999</v>
      </c>
      <c r="M287" s="211">
        <v>1.1232</v>
      </c>
      <c r="N287" s="211">
        <v>175.81757000000002</v>
      </c>
      <c r="O287" s="211">
        <v>2640.6549</v>
      </c>
      <c r="P287" s="211">
        <v>1696.6910500000001</v>
      </c>
      <c r="Q287" s="211">
        <v>0</v>
      </c>
      <c r="R287" s="212">
        <v>1696.6910500000001</v>
      </c>
    </row>
    <row r="288" spans="1:18">
      <c r="A288" s="213"/>
      <c r="B288" s="213"/>
      <c r="C288" s="213"/>
      <c r="D288" s="208" t="s">
        <v>546</v>
      </c>
      <c r="E288" s="209">
        <v>55</v>
      </c>
      <c r="F288" s="210">
        <v>289.36646000000002</v>
      </c>
      <c r="G288" s="211">
        <v>0</v>
      </c>
      <c r="H288" s="211">
        <v>289.36646000000002</v>
      </c>
      <c r="I288" s="211">
        <v>1513.81249</v>
      </c>
      <c r="J288" s="211">
        <v>0</v>
      </c>
      <c r="K288" s="211">
        <v>1513.81249</v>
      </c>
      <c r="L288" s="211">
        <v>145.51703000000001</v>
      </c>
      <c r="M288" s="211">
        <v>0</v>
      </c>
      <c r="N288" s="211">
        <v>145.51703000000001</v>
      </c>
      <c r="O288" s="211">
        <v>1948.69598</v>
      </c>
      <c r="P288" s="211">
        <v>2408.4472900000001</v>
      </c>
      <c r="Q288" s="211">
        <v>0</v>
      </c>
      <c r="R288" s="212">
        <v>2408.4472900000001</v>
      </c>
    </row>
    <row r="289" spans="1:18">
      <c r="A289" s="213"/>
      <c r="B289" s="213"/>
      <c r="C289" s="213"/>
      <c r="D289" s="208" t="s">
        <v>547</v>
      </c>
      <c r="E289" s="209">
        <v>52</v>
      </c>
      <c r="F289" s="210">
        <v>814.93740000000003</v>
      </c>
      <c r="G289" s="211">
        <v>0</v>
      </c>
      <c r="H289" s="211">
        <v>814.93740000000003</v>
      </c>
      <c r="I289" s="211">
        <v>3502.1159900000002</v>
      </c>
      <c r="J289" s="211">
        <v>3.6700000000000001E-3</v>
      </c>
      <c r="K289" s="211">
        <v>3502.1196600000003</v>
      </c>
      <c r="L289" s="211">
        <v>808.24333999999999</v>
      </c>
      <c r="M289" s="211">
        <v>0.51666999999999996</v>
      </c>
      <c r="N289" s="211">
        <v>808.76000999999997</v>
      </c>
      <c r="O289" s="211">
        <v>5125.8170700000001</v>
      </c>
      <c r="P289" s="211">
        <v>2972.8302799999997</v>
      </c>
      <c r="Q289" s="211">
        <v>0</v>
      </c>
      <c r="R289" s="212">
        <v>2972.8302799999997</v>
      </c>
    </row>
    <row r="290" spans="1:18">
      <c r="A290" s="213"/>
      <c r="B290" s="213"/>
      <c r="C290" s="208" t="s">
        <v>531</v>
      </c>
      <c r="D290" s="208" t="s">
        <v>531</v>
      </c>
      <c r="E290" s="209">
        <v>57</v>
      </c>
      <c r="F290" s="210">
        <v>28476.038499999999</v>
      </c>
      <c r="G290" s="211">
        <v>0</v>
      </c>
      <c r="H290" s="211">
        <v>28476.038499999999</v>
      </c>
      <c r="I290" s="211">
        <v>84485.887450000009</v>
      </c>
      <c r="J290" s="211">
        <v>1066.0255099999999</v>
      </c>
      <c r="K290" s="211">
        <v>85551.912959999987</v>
      </c>
      <c r="L290" s="211">
        <v>7600.9799800000001</v>
      </c>
      <c r="M290" s="211">
        <v>797.34713999999997</v>
      </c>
      <c r="N290" s="211">
        <v>8398.3271199999999</v>
      </c>
      <c r="O290" s="211">
        <v>122426.27858</v>
      </c>
      <c r="P290" s="211">
        <v>62522.017020000007</v>
      </c>
      <c r="Q290" s="211">
        <v>0</v>
      </c>
      <c r="R290" s="212">
        <v>62522.017020000007</v>
      </c>
    </row>
    <row r="291" spans="1:18">
      <c r="A291" s="213"/>
      <c r="B291" s="213"/>
      <c r="C291" s="213"/>
      <c r="D291" s="208" t="s">
        <v>548</v>
      </c>
      <c r="E291" s="209">
        <v>62</v>
      </c>
      <c r="F291" s="210">
        <v>3968.1459399999999</v>
      </c>
      <c r="G291" s="211">
        <v>0</v>
      </c>
      <c r="H291" s="211">
        <v>3968.1459399999999</v>
      </c>
      <c r="I291" s="211">
        <v>11124.366749999999</v>
      </c>
      <c r="J291" s="211">
        <v>4.8999999999999998E-4</v>
      </c>
      <c r="K291" s="211">
        <v>11124.36724</v>
      </c>
      <c r="L291" s="211">
        <v>1078.9249</v>
      </c>
      <c r="M291" s="211">
        <v>112.79766000000001</v>
      </c>
      <c r="N291" s="211">
        <v>1191.7225600000002</v>
      </c>
      <c r="O291" s="211">
        <v>16284.23574</v>
      </c>
      <c r="P291" s="211">
        <v>3744.24793</v>
      </c>
      <c r="Q291" s="211">
        <v>0</v>
      </c>
      <c r="R291" s="212">
        <v>3744.24793</v>
      </c>
    </row>
    <row r="292" spans="1:18">
      <c r="A292" s="213"/>
      <c r="B292" s="213"/>
      <c r="C292" s="213"/>
      <c r="D292" s="208" t="s">
        <v>549</v>
      </c>
      <c r="E292" s="209">
        <v>61</v>
      </c>
      <c r="F292" s="210">
        <v>6618.6945500000002</v>
      </c>
      <c r="G292" s="211">
        <v>0</v>
      </c>
      <c r="H292" s="211">
        <v>6618.6945500000002</v>
      </c>
      <c r="I292" s="211">
        <v>6499.1460800000004</v>
      </c>
      <c r="J292" s="211">
        <v>0.31239999999999996</v>
      </c>
      <c r="K292" s="211">
        <v>6499.4584800000002</v>
      </c>
      <c r="L292" s="211">
        <v>1233.6906000000001</v>
      </c>
      <c r="M292" s="211">
        <v>0</v>
      </c>
      <c r="N292" s="211">
        <v>1233.6906000000001</v>
      </c>
      <c r="O292" s="211">
        <v>14351.843630000001</v>
      </c>
      <c r="P292" s="211">
        <v>4103.8326900000002</v>
      </c>
      <c r="Q292" s="211">
        <v>0</v>
      </c>
      <c r="R292" s="212">
        <v>4103.8326900000002</v>
      </c>
    </row>
    <row r="293" spans="1:18">
      <c r="A293" s="213"/>
      <c r="B293" s="213"/>
      <c r="C293" s="213"/>
      <c r="D293" s="208" t="s">
        <v>550</v>
      </c>
      <c r="E293" s="209">
        <v>59</v>
      </c>
      <c r="F293" s="210">
        <v>1961.48804</v>
      </c>
      <c r="G293" s="211">
        <v>0</v>
      </c>
      <c r="H293" s="211">
        <v>1961.48804</v>
      </c>
      <c r="I293" s="211">
        <v>8400.9108800000013</v>
      </c>
      <c r="J293" s="211">
        <v>0</v>
      </c>
      <c r="K293" s="211">
        <v>8400.9108800000013</v>
      </c>
      <c r="L293" s="211">
        <v>224.85679999999999</v>
      </c>
      <c r="M293" s="211">
        <v>0</v>
      </c>
      <c r="N293" s="211">
        <v>224.85679999999999</v>
      </c>
      <c r="O293" s="211">
        <v>10587.255720000001</v>
      </c>
      <c r="P293" s="211">
        <v>3306.3168900000001</v>
      </c>
      <c r="Q293" s="211">
        <v>0</v>
      </c>
      <c r="R293" s="212">
        <v>3306.3168900000001</v>
      </c>
    </row>
    <row r="294" spans="1:18">
      <c r="A294" s="213"/>
      <c r="B294" s="213"/>
      <c r="C294" s="213"/>
      <c r="D294" s="208" t="s">
        <v>551</v>
      </c>
      <c r="E294" s="209">
        <v>60</v>
      </c>
      <c r="F294" s="210">
        <v>4220.1267099999995</v>
      </c>
      <c r="G294" s="211">
        <v>0</v>
      </c>
      <c r="H294" s="211">
        <v>4220.1267099999995</v>
      </c>
      <c r="I294" s="211">
        <v>3249.73938</v>
      </c>
      <c r="J294" s="211">
        <v>0</v>
      </c>
      <c r="K294" s="211">
        <v>3249.73938</v>
      </c>
      <c r="L294" s="211">
        <v>617.06839000000002</v>
      </c>
      <c r="M294" s="211">
        <v>0.74879999999999991</v>
      </c>
      <c r="N294" s="211">
        <v>617.81718999999998</v>
      </c>
      <c r="O294" s="211">
        <v>8087.6832800000002</v>
      </c>
      <c r="P294" s="211">
        <v>1836.79207</v>
      </c>
      <c r="Q294" s="211">
        <v>0</v>
      </c>
      <c r="R294" s="212">
        <v>1836.79207</v>
      </c>
    </row>
    <row r="295" spans="1:18">
      <c r="A295" s="213"/>
      <c r="B295" s="213"/>
      <c r="C295" s="213"/>
      <c r="D295" s="208" t="s">
        <v>552</v>
      </c>
      <c r="E295" s="209">
        <v>63</v>
      </c>
      <c r="F295" s="210">
        <v>6290.4840899999999</v>
      </c>
      <c r="G295" s="211">
        <v>0</v>
      </c>
      <c r="H295" s="211">
        <v>6290.4840899999999</v>
      </c>
      <c r="I295" s="211">
        <v>3345.8529100000001</v>
      </c>
      <c r="J295" s="211">
        <v>7.7499999999999999E-3</v>
      </c>
      <c r="K295" s="211">
        <v>3345.8606600000003</v>
      </c>
      <c r="L295" s="211">
        <v>343.64427000000001</v>
      </c>
      <c r="M295" s="211">
        <v>0</v>
      </c>
      <c r="N295" s="211">
        <v>343.64427000000001</v>
      </c>
      <c r="O295" s="211">
        <v>9979.9890199999991</v>
      </c>
      <c r="P295" s="211">
        <v>3541.20802</v>
      </c>
      <c r="Q295" s="211">
        <v>0</v>
      </c>
      <c r="R295" s="212">
        <v>3541.20802</v>
      </c>
    </row>
    <row r="296" spans="1:18">
      <c r="A296" s="213"/>
      <c r="B296" s="213"/>
      <c r="C296" s="213"/>
      <c r="D296" s="208" t="s">
        <v>553</v>
      </c>
      <c r="E296" s="209">
        <v>58</v>
      </c>
      <c r="F296" s="210">
        <v>4336.0106599999999</v>
      </c>
      <c r="G296" s="211">
        <v>0</v>
      </c>
      <c r="H296" s="211">
        <v>4336.0106599999999</v>
      </c>
      <c r="I296" s="211">
        <v>3442.8162000000002</v>
      </c>
      <c r="J296" s="211">
        <v>0</v>
      </c>
      <c r="K296" s="211">
        <v>3442.8162000000002</v>
      </c>
      <c r="L296" s="211">
        <v>531.17848000000004</v>
      </c>
      <c r="M296" s="211">
        <v>0</v>
      </c>
      <c r="N296" s="211">
        <v>531.17848000000004</v>
      </c>
      <c r="O296" s="211">
        <v>8310.0053399999997</v>
      </c>
      <c r="P296" s="211">
        <v>3655.2915800000001</v>
      </c>
      <c r="Q296" s="211">
        <v>0</v>
      </c>
      <c r="R296" s="212">
        <v>3655.2915800000001</v>
      </c>
    </row>
    <row r="297" spans="1:18">
      <c r="A297" s="213"/>
      <c r="B297" s="213"/>
      <c r="C297" s="208" t="s">
        <v>554</v>
      </c>
      <c r="D297" s="208" t="s">
        <v>554</v>
      </c>
      <c r="E297" s="209">
        <v>64</v>
      </c>
      <c r="F297" s="210">
        <v>7905.5703200000007</v>
      </c>
      <c r="G297" s="211">
        <v>0</v>
      </c>
      <c r="H297" s="211">
        <v>7905.5703200000007</v>
      </c>
      <c r="I297" s="211">
        <v>33175.936280000002</v>
      </c>
      <c r="J297" s="211">
        <v>310.58449999999999</v>
      </c>
      <c r="K297" s="211">
        <v>33486.520779999999</v>
      </c>
      <c r="L297" s="211">
        <v>2791.0016900000001</v>
      </c>
      <c r="M297" s="211">
        <v>39.772510000000004</v>
      </c>
      <c r="N297" s="211">
        <v>2830.7742000000003</v>
      </c>
      <c r="O297" s="211">
        <v>44222.865299999998</v>
      </c>
      <c r="P297" s="211">
        <v>30722.296469999997</v>
      </c>
      <c r="Q297" s="211">
        <v>0</v>
      </c>
      <c r="R297" s="212">
        <v>30722.296469999997</v>
      </c>
    </row>
    <row r="298" spans="1:18">
      <c r="A298" s="213"/>
      <c r="B298" s="208" t="s">
        <v>555</v>
      </c>
      <c r="C298" s="208" t="s">
        <v>556</v>
      </c>
      <c r="D298" s="208" t="s">
        <v>556</v>
      </c>
      <c r="E298" s="209">
        <v>262</v>
      </c>
      <c r="F298" s="210">
        <v>23351.61378</v>
      </c>
      <c r="G298" s="211">
        <v>0</v>
      </c>
      <c r="H298" s="211">
        <v>23351.61378</v>
      </c>
      <c r="I298" s="211">
        <v>41435.272340000003</v>
      </c>
      <c r="J298" s="211">
        <v>197.96048000000002</v>
      </c>
      <c r="K298" s="211">
        <v>41633.232819999997</v>
      </c>
      <c r="L298" s="211">
        <v>6602.0543499999994</v>
      </c>
      <c r="M298" s="211">
        <v>546.36566000000005</v>
      </c>
      <c r="N298" s="211">
        <v>7148.4200099999998</v>
      </c>
      <c r="O298" s="211">
        <v>72133.266610000006</v>
      </c>
      <c r="P298" s="211">
        <v>38377.045869999994</v>
      </c>
      <c r="Q298" s="211">
        <v>0</v>
      </c>
      <c r="R298" s="212">
        <v>38377.045869999994</v>
      </c>
    </row>
    <row r="299" spans="1:18">
      <c r="A299" s="213"/>
      <c r="B299" s="213"/>
      <c r="C299" s="213"/>
      <c r="D299" s="208" t="s">
        <v>557</v>
      </c>
      <c r="E299" s="209">
        <v>263</v>
      </c>
      <c r="F299" s="210">
        <v>1441.1253100000001</v>
      </c>
      <c r="G299" s="211">
        <v>0</v>
      </c>
      <c r="H299" s="211">
        <v>1441.1253100000001</v>
      </c>
      <c r="I299" s="211">
        <v>4097.1678599999996</v>
      </c>
      <c r="J299" s="211">
        <v>296.71921000000003</v>
      </c>
      <c r="K299" s="211">
        <v>4393.8870700000007</v>
      </c>
      <c r="L299" s="211">
        <v>1295.09915</v>
      </c>
      <c r="M299" s="211">
        <v>25.98254</v>
      </c>
      <c r="N299" s="211">
        <v>1321.08169</v>
      </c>
      <c r="O299" s="211">
        <v>7156.0940700000001</v>
      </c>
      <c r="P299" s="211">
        <v>3781.8733399999996</v>
      </c>
      <c r="Q299" s="211">
        <v>0</v>
      </c>
      <c r="R299" s="212">
        <v>3781.8733399999996</v>
      </c>
    </row>
    <row r="300" spans="1:18">
      <c r="A300" s="213"/>
      <c r="B300" s="213"/>
      <c r="C300" s="213"/>
      <c r="D300" s="208" t="s">
        <v>558</v>
      </c>
      <c r="E300" s="209">
        <v>265</v>
      </c>
      <c r="F300" s="210">
        <v>3212.3062799999998</v>
      </c>
      <c r="G300" s="211">
        <v>0</v>
      </c>
      <c r="H300" s="211">
        <v>3212.3062799999998</v>
      </c>
      <c r="I300" s="211">
        <v>7721.4520999999995</v>
      </c>
      <c r="J300" s="211">
        <v>82.565309999999997</v>
      </c>
      <c r="K300" s="211">
        <v>7804.0174100000004</v>
      </c>
      <c r="L300" s="211">
        <v>396.12696</v>
      </c>
      <c r="M300" s="211">
        <v>0.37439999999999996</v>
      </c>
      <c r="N300" s="211">
        <v>396.50135999999998</v>
      </c>
      <c r="O300" s="211">
        <v>11412.825050000001</v>
      </c>
      <c r="P300" s="211">
        <v>3031.5463100000002</v>
      </c>
      <c r="Q300" s="211">
        <v>0</v>
      </c>
      <c r="R300" s="212">
        <v>3031.5463100000002</v>
      </c>
    </row>
    <row r="301" spans="1:18">
      <c r="A301" s="213"/>
      <c r="B301" s="213"/>
      <c r="C301" s="213"/>
      <c r="D301" s="208" t="s">
        <v>559</v>
      </c>
      <c r="E301" s="209">
        <v>264</v>
      </c>
      <c r="F301" s="210">
        <v>1004.4726999999999</v>
      </c>
      <c r="G301" s="211">
        <v>0</v>
      </c>
      <c r="H301" s="211">
        <v>1004.4726999999999</v>
      </c>
      <c r="I301" s="211">
        <v>4865.7867200000001</v>
      </c>
      <c r="J301" s="211">
        <v>40.400680000000001</v>
      </c>
      <c r="K301" s="211">
        <v>4906.1874000000007</v>
      </c>
      <c r="L301" s="211">
        <v>245.49182999999999</v>
      </c>
      <c r="M301" s="211">
        <v>0</v>
      </c>
      <c r="N301" s="211">
        <v>245.49182999999999</v>
      </c>
      <c r="O301" s="211">
        <v>6156.15193</v>
      </c>
      <c r="P301" s="211">
        <v>3418.0869600000001</v>
      </c>
      <c r="Q301" s="211">
        <v>0</v>
      </c>
      <c r="R301" s="212">
        <v>3418.0869600000001</v>
      </c>
    </row>
    <row r="302" spans="1:18">
      <c r="A302" s="213"/>
      <c r="B302" s="213"/>
      <c r="C302" s="213"/>
      <c r="D302" s="208" t="s">
        <v>560</v>
      </c>
      <c r="E302" s="209">
        <v>266</v>
      </c>
      <c r="F302" s="210">
        <v>476.39759999999995</v>
      </c>
      <c r="G302" s="211">
        <v>0</v>
      </c>
      <c r="H302" s="211">
        <v>476.39759999999995</v>
      </c>
      <c r="I302" s="211">
        <v>2588.04205</v>
      </c>
      <c r="J302" s="211">
        <v>9.7310000000000008E-2</v>
      </c>
      <c r="K302" s="211">
        <v>2588.1393599999997</v>
      </c>
      <c r="L302" s="211">
        <v>156.47601999999998</v>
      </c>
      <c r="M302" s="211">
        <v>0</v>
      </c>
      <c r="N302" s="211">
        <v>156.47601999999998</v>
      </c>
      <c r="O302" s="211">
        <v>3221.01298</v>
      </c>
      <c r="P302" s="211">
        <v>2477.8833599999998</v>
      </c>
      <c r="Q302" s="211">
        <v>0</v>
      </c>
      <c r="R302" s="212">
        <v>2477.8833599999998</v>
      </c>
    </row>
    <row r="303" spans="1:18">
      <c r="A303" s="213"/>
      <c r="B303" s="213"/>
      <c r="C303" s="208" t="s">
        <v>561</v>
      </c>
      <c r="D303" s="208" t="s">
        <v>490</v>
      </c>
      <c r="E303" s="209">
        <v>248</v>
      </c>
      <c r="F303" s="210">
        <v>1758.8241699999999</v>
      </c>
      <c r="G303" s="211">
        <v>0</v>
      </c>
      <c r="H303" s="211">
        <v>1758.8241699999999</v>
      </c>
      <c r="I303" s="211">
        <v>2835.6777499999998</v>
      </c>
      <c r="J303" s="211">
        <v>3.3579499999999998</v>
      </c>
      <c r="K303" s="211">
        <v>2839.0357000000004</v>
      </c>
      <c r="L303" s="211">
        <v>782.94335000000001</v>
      </c>
      <c r="M303" s="211">
        <v>41.87039</v>
      </c>
      <c r="N303" s="211">
        <v>824.81373999999994</v>
      </c>
      <c r="O303" s="211">
        <v>5422.6736100000007</v>
      </c>
      <c r="P303" s="211">
        <v>3201.9536000000003</v>
      </c>
      <c r="Q303" s="211">
        <v>0</v>
      </c>
      <c r="R303" s="212">
        <v>3201.9536000000003</v>
      </c>
    </row>
    <row r="304" spans="1:18">
      <c r="A304" s="213"/>
      <c r="B304" s="213"/>
      <c r="C304" s="213"/>
      <c r="D304" s="208" t="s">
        <v>562</v>
      </c>
      <c r="E304" s="209">
        <v>251</v>
      </c>
      <c r="F304" s="210">
        <v>10178.19061</v>
      </c>
      <c r="G304" s="211">
        <v>0</v>
      </c>
      <c r="H304" s="211">
        <v>10178.19061</v>
      </c>
      <c r="I304" s="211">
        <v>11111.205029999999</v>
      </c>
      <c r="J304" s="211">
        <v>101.0779</v>
      </c>
      <c r="K304" s="211">
        <v>11212.282929999999</v>
      </c>
      <c r="L304" s="211">
        <v>1521.6996399999998</v>
      </c>
      <c r="M304" s="211">
        <v>67.014189999999999</v>
      </c>
      <c r="N304" s="211">
        <v>1588.7138300000001</v>
      </c>
      <c r="O304" s="211">
        <v>22979.18737</v>
      </c>
      <c r="P304" s="211">
        <v>8266.2793399999991</v>
      </c>
      <c r="Q304" s="211">
        <v>0</v>
      </c>
      <c r="R304" s="212">
        <v>8266.2793399999991</v>
      </c>
    </row>
    <row r="305" spans="1:18">
      <c r="A305" s="213"/>
      <c r="B305" s="213"/>
      <c r="C305" s="213"/>
      <c r="D305" s="208" t="s">
        <v>563</v>
      </c>
      <c r="E305" s="209">
        <v>247</v>
      </c>
      <c r="F305" s="210">
        <v>70359.713959999994</v>
      </c>
      <c r="G305" s="211">
        <v>0</v>
      </c>
      <c r="H305" s="211">
        <v>70359.713959999994</v>
      </c>
      <c r="I305" s="211">
        <v>46028.884570000002</v>
      </c>
      <c r="J305" s="211">
        <v>323.70802000000003</v>
      </c>
      <c r="K305" s="211">
        <v>46352.59259</v>
      </c>
      <c r="L305" s="211">
        <v>7306.6741900000006</v>
      </c>
      <c r="M305" s="211">
        <v>523.93308000000002</v>
      </c>
      <c r="N305" s="211">
        <v>7830.6072699999995</v>
      </c>
      <c r="O305" s="211">
        <v>124542.91381999999</v>
      </c>
      <c r="P305" s="211">
        <v>58315.636639999997</v>
      </c>
      <c r="Q305" s="211">
        <v>0</v>
      </c>
      <c r="R305" s="212">
        <v>58315.636639999997</v>
      </c>
    </row>
    <row r="306" spans="1:18">
      <c r="A306" s="213"/>
      <c r="B306" s="213"/>
      <c r="C306" s="213"/>
      <c r="D306" s="208" t="s">
        <v>564</v>
      </c>
      <c r="E306" s="209">
        <v>250</v>
      </c>
      <c r="F306" s="210">
        <v>2340.48407</v>
      </c>
      <c r="G306" s="211">
        <v>0</v>
      </c>
      <c r="H306" s="211">
        <v>2340.48407</v>
      </c>
      <c r="I306" s="211">
        <v>6406.1583000000001</v>
      </c>
      <c r="J306" s="211">
        <v>7.884999999999999E-2</v>
      </c>
      <c r="K306" s="211">
        <v>6406.2371499999999</v>
      </c>
      <c r="L306" s="211">
        <v>164.64026000000001</v>
      </c>
      <c r="M306" s="211">
        <v>0</v>
      </c>
      <c r="N306" s="211">
        <v>164.64026000000001</v>
      </c>
      <c r="O306" s="211">
        <v>8911.3614799999996</v>
      </c>
      <c r="P306" s="211">
        <v>3535.66831</v>
      </c>
      <c r="Q306" s="211">
        <v>0</v>
      </c>
      <c r="R306" s="212">
        <v>3535.66831</v>
      </c>
    </row>
    <row r="307" spans="1:18">
      <c r="A307" s="213"/>
      <c r="B307" s="213"/>
      <c r="C307" s="208" t="s">
        <v>565</v>
      </c>
      <c r="D307" s="208" t="s">
        <v>565</v>
      </c>
      <c r="E307" s="209">
        <v>260</v>
      </c>
      <c r="F307" s="210">
        <v>17623.558579999997</v>
      </c>
      <c r="G307" s="211">
        <v>0</v>
      </c>
      <c r="H307" s="211">
        <v>17623.558579999997</v>
      </c>
      <c r="I307" s="211">
        <v>38584.406920000001</v>
      </c>
      <c r="J307" s="211">
        <v>76.208110000000005</v>
      </c>
      <c r="K307" s="211">
        <v>38660.615030000001</v>
      </c>
      <c r="L307" s="211">
        <v>6865.5884999999998</v>
      </c>
      <c r="M307" s="211">
        <v>365.01862</v>
      </c>
      <c r="N307" s="211">
        <v>7230.6071199999997</v>
      </c>
      <c r="O307" s="211">
        <v>63514.780729999999</v>
      </c>
      <c r="P307" s="211">
        <v>32218.09114</v>
      </c>
      <c r="Q307" s="211">
        <v>0</v>
      </c>
      <c r="R307" s="212">
        <v>32218.09114</v>
      </c>
    </row>
    <row r="308" spans="1:18">
      <c r="A308" s="213"/>
      <c r="B308" s="213"/>
      <c r="C308" s="213"/>
      <c r="D308" s="208" t="s">
        <v>566</v>
      </c>
      <c r="E308" s="209">
        <v>261</v>
      </c>
      <c r="F308" s="210">
        <v>3492.5229900000004</v>
      </c>
      <c r="G308" s="211">
        <v>0</v>
      </c>
      <c r="H308" s="211">
        <v>3492.5229900000004</v>
      </c>
      <c r="I308" s="211">
        <v>1787.7133000000001</v>
      </c>
      <c r="J308" s="211">
        <v>94.222920000000002</v>
      </c>
      <c r="K308" s="211">
        <v>1881.93622</v>
      </c>
      <c r="L308" s="211">
        <v>1524.17076</v>
      </c>
      <c r="M308" s="211">
        <v>41.454050000000002</v>
      </c>
      <c r="N308" s="211">
        <v>1565.62481</v>
      </c>
      <c r="O308" s="211">
        <v>6940.0840199999993</v>
      </c>
      <c r="P308" s="211">
        <v>5485.7877400000007</v>
      </c>
      <c r="Q308" s="211">
        <v>0</v>
      </c>
      <c r="R308" s="212">
        <v>5485.7877400000007</v>
      </c>
    </row>
    <row r="309" spans="1:18">
      <c r="A309" s="213"/>
      <c r="B309" s="213"/>
      <c r="C309" s="208" t="s">
        <v>567</v>
      </c>
      <c r="D309" s="208" t="s">
        <v>568</v>
      </c>
      <c r="E309" s="209">
        <v>252</v>
      </c>
      <c r="F309" s="210">
        <v>54253.832829999999</v>
      </c>
      <c r="G309" s="211">
        <v>0</v>
      </c>
      <c r="H309" s="211">
        <v>54253.832829999999</v>
      </c>
      <c r="I309" s="211">
        <v>74257.094209999996</v>
      </c>
      <c r="J309" s="211">
        <v>1117.60562</v>
      </c>
      <c r="K309" s="211">
        <v>75374.699829999998</v>
      </c>
      <c r="L309" s="211">
        <v>15317.759460000001</v>
      </c>
      <c r="M309" s="211">
        <v>1056.4298000000001</v>
      </c>
      <c r="N309" s="211">
        <v>16374.189259999999</v>
      </c>
      <c r="O309" s="211">
        <v>146002.72191999998</v>
      </c>
      <c r="P309" s="211">
        <v>69584.427409999989</v>
      </c>
      <c r="Q309" s="211">
        <v>0</v>
      </c>
      <c r="R309" s="212">
        <v>69584.427409999989</v>
      </c>
    </row>
    <row r="310" spans="1:18">
      <c r="A310" s="213"/>
      <c r="B310" s="213"/>
      <c r="C310" s="213"/>
      <c r="D310" s="208" t="s">
        <v>567</v>
      </c>
      <c r="E310" s="209">
        <v>253</v>
      </c>
      <c r="F310" s="210">
        <v>9923.0012399999996</v>
      </c>
      <c r="G310" s="211">
        <v>0</v>
      </c>
      <c r="H310" s="211">
        <v>9923.0012399999996</v>
      </c>
      <c r="I310" s="211">
        <v>30866.156649999997</v>
      </c>
      <c r="J310" s="211">
        <v>375.11634999999995</v>
      </c>
      <c r="K310" s="211">
        <v>31241.273000000001</v>
      </c>
      <c r="L310" s="211">
        <v>949.43252000000007</v>
      </c>
      <c r="M310" s="211">
        <v>0.56159999999999999</v>
      </c>
      <c r="N310" s="211">
        <v>949.99411999999995</v>
      </c>
      <c r="O310" s="211">
        <v>42114.268360000002</v>
      </c>
      <c r="P310" s="211">
        <v>2154.3954600000002</v>
      </c>
      <c r="Q310" s="211">
        <v>0</v>
      </c>
      <c r="R310" s="212">
        <v>2154.3954600000002</v>
      </c>
    </row>
    <row r="311" spans="1:18">
      <c r="A311" s="213"/>
      <c r="B311" s="213"/>
      <c r="C311" s="213"/>
      <c r="D311" s="208" t="s">
        <v>569</v>
      </c>
      <c r="E311" s="209">
        <v>254</v>
      </c>
      <c r="F311" s="210">
        <v>1674.3580099999999</v>
      </c>
      <c r="G311" s="211">
        <v>0</v>
      </c>
      <c r="H311" s="211">
        <v>1674.3580099999999</v>
      </c>
      <c r="I311" s="211">
        <v>4697.5507400000006</v>
      </c>
      <c r="J311" s="211">
        <v>1.2946</v>
      </c>
      <c r="K311" s="211">
        <v>4698.8453399999999</v>
      </c>
      <c r="L311" s="211">
        <v>201.36707999999999</v>
      </c>
      <c r="M311" s="211">
        <v>0</v>
      </c>
      <c r="N311" s="211">
        <v>201.36707999999999</v>
      </c>
      <c r="O311" s="211">
        <v>6574.5704299999998</v>
      </c>
      <c r="P311" s="211">
        <v>1253.7916599999999</v>
      </c>
      <c r="Q311" s="211">
        <v>0</v>
      </c>
      <c r="R311" s="212">
        <v>1253.7916599999999</v>
      </c>
    </row>
    <row r="312" spans="1:18">
      <c r="A312" s="213"/>
      <c r="B312" s="213"/>
      <c r="C312" s="208" t="s">
        <v>555</v>
      </c>
      <c r="D312" s="208" t="s">
        <v>570</v>
      </c>
      <c r="E312" s="209">
        <v>587</v>
      </c>
      <c r="F312" s="210">
        <v>12237.453949999999</v>
      </c>
      <c r="G312" s="211">
        <v>0</v>
      </c>
      <c r="H312" s="211">
        <v>12237.453949999999</v>
      </c>
      <c r="I312" s="211">
        <v>109822.34646</v>
      </c>
      <c r="J312" s="211">
        <v>0.2389</v>
      </c>
      <c r="K312" s="211">
        <v>109822.58536</v>
      </c>
      <c r="L312" s="211">
        <v>4083.75578</v>
      </c>
      <c r="M312" s="211">
        <v>1729.86394</v>
      </c>
      <c r="N312" s="211">
        <v>5813.6197199999997</v>
      </c>
      <c r="O312" s="211">
        <v>127873.65903</v>
      </c>
      <c r="P312" s="211">
        <v>193.21001000000001</v>
      </c>
      <c r="Q312" s="211">
        <v>0</v>
      </c>
      <c r="R312" s="212">
        <v>193.21001000000001</v>
      </c>
    </row>
    <row r="313" spans="1:18">
      <c r="A313" s="213"/>
      <c r="B313" s="213"/>
      <c r="C313" s="213"/>
      <c r="D313" s="213"/>
      <c r="E313" s="215">
        <v>836</v>
      </c>
      <c r="F313" s="216">
        <v>22628.035909999999</v>
      </c>
      <c r="G313" s="217">
        <v>0</v>
      </c>
      <c r="H313" s="217">
        <v>22628.035909999999</v>
      </c>
      <c r="I313" s="217">
        <v>38907.51771</v>
      </c>
      <c r="J313" s="217">
        <v>0</v>
      </c>
      <c r="K313" s="217">
        <v>38907.51771</v>
      </c>
      <c r="L313" s="217">
        <v>5715.5564299999996</v>
      </c>
      <c r="M313" s="217">
        <v>1141.3443600000001</v>
      </c>
      <c r="N313" s="217">
        <v>6856.9007899999997</v>
      </c>
      <c r="O313" s="217">
        <v>68392.454409999991</v>
      </c>
      <c r="P313" s="217">
        <v>43897.234270000001</v>
      </c>
      <c r="Q313" s="217">
        <v>0</v>
      </c>
      <c r="R313" s="218">
        <v>43897.234270000001</v>
      </c>
    </row>
    <row r="314" spans="1:18">
      <c r="A314" s="213"/>
      <c r="B314" s="213"/>
      <c r="C314" s="213"/>
      <c r="D314" s="208" t="s">
        <v>571</v>
      </c>
      <c r="E314" s="209">
        <v>545</v>
      </c>
      <c r="F314" s="210">
        <v>13370.71487</v>
      </c>
      <c r="G314" s="211">
        <v>0</v>
      </c>
      <c r="H314" s="211">
        <v>13370.71487</v>
      </c>
      <c r="I314" s="211">
        <v>59516.060060000003</v>
      </c>
      <c r="J314" s="211">
        <v>791.06826000000001</v>
      </c>
      <c r="K314" s="211">
        <v>60307.128320000003</v>
      </c>
      <c r="L314" s="211">
        <v>5456.9604300000001</v>
      </c>
      <c r="M314" s="211">
        <v>449.19408000000004</v>
      </c>
      <c r="N314" s="211">
        <v>5906.1545099999994</v>
      </c>
      <c r="O314" s="211">
        <v>79583.997700000007</v>
      </c>
      <c r="P314" s="211">
        <v>42542.972649999996</v>
      </c>
      <c r="Q314" s="211">
        <v>0</v>
      </c>
      <c r="R314" s="212">
        <v>42542.972649999996</v>
      </c>
    </row>
    <row r="315" spans="1:18">
      <c r="A315" s="213"/>
      <c r="B315" s="213"/>
      <c r="C315" s="213"/>
      <c r="D315" s="208" t="s">
        <v>572</v>
      </c>
      <c r="E315" s="209">
        <v>523</v>
      </c>
      <c r="F315" s="210">
        <v>0</v>
      </c>
      <c r="G315" s="211">
        <v>0</v>
      </c>
      <c r="H315" s="211">
        <v>0</v>
      </c>
      <c r="I315" s="211">
        <v>62196.82026</v>
      </c>
      <c r="J315" s="211">
        <v>135.80295000000001</v>
      </c>
      <c r="K315" s="211">
        <v>62332.623209999998</v>
      </c>
      <c r="L315" s="211">
        <v>1188.80251</v>
      </c>
      <c r="M315" s="211">
        <v>109.7709</v>
      </c>
      <c r="N315" s="211">
        <v>1298.57341</v>
      </c>
      <c r="O315" s="211">
        <v>63631.196619999995</v>
      </c>
      <c r="P315" s="211">
        <v>31227.193809999997</v>
      </c>
      <c r="Q315" s="211">
        <v>0</v>
      </c>
      <c r="R315" s="212">
        <v>31227.193809999997</v>
      </c>
    </row>
    <row r="316" spans="1:18">
      <c r="A316" s="213"/>
      <c r="B316" s="213"/>
      <c r="C316" s="213"/>
      <c r="D316" s="213"/>
      <c r="E316" s="215">
        <v>559</v>
      </c>
      <c r="F316" s="216">
        <v>24024.89084</v>
      </c>
      <c r="G316" s="217">
        <v>0</v>
      </c>
      <c r="H316" s="217">
        <v>24024.89084</v>
      </c>
      <c r="I316" s="217">
        <v>43795.232710000004</v>
      </c>
      <c r="J316" s="217">
        <v>647.04582999999991</v>
      </c>
      <c r="K316" s="217">
        <v>44442.278539999999</v>
      </c>
      <c r="L316" s="217">
        <v>3106.3311600000002</v>
      </c>
      <c r="M316" s="217">
        <v>1263.4372100000001</v>
      </c>
      <c r="N316" s="217">
        <v>4369.7683699999998</v>
      </c>
      <c r="O316" s="217">
        <v>72836.937749999997</v>
      </c>
      <c r="P316" s="217">
        <v>17914.764899999998</v>
      </c>
      <c r="Q316" s="217">
        <v>0</v>
      </c>
      <c r="R316" s="218">
        <v>17914.764899999998</v>
      </c>
    </row>
    <row r="317" spans="1:18">
      <c r="A317" s="213"/>
      <c r="B317" s="213"/>
      <c r="C317" s="213"/>
      <c r="D317" s="213"/>
      <c r="E317" s="215">
        <v>417</v>
      </c>
      <c r="F317" s="216">
        <v>26087.090760000003</v>
      </c>
      <c r="G317" s="217">
        <v>0</v>
      </c>
      <c r="H317" s="217">
        <v>26087.090760000003</v>
      </c>
      <c r="I317" s="217">
        <v>246117.95616</v>
      </c>
      <c r="J317" s="217">
        <v>1309.9578999999999</v>
      </c>
      <c r="K317" s="217">
        <v>247427.91406000001</v>
      </c>
      <c r="L317" s="217">
        <v>7471.6094599999997</v>
      </c>
      <c r="M317" s="217">
        <v>1502.03791</v>
      </c>
      <c r="N317" s="217">
        <v>8973.6473699999988</v>
      </c>
      <c r="O317" s="217">
        <v>282488.65218999999</v>
      </c>
      <c r="P317" s="217">
        <v>93090.934959999999</v>
      </c>
      <c r="Q317" s="217">
        <v>0</v>
      </c>
      <c r="R317" s="218">
        <v>93090.934959999999</v>
      </c>
    </row>
    <row r="318" spans="1:18">
      <c r="A318" s="213"/>
      <c r="B318" s="213"/>
      <c r="C318" s="213"/>
      <c r="D318" s="208" t="s">
        <v>573</v>
      </c>
      <c r="E318" s="209">
        <v>570</v>
      </c>
      <c r="F318" s="210">
        <v>114811.5913</v>
      </c>
      <c r="G318" s="211">
        <v>0</v>
      </c>
      <c r="H318" s="211">
        <v>114811.5913</v>
      </c>
      <c r="I318" s="211">
        <v>54317.655100000004</v>
      </c>
      <c r="J318" s="211">
        <v>1295.7503899999999</v>
      </c>
      <c r="K318" s="211">
        <v>55613.405490000005</v>
      </c>
      <c r="L318" s="211">
        <v>20468.050760000002</v>
      </c>
      <c r="M318" s="211">
        <v>16136.079669999999</v>
      </c>
      <c r="N318" s="211">
        <v>36604.130429999997</v>
      </c>
      <c r="O318" s="211">
        <v>207029.12721999999</v>
      </c>
      <c r="P318" s="211">
        <v>25924.978999999999</v>
      </c>
      <c r="Q318" s="211">
        <v>0</v>
      </c>
      <c r="R318" s="212">
        <v>25924.978999999999</v>
      </c>
    </row>
    <row r="319" spans="1:18">
      <c r="A319" s="213"/>
      <c r="B319" s="213"/>
      <c r="C319" s="213"/>
      <c r="D319" s="213"/>
      <c r="E319" s="215">
        <v>526</v>
      </c>
      <c r="F319" s="216">
        <v>30550.361760000003</v>
      </c>
      <c r="G319" s="217">
        <v>0</v>
      </c>
      <c r="H319" s="217">
        <v>30550.361760000003</v>
      </c>
      <c r="I319" s="217">
        <v>111120.26863999999</v>
      </c>
      <c r="J319" s="217">
        <v>1086.99191</v>
      </c>
      <c r="K319" s="217">
        <v>112207.26054999999</v>
      </c>
      <c r="L319" s="217">
        <v>19849.458449999998</v>
      </c>
      <c r="M319" s="217">
        <v>6809.8215</v>
      </c>
      <c r="N319" s="217">
        <v>26659.27995</v>
      </c>
      <c r="O319" s="217">
        <v>169416.90226</v>
      </c>
      <c r="P319" s="217">
        <v>24285.260269999999</v>
      </c>
      <c r="Q319" s="217">
        <v>0</v>
      </c>
      <c r="R319" s="218">
        <v>24285.260269999999</v>
      </c>
    </row>
    <row r="320" spans="1:18">
      <c r="A320" s="213"/>
      <c r="B320" s="213"/>
      <c r="C320" s="213"/>
      <c r="D320" s="213"/>
      <c r="E320" s="215">
        <v>551</v>
      </c>
      <c r="F320" s="216">
        <v>1406.9377099999999</v>
      </c>
      <c r="G320" s="217">
        <v>0</v>
      </c>
      <c r="H320" s="217">
        <v>1406.9377099999999</v>
      </c>
      <c r="I320" s="217">
        <v>96421.618159999998</v>
      </c>
      <c r="J320" s="217">
        <v>3104.0389799999998</v>
      </c>
      <c r="K320" s="217">
        <v>99525.657139999996</v>
      </c>
      <c r="L320" s="217">
        <v>7322.3785399999997</v>
      </c>
      <c r="M320" s="217">
        <v>583.65698999999995</v>
      </c>
      <c r="N320" s="217">
        <v>7906.0355300000001</v>
      </c>
      <c r="O320" s="217">
        <v>108838.63038</v>
      </c>
      <c r="P320" s="217">
        <v>19934.20347</v>
      </c>
      <c r="Q320" s="217">
        <v>0</v>
      </c>
      <c r="R320" s="218">
        <v>19934.20347</v>
      </c>
    </row>
    <row r="321" spans="1:18">
      <c r="A321" s="213"/>
      <c r="B321" s="213"/>
      <c r="C321" s="213"/>
      <c r="D321" s="213"/>
      <c r="E321" s="215">
        <v>612</v>
      </c>
      <c r="F321" s="216">
        <v>14491.318029999999</v>
      </c>
      <c r="G321" s="217">
        <v>0</v>
      </c>
      <c r="H321" s="217">
        <v>14491.318029999999</v>
      </c>
      <c r="I321" s="217">
        <v>78560.072260000001</v>
      </c>
      <c r="J321" s="217">
        <v>2491.2297999999996</v>
      </c>
      <c r="K321" s="217">
        <v>81051.302060000002</v>
      </c>
      <c r="L321" s="217">
        <v>12240.453230000001</v>
      </c>
      <c r="M321" s="217">
        <v>23242.628000000001</v>
      </c>
      <c r="N321" s="217">
        <v>35483.081229999996</v>
      </c>
      <c r="O321" s="217">
        <v>131025.70131999999</v>
      </c>
      <c r="P321" s="217">
        <v>31315.589350000002</v>
      </c>
      <c r="Q321" s="217">
        <v>0</v>
      </c>
      <c r="R321" s="218">
        <v>31315.589350000002</v>
      </c>
    </row>
    <row r="322" spans="1:18">
      <c r="A322" s="213"/>
      <c r="B322" s="213"/>
      <c r="C322" s="213"/>
      <c r="D322" s="208" t="s">
        <v>574</v>
      </c>
      <c r="E322" s="209">
        <v>576</v>
      </c>
      <c r="F322" s="210">
        <v>59559.893090000005</v>
      </c>
      <c r="G322" s="211">
        <v>0</v>
      </c>
      <c r="H322" s="211">
        <v>59559.893090000005</v>
      </c>
      <c r="I322" s="211">
        <v>112315.53068000001</v>
      </c>
      <c r="J322" s="211">
        <v>1306.4531299999999</v>
      </c>
      <c r="K322" s="211">
        <v>113621.98381000001</v>
      </c>
      <c r="L322" s="211">
        <v>19117.219940000003</v>
      </c>
      <c r="M322" s="211">
        <v>13624.372009999999</v>
      </c>
      <c r="N322" s="211">
        <v>32741.591949999998</v>
      </c>
      <c r="O322" s="211">
        <v>205923.46885</v>
      </c>
      <c r="P322" s="211">
        <v>42496.947030000003</v>
      </c>
      <c r="Q322" s="211">
        <v>0</v>
      </c>
      <c r="R322" s="212">
        <v>42496.947030000003</v>
      </c>
    </row>
    <row r="323" spans="1:18">
      <c r="A323" s="213"/>
      <c r="B323" s="213"/>
      <c r="C323" s="213"/>
      <c r="D323" s="208" t="s">
        <v>535</v>
      </c>
      <c r="E323" s="209">
        <v>606</v>
      </c>
      <c r="F323" s="210">
        <v>4767.1828700000005</v>
      </c>
      <c r="G323" s="211">
        <v>0</v>
      </c>
      <c r="H323" s="211">
        <v>4767.1828700000005</v>
      </c>
      <c r="I323" s="211">
        <v>39219.861810000002</v>
      </c>
      <c r="J323" s="211">
        <v>3.6174899999999997</v>
      </c>
      <c r="K323" s="211">
        <v>39223.479299999999</v>
      </c>
      <c r="L323" s="211">
        <v>4471.2494400000005</v>
      </c>
      <c r="M323" s="211">
        <v>6293.5697300000002</v>
      </c>
      <c r="N323" s="211">
        <v>10764.819170000001</v>
      </c>
      <c r="O323" s="211">
        <v>54755.481340000006</v>
      </c>
      <c r="P323" s="211">
        <v>19417.270809999998</v>
      </c>
      <c r="Q323" s="211">
        <v>0</v>
      </c>
      <c r="R323" s="212">
        <v>19417.270809999998</v>
      </c>
    </row>
    <row r="324" spans="1:18">
      <c r="A324" s="213"/>
      <c r="B324" s="213"/>
      <c r="C324" s="213"/>
      <c r="D324" s="213"/>
      <c r="E324" s="215">
        <v>540</v>
      </c>
      <c r="F324" s="216">
        <v>34761.298619999994</v>
      </c>
      <c r="G324" s="217">
        <v>0</v>
      </c>
      <c r="H324" s="217">
        <v>34761.298619999994</v>
      </c>
      <c r="I324" s="217">
        <v>112373.10672</v>
      </c>
      <c r="J324" s="217">
        <v>1046.6242</v>
      </c>
      <c r="K324" s="217">
        <v>113419.73092</v>
      </c>
      <c r="L324" s="217">
        <v>27411.999670000001</v>
      </c>
      <c r="M324" s="217">
        <v>8041.3508099999999</v>
      </c>
      <c r="N324" s="217">
        <v>35453.350479999994</v>
      </c>
      <c r="O324" s="217">
        <v>183634.38002000001</v>
      </c>
      <c r="P324" s="217">
        <v>14469.889050000002</v>
      </c>
      <c r="Q324" s="217">
        <v>0</v>
      </c>
      <c r="R324" s="218">
        <v>14469.889050000002</v>
      </c>
    </row>
    <row r="325" spans="1:18">
      <c r="A325" s="213"/>
      <c r="B325" s="213"/>
      <c r="C325" s="213"/>
      <c r="D325" s="213"/>
      <c r="E325" s="215">
        <v>581</v>
      </c>
      <c r="F325" s="216">
        <v>0</v>
      </c>
      <c r="G325" s="217">
        <v>0</v>
      </c>
      <c r="H325" s="217">
        <v>0</v>
      </c>
      <c r="I325" s="217">
        <v>46391.363669999999</v>
      </c>
      <c r="J325" s="217">
        <v>0</v>
      </c>
      <c r="K325" s="217">
        <v>46391.363669999999</v>
      </c>
      <c r="L325" s="217">
        <v>1801.03622</v>
      </c>
      <c r="M325" s="217">
        <v>801.96203000000003</v>
      </c>
      <c r="N325" s="217">
        <v>2602.9982500000001</v>
      </c>
      <c r="O325" s="217">
        <v>48994.361920000003</v>
      </c>
      <c r="P325" s="217">
        <v>0</v>
      </c>
      <c r="Q325" s="217">
        <v>0</v>
      </c>
      <c r="R325" s="218">
        <v>0</v>
      </c>
    </row>
    <row r="326" spans="1:18">
      <c r="A326" s="213"/>
      <c r="B326" s="213"/>
      <c r="C326" s="213"/>
      <c r="D326" s="208" t="s">
        <v>555</v>
      </c>
      <c r="E326" s="209">
        <v>379</v>
      </c>
      <c r="F326" s="210">
        <v>42146.469600000004</v>
      </c>
      <c r="G326" s="211">
        <v>0</v>
      </c>
      <c r="H326" s="211">
        <v>42146.469600000004</v>
      </c>
      <c r="I326" s="211">
        <v>25935.572670000001</v>
      </c>
      <c r="J326" s="211">
        <v>2949.35016</v>
      </c>
      <c r="K326" s="211">
        <v>28884.92283</v>
      </c>
      <c r="L326" s="211">
        <v>112186.69087999999</v>
      </c>
      <c r="M326" s="211">
        <v>8025.5373099999997</v>
      </c>
      <c r="N326" s="211">
        <v>120212.22818999999</v>
      </c>
      <c r="O326" s="211">
        <v>191243.62062</v>
      </c>
      <c r="P326" s="211">
        <v>81838.30898999999</v>
      </c>
      <c r="Q326" s="211">
        <v>0</v>
      </c>
      <c r="R326" s="212">
        <v>81838.30898999999</v>
      </c>
    </row>
    <row r="327" spans="1:18">
      <c r="A327" s="213"/>
      <c r="B327" s="213"/>
      <c r="C327" s="213"/>
      <c r="D327" s="213"/>
      <c r="E327" s="215">
        <v>382</v>
      </c>
      <c r="F327" s="216">
        <v>29954.281469999998</v>
      </c>
      <c r="G327" s="217">
        <v>0</v>
      </c>
      <c r="H327" s="217">
        <v>29954.281469999998</v>
      </c>
      <c r="I327" s="217">
        <v>203032.27583</v>
      </c>
      <c r="J327" s="217">
        <v>4209.0005799999999</v>
      </c>
      <c r="K327" s="217">
        <v>207241.27640999999</v>
      </c>
      <c r="L327" s="217">
        <v>89980.567660000001</v>
      </c>
      <c r="M327" s="217">
        <v>67700.130380000002</v>
      </c>
      <c r="N327" s="217">
        <v>157680.69803999999</v>
      </c>
      <c r="O327" s="217">
        <v>394876.25592000003</v>
      </c>
      <c r="P327" s="217">
        <v>9998.9350399999985</v>
      </c>
      <c r="Q327" s="217">
        <v>0</v>
      </c>
      <c r="R327" s="218">
        <v>9998.9350399999985</v>
      </c>
    </row>
    <row r="328" spans="1:18">
      <c r="A328" s="213"/>
      <c r="B328" s="213"/>
      <c r="C328" s="213"/>
      <c r="D328" s="213"/>
      <c r="E328" s="215">
        <v>520</v>
      </c>
      <c r="F328" s="216">
        <v>181675.02675999998</v>
      </c>
      <c r="G328" s="217">
        <v>0</v>
      </c>
      <c r="H328" s="217">
        <v>181675.02675999998</v>
      </c>
      <c r="I328" s="217">
        <v>127440.26981</v>
      </c>
      <c r="J328" s="217">
        <v>7782.6032400000004</v>
      </c>
      <c r="K328" s="217">
        <v>135222.87305000002</v>
      </c>
      <c r="L328" s="217">
        <v>82116.446980000008</v>
      </c>
      <c r="M328" s="217">
        <v>11961.500239999999</v>
      </c>
      <c r="N328" s="217">
        <v>94077.947220000002</v>
      </c>
      <c r="O328" s="217">
        <v>410975.84702999995</v>
      </c>
      <c r="P328" s="217">
        <v>129995.13374999999</v>
      </c>
      <c r="Q328" s="217">
        <v>0</v>
      </c>
      <c r="R328" s="218">
        <v>129995.13374999999</v>
      </c>
    </row>
    <row r="329" spans="1:18">
      <c r="A329" s="213"/>
      <c r="B329" s="213"/>
      <c r="C329" s="213"/>
      <c r="D329" s="208" t="s">
        <v>575</v>
      </c>
      <c r="E329" s="209">
        <v>560</v>
      </c>
      <c r="F329" s="210">
        <v>41177.461130000003</v>
      </c>
      <c r="G329" s="211">
        <v>0</v>
      </c>
      <c r="H329" s="211">
        <v>41177.461130000003</v>
      </c>
      <c r="I329" s="211">
        <v>139014.39478999999</v>
      </c>
      <c r="J329" s="211">
        <v>1640.32232</v>
      </c>
      <c r="K329" s="211">
        <v>140654.71711000003</v>
      </c>
      <c r="L329" s="211">
        <v>57769.875180000003</v>
      </c>
      <c r="M329" s="211">
        <v>12948.682289999999</v>
      </c>
      <c r="N329" s="211">
        <v>70718.55747</v>
      </c>
      <c r="O329" s="211">
        <v>252550.73571000001</v>
      </c>
      <c r="P329" s="211">
        <v>20550.5684</v>
      </c>
      <c r="Q329" s="211">
        <v>0</v>
      </c>
      <c r="R329" s="212">
        <v>20550.5684</v>
      </c>
    </row>
    <row r="330" spans="1:18">
      <c r="A330" s="213"/>
      <c r="B330" s="213"/>
      <c r="C330" s="213"/>
      <c r="D330" s="208" t="s">
        <v>576</v>
      </c>
      <c r="E330" s="209">
        <v>521</v>
      </c>
      <c r="F330" s="210">
        <v>57388.526880000005</v>
      </c>
      <c r="G330" s="211">
        <v>0</v>
      </c>
      <c r="H330" s="211">
        <v>57388.526880000005</v>
      </c>
      <c r="I330" s="211">
        <v>84726.468340000007</v>
      </c>
      <c r="J330" s="211">
        <v>2393.60896</v>
      </c>
      <c r="K330" s="211">
        <v>87120.07729999999</v>
      </c>
      <c r="L330" s="211">
        <v>13538.32609</v>
      </c>
      <c r="M330" s="211">
        <v>8177.1342699999996</v>
      </c>
      <c r="N330" s="211">
        <v>21715.460360000001</v>
      </c>
      <c r="O330" s="211">
        <v>166224.06453999999</v>
      </c>
      <c r="P330" s="211">
        <v>116305.60029999999</v>
      </c>
      <c r="Q330" s="211">
        <v>0</v>
      </c>
      <c r="R330" s="212">
        <v>116305.60029999999</v>
      </c>
    </row>
    <row r="331" spans="1:18">
      <c r="A331" s="213"/>
      <c r="B331" s="213"/>
      <c r="C331" s="213"/>
      <c r="D331" s="208" t="s">
        <v>577</v>
      </c>
      <c r="E331" s="209">
        <v>547</v>
      </c>
      <c r="F331" s="210">
        <v>5148.8768</v>
      </c>
      <c r="G331" s="211">
        <v>0</v>
      </c>
      <c r="H331" s="211">
        <v>5148.8768</v>
      </c>
      <c r="I331" s="211">
        <v>95704.219719999994</v>
      </c>
      <c r="J331" s="211">
        <v>1530.9162699999999</v>
      </c>
      <c r="K331" s="211">
        <v>97235.135989999995</v>
      </c>
      <c r="L331" s="211">
        <v>3763.6035999999999</v>
      </c>
      <c r="M331" s="211">
        <v>159.63772</v>
      </c>
      <c r="N331" s="211">
        <v>3923.2413199999996</v>
      </c>
      <c r="O331" s="211">
        <v>106307.25410999999</v>
      </c>
      <c r="P331" s="211">
        <v>38486.277310000005</v>
      </c>
      <c r="Q331" s="211">
        <v>0</v>
      </c>
      <c r="R331" s="212">
        <v>38486.277310000005</v>
      </c>
    </row>
    <row r="332" spans="1:18">
      <c r="A332" s="213"/>
      <c r="B332" s="213"/>
      <c r="C332" s="213"/>
      <c r="D332" s="208" t="s">
        <v>578</v>
      </c>
      <c r="E332" s="209">
        <v>400</v>
      </c>
      <c r="F332" s="210">
        <v>17810.94413</v>
      </c>
      <c r="G332" s="211">
        <v>0</v>
      </c>
      <c r="H332" s="211">
        <v>17810.94413</v>
      </c>
      <c r="I332" s="211">
        <v>72128.044340000008</v>
      </c>
      <c r="J332" s="211">
        <v>383.60363000000001</v>
      </c>
      <c r="K332" s="211">
        <v>72511.647970000005</v>
      </c>
      <c r="L332" s="211">
        <v>3849.4693900000002</v>
      </c>
      <c r="M332" s="211">
        <v>861.16046999999992</v>
      </c>
      <c r="N332" s="211">
        <v>4710.62986</v>
      </c>
      <c r="O332" s="211">
        <v>95033.221959999995</v>
      </c>
      <c r="P332" s="211">
        <v>27058.532999999999</v>
      </c>
      <c r="Q332" s="211">
        <v>0</v>
      </c>
      <c r="R332" s="212">
        <v>27058.532999999999</v>
      </c>
    </row>
    <row r="333" spans="1:18">
      <c r="A333" s="213"/>
      <c r="B333" s="213"/>
      <c r="C333" s="213"/>
      <c r="D333" s="208" t="s">
        <v>579</v>
      </c>
      <c r="E333" s="209">
        <v>597</v>
      </c>
      <c r="F333" s="210">
        <v>22138.840889999999</v>
      </c>
      <c r="G333" s="211">
        <v>0</v>
      </c>
      <c r="H333" s="211">
        <v>22138.840889999999</v>
      </c>
      <c r="I333" s="211">
        <v>40637.373759999995</v>
      </c>
      <c r="J333" s="211">
        <v>829.78687000000002</v>
      </c>
      <c r="K333" s="211">
        <v>41467.160630000006</v>
      </c>
      <c r="L333" s="211">
        <v>6275.0899900000004</v>
      </c>
      <c r="M333" s="211">
        <v>1490.74099</v>
      </c>
      <c r="N333" s="211">
        <v>7765.8309800000006</v>
      </c>
      <c r="O333" s="211">
        <v>71371.832500000004</v>
      </c>
      <c r="P333" s="211">
        <v>25695.85615</v>
      </c>
      <c r="Q333" s="211">
        <v>0</v>
      </c>
      <c r="R333" s="212">
        <v>25695.85615</v>
      </c>
    </row>
    <row r="334" spans="1:18">
      <c r="A334" s="213"/>
      <c r="B334" s="213"/>
      <c r="C334" s="213"/>
      <c r="D334" s="213"/>
      <c r="E334" s="215">
        <v>595</v>
      </c>
      <c r="F334" s="216">
        <v>5594.3787300000004</v>
      </c>
      <c r="G334" s="217">
        <v>0</v>
      </c>
      <c r="H334" s="217">
        <v>5594.3787300000004</v>
      </c>
      <c r="I334" s="217">
        <v>424007.07111000002</v>
      </c>
      <c r="J334" s="217">
        <v>46.175489999999996</v>
      </c>
      <c r="K334" s="217">
        <v>424053.24660000001</v>
      </c>
      <c r="L334" s="217">
        <v>3225.9222799999998</v>
      </c>
      <c r="M334" s="217">
        <v>1013.5777399999999</v>
      </c>
      <c r="N334" s="217">
        <v>4239.5000199999995</v>
      </c>
      <c r="O334" s="217">
        <v>433887.12535000005</v>
      </c>
      <c r="P334" s="217">
        <v>95.907520000000005</v>
      </c>
      <c r="Q334" s="217">
        <v>0</v>
      </c>
      <c r="R334" s="218">
        <v>95.907520000000005</v>
      </c>
    </row>
    <row r="335" spans="1:18">
      <c r="A335" s="213"/>
      <c r="B335" s="213"/>
      <c r="C335" s="213"/>
      <c r="D335" s="208" t="s">
        <v>318</v>
      </c>
      <c r="E335" s="209">
        <v>402</v>
      </c>
      <c r="F335" s="210">
        <v>204267.19255000001</v>
      </c>
      <c r="G335" s="211">
        <v>0</v>
      </c>
      <c r="H335" s="211">
        <v>204267.19255000001</v>
      </c>
      <c r="I335" s="211">
        <v>2097.62473</v>
      </c>
      <c r="J335" s="211">
        <v>1564.6026999999999</v>
      </c>
      <c r="K335" s="211">
        <v>3662.2274300000004</v>
      </c>
      <c r="L335" s="211">
        <v>81034.575639999995</v>
      </c>
      <c r="M335" s="211">
        <v>57858.040540000002</v>
      </c>
      <c r="N335" s="211">
        <v>138892.61618000001</v>
      </c>
      <c r="O335" s="211">
        <v>346822.03616000002</v>
      </c>
      <c r="P335" s="211">
        <v>33846.790789999999</v>
      </c>
      <c r="Q335" s="211">
        <v>0</v>
      </c>
      <c r="R335" s="212">
        <v>33846.790789999999</v>
      </c>
    </row>
    <row r="336" spans="1:18">
      <c r="A336" s="213"/>
      <c r="B336" s="213"/>
      <c r="C336" s="213"/>
      <c r="D336" s="208" t="s">
        <v>580</v>
      </c>
      <c r="E336" s="209">
        <v>404</v>
      </c>
      <c r="F336" s="210">
        <v>21218.672489999997</v>
      </c>
      <c r="G336" s="211">
        <v>0</v>
      </c>
      <c r="H336" s="211">
        <v>21218.672489999997</v>
      </c>
      <c r="I336" s="211">
        <v>115929.25315999999</v>
      </c>
      <c r="J336" s="211">
        <v>414.02059000000003</v>
      </c>
      <c r="K336" s="211">
        <v>116343.27374999999</v>
      </c>
      <c r="L336" s="211">
        <v>8750.4975999999988</v>
      </c>
      <c r="M336" s="211">
        <v>885.30429000000004</v>
      </c>
      <c r="N336" s="211">
        <v>9635.8018900000006</v>
      </c>
      <c r="O336" s="211">
        <v>147197.74812999999</v>
      </c>
      <c r="P336" s="211">
        <v>69502.48765000001</v>
      </c>
      <c r="Q336" s="211">
        <v>0</v>
      </c>
      <c r="R336" s="212">
        <v>69502.48765000001</v>
      </c>
    </row>
    <row r="337" spans="1:18">
      <c r="A337" s="213"/>
      <c r="B337" s="213"/>
      <c r="C337" s="213"/>
      <c r="D337" s="208" t="s">
        <v>581</v>
      </c>
      <c r="E337" s="209">
        <v>431</v>
      </c>
      <c r="F337" s="210">
        <v>55325.312979999995</v>
      </c>
      <c r="G337" s="211">
        <v>0</v>
      </c>
      <c r="H337" s="211">
        <v>55325.312979999995</v>
      </c>
      <c r="I337" s="211">
        <v>398150.65064999997</v>
      </c>
      <c r="J337" s="211">
        <v>1227.3277599999999</v>
      </c>
      <c r="K337" s="211">
        <v>399377.97841000004</v>
      </c>
      <c r="L337" s="211">
        <v>35313.73532</v>
      </c>
      <c r="M337" s="211">
        <v>22119.571239999997</v>
      </c>
      <c r="N337" s="211">
        <v>57433.306560000005</v>
      </c>
      <c r="O337" s="211">
        <v>512136.59794999997</v>
      </c>
      <c r="P337" s="211">
        <v>6924.1930300000004</v>
      </c>
      <c r="Q337" s="211">
        <v>0</v>
      </c>
      <c r="R337" s="212">
        <v>6924.1930300000004</v>
      </c>
    </row>
    <row r="338" spans="1:18">
      <c r="A338" s="213"/>
      <c r="B338" s="213"/>
      <c r="C338" s="213"/>
      <c r="D338" s="213"/>
      <c r="E338" s="215">
        <v>552</v>
      </c>
      <c r="F338" s="216">
        <v>964.90352000000007</v>
      </c>
      <c r="G338" s="217">
        <v>0</v>
      </c>
      <c r="H338" s="217">
        <v>964.90352000000007</v>
      </c>
      <c r="I338" s="217">
        <v>35176.58958</v>
      </c>
      <c r="J338" s="217">
        <v>1568.46783</v>
      </c>
      <c r="K338" s="217">
        <v>36745.057409999994</v>
      </c>
      <c r="L338" s="217">
        <v>3026.0119599999998</v>
      </c>
      <c r="M338" s="217">
        <v>83.283299999999997</v>
      </c>
      <c r="N338" s="217">
        <v>3109.2952599999999</v>
      </c>
      <c r="O338" s="217">
        <v>40819.25619</v>
      </c>
      <c r="P338" s="217">
        <v>26686.20048</v>
      </c>
      <c r="Q338" s="217">
        <v>0</v>
      </c>
      <c r="R338" s="218">
        <v>26686.20048</v>
      </c>
    </row>
    <row r="339" spans="1:18">
      <c r="A339" s="213"/>
      <c r="B339" s="213"/>
      <c r="C339" s="213"/>
      <c r="D339" s="213"/>
      <c r="E339" s="215">
        <v>785</v>
      </c>
      <c r="F339" s="216">
        <v>5960194.9278000006</v>
      </c>
      <c r="G339" s="217">
        <v>1497000.4330199999</v>
      </c>
      <c r="H339" s="217">
        <v>7457195.3608200001</v>
      </c>
      <c r="I339" s="217">
        <v>465499.38543999998</v>
      </c>
      <c r="J339" s="217">
        <v>8014.6278200000006</v>
      </c>
      <c r="K339" s="217">
        <v>473514.01325999998</v>
      </c>
      <c r="L339" s="217">
        <v>347712.32980000001</v>
      </c>
      <c r="M339" s="217">
        <v>418659.92994999996</v>
      </c>
      <c r="N339" s="217">
        <v>766372.25974999997</v>
      </c>
      <c r="O339" s="217">
        <v>8697081.6338299997</v>
      </c>
      <c r="P339" s="217">
        <v>4897594.5723700002</v>
      </c>
      <c r="Q339" s="217">
        <v>2603.0309600000001</v>
      </c>
      <c r="R339" s="218">
        <v>4900197.6033300003</v>
      </c>
    </row>
    <row r="340" spans="1:18">
      <c r="A340" s="213"/>
      <c r="B340" s="213"/>
      <c r="C340" s="213"/>
      <c r="D340" s="208" t="s">
        <v>582</v>
      </c>
      <c r="E340" s="209">
        <v>447</v>
      </c>
      <c r="F340" s="210">
        <v>4790193.1033900008</v>
      </c>
      <c r="G340" s="211">
        <v>87568.836200000005</v>
      </c>
      <c r="H340" s="211">
        <v>4877761.9395900005</v>
      </c>
      <c r="I340" s="211">
        <v>1085748.7277800001</v>
      </c>
      <c r="J340" s="211">
        <v>4653.9530300000006</v>
      </c>
      <c r="K340" s="211">
        <v>1090402.68081</v>
      </c>
      <c r="L340" s="211">
        <v>631643.04987999995</v>
      </c>
      <c r="M340" s="211">
        <v>200404.54015000002</v>
      </c>
      <c r="N340" s="211">
        <v>832047.59002999996</v>
      </c>
      <c r="O340" s="211">
        <v>6800212.21043</v>
      </c>
      <c r="P340" s="211">
        <v>2665887.7818100001</v>
      </c>
      <c r="Q340" s="211">
        <v>0</v>
      </c>
      <c r="R340" s="212">
        <v>2665887.7818100001</v>
      </c>
    </row>
    <row r="341" spans="1:18">
      <c r="A341" s="213"/>
      <c r="B341" s="213"/>
      <c r="C341" s="213"/>
      <c r="D341" s="213"/>
      <c r="E341" s="215">
        <v>554</v>
      </c>
      <c r="F341" s="216">
        <v>148.03539000000001</v>
      </c>
      <c r="G341" s="217">
        <v>0</v>
      </c>
      <c r="H341" s="217">
        <v>148.03539000000001</v>
      </c>
      <c r="I341" s="217">
        <v>76185.437860000005</v>
      </c>
      <c r="J341" s="217">
        <v>1505.5773100000001</v>
      </c>
      <c r="K341" s="217">
        <v>77691.015169999999</v>
      </c>
      <c r="L341" s="217">
        <v>2552.5183099999999</v>
      </c>
      <c r="M341" s="217">
        <v>337.93438000000003</v>
      </c>
      <c r="N341" s="217">
        <v>2890.4526900000001</v>
      </c>
      <c r="O341" s="217">
        <v>80729.503249999994</v>
      </c>
      <c r="P341" s="217">
        <v>17137.438140000002</v>
      </c>
      <c r="Q341" s="217">
        <v>0</v>
      </c>
      <c r="R341" s="218">
        <v>17137.438140000002</v>
      </c>
    </row>
    <row r="342" spans="1:18">
      <c r="A342" s="213"/>
      <c r="B342" s="213"/>
      <c r="C342" s="213"/>
      <c r="D342" s="213"/>
      <c r="E342" s="215">
        <v>406</v>
      </c>
      <c r="F342" s="216">
        <v>449519.64451999997</v>
      </c>
      <c r="G342" s="217">
        <v>0</v>
      </c>
      <c r="H342" s="217">
        <v>449519.64451999997</v>
      </c>
      <c r="I342" s="217">
        <v>201735.49969999999</v>
      </c>
      <c r="J342" s="217">
        <v>7365.3005499999999</v>
      </c>
      <c r="K342" s="217">
        <v>209100.80025</v>
      </c>
      <c r="L342" s="217">
        <v>160172.95355999999</v>
      </c>
      <c r="M342" s="217">
        <v>40848.764860000003</v>
      </c>
      <c r="N342" s="217">
        <v>201021.71841999999</v>
      </c>
      <c r="O342" s="217">
        <v>859642.16319000011</v>
      </c>
      <c r="P342" s="217">
        <v>31051.907850000003</v>
      </c>
      <c r="Q342" s="217">
        <v>0</v>
      </c>
      <c r="R342" s="218">
        <v>31051.907850000003</v>
      </c>
    </row>
    <row r="343" spans="1:18">
      <c r="A343" s="213"/>
      <c r="B343" s="213"/>
      <c r="C343" s="213"/>
      <c r="D343" s="208" t="s">
        <v>583</v>
      </c>
      <c r="E343" s="209">
        <v>536</v>
      </c>
      <c r="F343" s="210">
        <v>34726.14185</v>
      </c>
      <c r="G343" s="211">
        <v>0</v>
      </c>
      <c r="H343" s="211">
        <v>34726.14185</v>
      </c>
      <c r="I343" s="211">
        <v>111963.88149</v>
      </c>
      <c r="J343" s="211">
        <v>1892.3982800000001</v>
      </c>
      <c r="K343" s="211">
        <v>113856.27976999999</v>
      </c>
      <c r="L343" s="211">
        <v>18238.96934</v>
      </c>
      <c r="M343" s="211">
        <v>4155.0153099999998</v>
      </c>
      <c r="N343" s="211">
        <v>22393.984649999999</v>
      </c>
      <c r="O343" s="211">
        <v>170976.40627000001</v>
      </c>
      <c r="P343" s="211">
        <v>108053.02140000001</v>
      </c>
      <c r="Q343" s="211">
        <v>0</v>
      </c>
      <c r="R343" s="212">
        <v>108053.02140000001</v>
      </c>
    </row>
    <row r="344" spans="1:18">
      <c r="A344" s="213"/>
      <c r="B344" s="213"/>
      <c r="C344" s="213"/>
      <c r="D344" s="213"/>
      <c r="E344" s="215">
        <v>476</v>
      </c>
      <c r="F344" s="216">
        <v>22862.277859999998</v>
      </c>
      <c r="G344" s="217">
        <v>0</v>
      </c>
      <c r="H344" s="217">
        <v>22862.277859999998</v>
      </c>
      <c r="I344" s="217">
        <v>59489.932329999996</v>
      </c>
      <c r="J344" s="217">
        <v>1126.0067300000001</v>
      </c>
      <c r="K344" s="217">
        <v>60615.939060000004</v>
      </c>
      <c r="L344" s="217">
        <v>10735.314490000001</v>
      </c>
      <c r="M344" s="217">
        <v>3541.8873100000001</v>
      </c>
      <c r="N344" s="217">
        <v>14277.201800000001</v>
      </c>
      <c r="O344" s="217">
        <v>97755.418720000001</v>
      </c>
      <c r="P344" s="217">
        <v>59773.116929999997</v>
      </c>
      <c r="Q344" s="217">
        <v>0</v>
      </c>
      <c r="R344" s="218">
        <v>59773.116929999997</v>
      </c>
    </row>
    <row r="345" spans="1:18">
      <c r="A345" s="213"/>
      <c r="B345" s="213"/>
      <c r="C345" s="213"/>
      <c r="D345" s="213"/>
      <c r="E345" s="215">
        <v>835</v>
      </c>
      <c r="F345" s="216">
        <v>0</v>
      </c>
      <c r="G345" s="217">
        <v>0</v>
      </c>
      <c r="H345" s="217">
        <v>0</v>
      </c>
      <c r="I345" s="217">
        <v>0</v>
      </c>
      <c r="J345" s="217">
        <v>0</v>
      </c>
      <c r="K345" s="217">
        <v>0</v>
      </c>
      <c r="L345" s="217">
        <v>0</v>
      </c>
      <c r="M345" s="217">
        <v>0</v>
      </c>
      <c r="N345" s="217">
        <v>0</v>
      </c>
      <c r="O345" s="217">
        <v>0</v>
      </c>
      <c r="P345" s="217">
        <v>0</v>
      </c>
      <c r="Q345" s="217">
        <v>0</v>
      </c>
      <c r="R345" s="218">
        <v>0</v>
      </c>
    </row>
    <row r="346" spans="1:18">
      <c r="A346" s="213"/>
      <c r="B346" s="213"/>
      <c r="C346" s="213"/>
      <c r="D346" s="208" t="s">
        <v>584</v>
      </c>
      <c r="E346" s="209">
        <v>425</v>
      </c>
      <c r="F346" s="210">
        <v>17775.320789999998</v>
      </c>
      <c r="G346" s="211">
        <v>0</v>
      </c>
      <c r="H346" s="211">
        <v>17775.320789999998</v>
      </c>
      <c r="I346" s="211">
        <v>107315.26709000001</v>
      </c>
      <c r="J346" s="211">
        <v>1175.71828</v>
      </c>
      <c r="K346" s="211">
        <v>108490.98537000001</v>
      </c>
      <c r="L346" s="211">
        <v>11487.35507</v>
      </c>
      <c r="M346" s="211">
        <v>5413.1473800000003</v>
      </c>
      <c r="N346" s="211">
        <v>16900.50245</v>
      </c>
      <c r="O346" s="211">
        <v>143166.80861000001</v>
      </c>
      <c r="P346" s="211">
        <v>62629.27059</v>
      </c>
      <c r="Q346" s="211">
        <v>0</v>
      </c>
      <c r="R346" s="212">
        <v>62629.27059</v>
      </c>
    </row>
    <row r="347" spans="1:18">
      <c r="A347" s="213"/>
      <c r="B347" s="213"/>
      <c r="C347" s="213"/>
      <c r="D347" s="208" t="s">
        <v>585</v>
      </c>
      <c r="E347" s="209">
        <v>416</v>
      </c>
      <c r="F347" s="210">
        <v>16765.686610000001</v>
      </c>
      <c r="G347" s="211">
        <v>0</v>
      </c>
      <c r="H347" s="211">
        <v>16765.686610000001</v>
      </c>
      <c r="I347" s="211">
        <v>57389.467049999999</v>
      </c>
      <c r="J347" s="211">
        <v>894.79938000000004</v>
      </c>
      <c r="K347" s="211">
        <v>58284.266430000003</v>
      </c>
      <c r="L347" s="211">
        <v>8556.37111</v>
      </c>
      <c r="M347" s="211">
        <v>1539.5097000000001</v>
      </c>
      <c r="N347" s="211">
        <v>10095.880810000001</v>
      </c>
      <c r="O347" s="211">
        <v>85145.833849999995</v>
      </c>
      <c r="P347" s="211">
        <v>50141.769100000005</v>
      </c>
      <c r="Q347" s="211">
        <v>0</v>
      </c>
      <c r="R347" s="212">
        <v>50141.769100000005</v>
      </c>
    </row>
    <row r="348" spans="1:18">
      <c r="A348" s="213"/>
      <c r="B348" s="213"/>
      <c r="C348" s="213"/>
      <c r="D348" s="208" t="s">
        <v>352</v>
      </c>
      <c r="E348" s="209">
        <v>529</v>
      </c>
      <c r="F348" s="210">
        <v>44881.420880000005</v>
      </c>
      <c r="G348" s="211">
        <v>0</v>
      </c>
      <c r="H348" s="211">
        <v>44881.420880000005</v>
      </c>
      <c r="I348" s="211">
        <v>114347.08013</v>
      </c>
      <c r="J348" s="211">
        <v>2564.3489399999999</v>
      </c>
      <c r="K348" s="211">
        <v>116911.42907</v>
      </c>
      <c r="L348" s="211">
        <v>41251.57619</v>
      </c>
      <c r="M348" s="211">
        <v>12730.50193</v>
      </c>
      <c r="N348" s="211">
        <v>53982.078119999998</v>
      </c>
      <c r="O348" s="211">
        <v>215774.92806999999</v>
      </c>
      <c r="P348" s="211">
        <v>55840.860270000005</v>
      </c>
      <c r="Q348" s="211">
        <v>0</v>
      </c>
      <c r="R348" s="212">
        <v>55840.860270000005</v>
      </c>
    </row>
    <row r="349" spans="1:18">
      <c r="A349" s="213"/>
      <c r="B349" s="213"/>
      <c r="C349" s="213"/>
      <c r="D349" s="208" t="s">
        <v>586</v>
      </c>
      <c r="E349" s="209">
        <v>483</v>
      </c>
      <c r="F349" s="210">
        <v>52820.296990000003</v>
      </c>
      <c r="G349" s="211">
        <v>0</v>
      </c>
      <c r="H349" s="211">
        <v>52820.296990000003</v>
      </c>
      <c r="I349" s="211">
        <v>88881.706950000007</v>
      </c>
      <c r="J349" s="211">
        <v>884.48021999999992</v>
      </c>
      <c r="K349" s="211">
        <v>89766.187170000005</v>
      </c>
      <c r="L349" s="211">
        <v>15364.775679999999</v>
      </c>
      <c r="M349" s="211">
        <v>5695.4625099999994</v>
      </c>
      <c r="N349" s="211">
        <v>21060.23819</v>
      </c>
      <c r="O349" s="211">
        <v>163646.72235</v>
      </c>
      <c r="P349" s="211">
        <v>28557.469410000002</v>
      </c>
      <c r="Q349" s="211">
        <v>0</v>
      </c>
      <c r="R349" s="212">
        <v>28557.469410000002</v>
      </c>
    </row>
    <row r="350" spans="1:18">
      <c r="A350" s="213"/>
      <c r="B350" s="213"/>
      <c r="C350" s="213"/>
      <c r="D350" s="213"/>
      <c r="E350" s="215">
        <v>791</v>
      </c>
      <c r="F350" s="216">
        <v>0</v>
      </c>
      <c r="G350" s="217">
        <v>0</v>
      </c>
      <c r="H350" s="217">
        <v>0</v>
      </c>
      <c r="I350" s="217">
        <v>0</v>
      </c>
      <c r="J350" s="217">
        <v>3.9312</v>
      </c>
      <c r="K350" s="217">
        <v>3.9312</v>
      </c>
      <c r="L350" s="217">
        <v>770.82537000000002</v>
      </c>
      <c r="M350" s="217">
        <v>34.968959999999996</v>
      </c>
      <c r="N350" s="217">
        <v>805.79432999999995</v>
      </c>
      <c r="O350" s="217">
        <v>809.72553000000005</v>
      </c>
      <c r="P350" s="217">
        <v>3689.6549</v>
      </c>
      <c r="Q350" s="217">
        <v>0</v>
      </c>
      <c r="R350" s="218">
        <v>3689.6549</v>
      </c>
    </row>
    <row r="351" spans="1:18">
      <c r="A351" s="213"/>
      <c r="B351" s="213"/>
      <c r="C351" s="213"/>
      <c r="D351" s="213"/>
      <c r="E351" s="215">
        <v>852</v>
      </c>
      <c r="F351" s="216">
        <v>100.07866</v>
      </c>
      <c r="G351" s="217">
        <v>0</v>
      </c>
      <c r="H351" s="217">
        <v>100.07866</v>
      </c>
      <c r="I351" s="217">
        <v>150330.75490999999</v>
      </c>
      <c r="J351" s="217">
        <v>0</v>
      </c>
      <c r="K351" s="217">
        <v>150330.75490999999</v>
      </c>
      <c r="L351" s="217">
        <v>245.01195999999999</v>
      </c>
      <c r="M351" s="217">
        <v>0</v>
      </c>
      <c r="N351" s="217">
        <v>245.01195999999999</v>
      </c>
      <c r="O351" s="217">
        <v>150675.84552999999</v>
      </c>
      <c r="P351" s="217">
        <v>0</v>
      </c>
      <c r="Q351" s="217">
        <v>0</v>
      </c>
      <c r="R351" s="218">
        <v>0</v>
      </c>
    </row>
    <row r="352" spans="1:18">
      <c r="A352" s="213"/>
      <c r="B352" s="213"/>
      <c r="C352" s="213"/>
      <c r="D352" s="208" t="s">
        <v>587</v>
      </c>
      <c r="E352" s="209">
        <v>414</v>
      </c>
      <c r="F352" s="210">
        <v>111146.39284999999</v>
      </c>
      <c r="G352" s="211">
        <v>0</v>
      </c>
      <c r="H352" s="211">
        <v>111146.39284999999</v>
      </c>
      <c r="I352" s="211">
        <v>52370.212450000006</v>
      </c>
      <c r="J352" s="211">
        <v>2792.6959100000004</v>
      </c>
      <c r="K352" s="211">
        <v>55162.908360000001</v>
      </c>
      <c r="L352" s="211">
        <v>17517.06295</v>
      </c>
      <c r="M352" s="211">
        <v>10128.16726</v>
      </c>
      <c r="N352" s="211">
        <v>27645.230210000002</v>
      </c>
      <c r="O352" s="211">
        <v>193954.53141999998</v>
      </c>
      <c r="P352" s="211">
        <v>45057.90726</v>
      </c>
      <c r="Q352" s="211">
        <v>0</v>
      </c>
      <c r="R352" s="212">
        <v>45057.90726</v>
      </c>
    </row>
    <row r="353" spans="1:18">
      <c r="A353" s="213"/>
      <c r="B353" s="213"/>
      <c r="C353" s="213"/>
      <c r="D353" s="213"/>
      <c r="E353" s="215">
        <v>525</v>
      </c>
      <c r="F353" s="216">
        <v>119851.60811</v>
      </c>
      <c r="G353" s="217">
        <v>0</v>
      </c>
      <c r="H353" s="217">
        <v>119851.60811</v>
      </c>
      <c r="I353" s="217">
        <v>187255.22131999998</v>
      </c>
      <c r="J353" s="217">
        <v>769.44269999999995</v>
      </c>
      <c r="K353" s="217">
        <v>188024.66402</v>
      </c>
      <c r="L353" s="217">
        <v>63385.780450000006</v>
      </c>
      <c r="M353" s="217">
        <v>30690.030500000001</v>
      </c>
      <c r="N353" s="217">
        <v>94075.810949999999</v>
      </c>
      <c r="O353" s="217">
        <v>401952.08308000001</v>
      </c>
      <c r="P353" s="217">
        <v>42905.110919999999</v>
      </c>
      <c r="Q353" s="217">
        <v>0</v>
      </c>
      <c r="R353" s="218">
        <v>42905.110919999999</v>
      </c>
    </row>
    <row r="354" spans="1:18">
      <c r="A354" s="213"/>
      <c r="B354" s="213"/>
      <c r="C354" s="213"/>
      <c r="D354" s="213"/>
      <c r="E354" s="215">
        <v>553</v>
      </c>
      <c r="F354" s="216">
        <v>119.63342</v>
      </c>
      <c r="G354" s="217">
        <v>0</v>
      </c>
      <c r="H354" s="217">
        <v>119.63342</v>
      </c>
      <c r="I354" s="217">
        <v>59483.875060000006</v>
      </c>
      <c r="J354" s="217">
        <v>1210.13258</v>
      </c>
      <c r="K354" s="217">
        <v>60694.007640000003</v>
      </c>
      <c r="L354" s="217">
        <v>135.11078000000001</v>
      </c>
      <c r="M354" s="217">
        <v>11.980799999999999</v>
      </c>
      <c r="N354" s="217">
        <v>147.09157999999999</v>
      </c>
      <c r="O354" s="217">
        <v>60960.732640000002</v>
      </c>
      <c r="P354" s="217">
        <v>14198.284220000001</v>
      </c>
      <c r="Q354" s="217">
        <v>0</v>
      </c>
      <c r="R354" s="218">
        <v>14198.284220000001</v>
      </c>
    </row>
    <row r="355" spans="1:18">
      <c r="A355" s="213"/>
      <c r="B355" s="213"/>
      <c r="C355" s="213"/>
      <c r="D355" s="208" t="s">
        <v>588</v>
      </c>
      <c r="E355" s="209">
        <v>446</v>
      </c>
      <c r="F355" s="210">
        <v>28351.917679999999</v>
      </c>
      <c r="G355" s="211">
        <v>0</v>
      </c>
      <c r="H355" s="211">
        <v>28351.917679999999</v>
      </c>
      <c r="I355" s="211">
        <v>21406.892230000001</v>
      </c>
      <c r="J355" s="211">
        <v>580.43631000000005</v>
      </c>
      <c r="K355" s="211">
        <v>21987.328539999999</v>
      </c>
      <c r="L355" s="211">
        <v>9764.396130000001</v>
      </c>
      <c r="M355" s="211">
        <v>1523.4870600000002</v>
      </c>
      <c r="N355" s="211">
        <v>11287.883189999999</v>
      </c>
      <c r="O355" s="211">
        <v>61627.129409999994</v>
      </c>
      <c r="P355" s="211">
        <v>49539.856310000003</v>
      </c>
      <c r="Q355" s="211">
        <v>0</v>
      </c>
      <c r="R355" s="212">
        <v>49539.856310000003</v>
      </c>
    </row>
    <row r="356" spans="1:18">
      <c r="A356" s="213"/>
      <c r="B356" s="213"/>
      <c r="C356" s="213"/>
      <c r="D356" s="208" t="s">
        <v>589</v>
      </c>
      <c r="E356" s="209">
        <v>469</v>
      </c>
      <c r="F356" s="210">
        <v>19088.050019999999</v>
      </c>
      <c r="G356" s="211">
        <v>0</v>
      </c>
      <c r="H356" s="211">
        <v>19088.050019999999</v>
      </c>
      <c r="I356" s="211">
        <v>82027.128849999994</v>
      </c>
      <c r="J356" s="211">
        <v>1163.91525</v>
      </c>
      <c r="K356" s="211">
        <v>83191.044099999999</v>
      </c>
      <c r="L356" s="211">
        <v>8339.5220200000003</v>
      </c>
      <c r="M356" s="211">
        <v>996.22133999999994</v>
      </c>
      <c r="N356" s="211">
        <v>9335.7433599999986</v>
      </c>
      <c r="O356" s="211">
        <v>111614.83748</v>
      </c>
      <c r="P356" s="211">
        <v>39965.189319999998</v>
      </c>
      <c r="Q356" s="211">
        <v>0</v>
      </c>
      <c r="R356" s="212">
        <v>39965.189319999998</v>
      </c>
    </row>
    <row r="357" spans="1:18">
      <c r="A357" s="213"/>
      <c r="B357" s="213"/>
      <c r="C357" s="213"/>
      <c r="D357" s="213"/>
      <c r="E357" s="215">
        <v>695</v>
      </c>
      <c r="F357" s="216">
        <v>0</v>
      </c>
      <c r="G357" s="217">
        <v>0</v>
      </c>
      <c r="H357" s="217">
        <v>0</v>
      </c>
      <c r="I357" s="217">
        <v>78755.143609999999</v>
      </c>
      <c r="J357" s="217">
        <v>9.670999999999999E-2</v>
      </c>
      <c r="K357" s="217">
        <v>78755.240319999997</v>
      </c>
      <c r="L357" s="217">
        <v>929.84131000000002</v>
      </c>
      <c r="M357" s="217">
        <v>390.99486999999999</v>
      </c>
      <c r="N357" s="217">
        <v>1320.83618</v>
      </c>
      <c r="O357" s="217">
        <v>80076.076499999996</v>
      </c>
      <c r="P357" s="217">
        <v>1999.9063799999999</v>
      </c>
      <c r="Q357" s="217">
        <v>0</v>
      </c>
      <c r="R357" s="218">
        <v>1999.9063799999999</v>
      </c>
    </row>
    <row r="358" spans="1:18">
      <c r="A358" s="213"/>
      <c r="B358" s="213"/>
      <c r="C358" s="213"/>
      <c r="D358" s="208" t="s">
        <v>261</v>
      </c>
      <c r="E358" s="209">
        <v>615</v>
      </c>
      <c r="F358" s="210">
        <v>21361.512329999998</v>
      </c>
      <c r="G358" s="211">
        <v>0</v>
      </c>
      <c r="H358" s="211">
        <v>21361.512329999998</v>
      </c>
      <c r="I358" s="211">
        <v>85691.828010000012</v>
      </c>
      <c r="J358" s="211">
        <v>943.78056000000004</v>
      </c>
      <c r="K358" s="211">
        <v>86635.608569999997</v>
      </c>
      <c r="L358" s="211">
        <v>8097.3509699999995</v>
      </c>
      <c r="M358" s="211">
        <v>3023.6779100000003</v>
      </c>
      <c r="N358" s="211">
        <v>11121.028880000002</v>
      </c>
      <c r="O358" s="211">
        <v>119118.14978000001</v>
      </c>
      <c r="P358" s="211">
        <v>45708.606070000002</v>
      </c>
      <c r="Q358" s="211">
        <v>0</v>
      </c>
      <c r="R358" s="212">
        <v>45708.606070000002</v>
      </c>
    </row>
    <row r="359" spans="1:18">
      <c r="A359" s="213"/>
      <c r="B359" s="213"/>
      <c r="C359" s="213"/>
      <c r="D359" s="213"/>
      <c r="E359" s="215">
        <v>563</v>
      </c>
      <c r="F359" s="216">
        <v>31443.634679999999</v>
      </c>
      <c r="G359" s="217">
        <v>0</v>
      </c>
      <c r="H359" s="217">
        <v>31443.634679999999</v>
      </c>
      <c r="I359" s="217">
        <v>106287.19545</v>
      </c>
      <c r="J359" s="217">
        <v>1389.98199</v>
      </c>
      <c r="K359" s="217">
        <v>107677.17744</v>
      </c>
      <c r="L359" s="217">
        <v>17199.459039999998</v>
      </c>
      <c r="M359" s="217">
        <v>2948.9225499999998</v>
      </c>
      <c r="N359" s="217">
        <v>20148.381590000001</v>
      </c>
      <c r="O359" s="217">
        <v>159269.19371000002</v>
      </c>
      <c r="P359" s="217">
        <v>44389.887999999999</v>
      </c>
      <c r="Q359" s="217">
        <v>0</v>
      </c>
      <c r="R359" s="218">
        <v>44389.887999999999</v>
      </c>
    </row>
    <row r="360" spans="1:18">
      <c r="A360" s="213"/>
      <c r="B360" s="213"/>
      <c r="C360" s="213"/>
      <c r="D360" s="213"/>
      <c r="E360" s="215">
        <v>739</v>
      </c>
      <c r="F360" s="216">
        <v>19395.550600000002</v>
      </c>
      <c r="G360" s="217">
        <v>0</v>
      </c>
      <c r="H360" s="217">
        <v>19395.550600000002</v>
      </c>
      <c r="I360" s="217">
        <v>48120.570420000004</v>
      </c>
      <c r="J360" s="217">
        <v>709.74833000000001</v>
      </c>
      <c r="K360" s="217">
        <v>48830.318749999999</v>
      </c>
      <c r="L360" s="217">
        <v>5387.1860500000003</v>
      </c>
      <c r="M360" s="217">
        <v>2797.8330899999996</v>
      </c>
      <c r="N360" s="217">
        <v>8185.0191399999994</v>
      </c>
      <c r="O360" s="217">
        <v>76410.888489999998</v>
      </c>
      <c r="P360" s="217">
        <v>64454.822759999995</v>
      </c>
      <c r="Q360" s="217">
        <v>0</v>
      </c>
      <c r="R360" s="218">
        <v>64454.822759999995</v>
      </c>
    </row>
    <row r="361" spans="1:18">
      <c r="A361" s="213"/>
      <c r="B361" s="213"/>
      <c r="C361" s="213"/>
      <c r="D361" s="208" t="s">
        <v>590</v>
      </c>
      <c r="E361" s="209">
        <v>651</v>
      </c>
      <c r="F361" s="210">
        <v>0</v>
      </c>
      <c r="G361" s="211">
        <v>0</v>
      </c>
      <c r="H361" s="211">
        <v>0</v>
      </c>
      <c r="I361" s="211">
        <v>1452.8449699999999</v>
      </c>
      <c r="J361" s="211">
        <v>0</v>
      </c>
      <c r="K361" s="211">
        <v>1452.8449699999999</v>
      </c>
      <c r="L361" s="211">
        <v>802.58954000000006</v>
      </c>
      <c r="M361" s="211">
        <v>19.543680000000002</v>
      </c>
      <c r="N361" s="211">
        <v>822.13321999999994</v>
      </c>
      <c r="O361" s="211">
        <v>2274.9781899999998</v>
      </c>
      <c r="P361" s="211">
        <v>0</v>
      </c>
      <c r="Q361" s="211">
        <v>0</v>
      </c>
      <c r="R361" s="212">
        <v>0</v>
      </c>
    </row>
    <row r="362" spans="1:18">
      <c r="A362" s="213"/>
      <c r="B362" s="213"/>
      <c r="C362" s="213"/>
      <c r="D362" s="208" t="s">
        <v>591</v>
      </c>
      <c r="E362" s="209">
        <v>573</v>
      </c>
      <c r="F362" s="210">
        <v>16944.805370000002</v>
      </c>
      <c r="G362" s="211">
        <v>0</v>
      </c>
      <c r="H362" s="211">
        <v>16944.805370000002</v>
      </c>
      <c r="I362" s="211">
        <v>115236.64955</v>
      </c>
      <c r="J362" s="211">
        <v>676.29268000000002</v>
      </c>
      <c r="K362" s="211">
        <v>115912.94223</v>
      </c>
      <c r="L362" s="211">
        <v>4677.4571799999994</v>
      </c>
      <c r="M362" s="211">
        <v>5490.4219000000003</v>
      </c>
      <c r="N362" s="211">
        <v>10167.879080000001</v>
      </c>
      <c r="O362" s="211">
        <v>143025.62668000002</v>
      </c>
      <c r="P362" s="211">
        <v>26848.678090000001</v>
      </c>
      <c r="Q362" s="211">
        <v>0</v>
      </c>
      <c r="R362" s="212">
        <v>26848.678090000001</v>
      </c>
    </row>
    <row r="363" spans="1:18">
      <c r="A363" s="213"/>
      <c r="B363" s="213"/>
      <c r="C363" s="213"/>
      <c r="D363" s="208" t="s">
        <v>592</v>
      </c>
      <c r="E363" s="209">
        <v>432</v>
      </c>
      <c r="F363" s="210">
        <v>37830.566380000004</v>
      </c>
      <c r="G363" s="211">
        <v>0</v>
      </c>
      <c r="H363" s="211">
        <v>37830.566380000004</v>
      </c>
      <c r="I363" s="211">
        <v>76375.71087000001</v>
      </c>
      <c r="J363" s="211">
        <v>6556.4193299999997</v>
      </c>
      <c r="K363" s="211">
        <v>82932.1302</v>
      </c>
      <c r="L363" s="211">
        <v>33879.34822</v>
      </c>
      <c r="M363" s="211">
        <v>10175.26686</v>
      </c>
      <c r="N363" s="211">
        <v>44054.615079999996</v>
      </c>
      <c r="O363" s="211">
        <v>164817.31166000001</v>
      </c>
      <c r="P363" s="211">
        <v>59397.350960000003</v>
      </c>
      <c r="Q363" s="211">
        <v>0</v>
      </c>
      <c r="R363" s="212">
        <v>59397.350960000003</v>
      </c>
    </row>
    <row r="364" spans="1:18">
      <c r="A364" s="213"/>
      <c r="B364" s="213"/>
      <c r="C364" s="213"/>
      <c r="D364" s="208" t="s">
        <v>593</v>
      </c>
      <c r="E364" s="209">
        <v>394</v>
      </c>
      <c r="F364" s="210">
        <v>29452.16259</v>
      </c>
      <c r="G364" s="211">
        <v>0</v>
      </c>
      <c r="H364" s="211">
        <v>29452.16259</v>
      </c>
      <c r="I364" s="211">
        <v>82130.061730000001</v>
      </c>
      <c r="J364" s="211">
        <v>1683.5644600000001</v>
      </c>
      <c r="K364" s="211">
        <v>83813.626189999995</v>
      </c>
      <c r="L364" s="211">
        <v>8324.2140999999992</v>
      </c>
      <c r="M364" s="211">
        <v>1999.29971</v>
      </c>
      <c r="N364" s="211">
        <v>10323.51381</v>
      </c>
      <c r="O364" s="211">
        <v>123589.30259000001</v>
      </c>
      <c r="P364" s="211">
        <v>57590.577530000002</v>
      </c>
      <c r="Q364" s="211">
        <v>0</v>
      </c>
      <c r="R364" s="212">
        <v>57590.577530000002</v>
      </c>
    </row>
    <row r="365" spans="1:18">
      <c r="A365" s="213"/>
      <c r="B365" s="213"/>
      <c r="C365" s="213"/>
      <c r="D365" s="213"/>
      <c r="E365" s="215">
        <v>555</v>
      </c>
      <c r="F365" s="216">
        <v>87.792020000000008</v>
      </c>
      <c r="G365" s="217">
        <v>0</v>
      </c>
      <c r="H365" s="217">
        <v>87.792020000000008</v>
      </c>
      <c r="I365" s="217">
        <v>74606.164369999999</v>
      </c>
      <c r="J365" s="217">
        <v>250.69567999999998</v>
      </c>
      <c r="K365" s="217">
        <v>74856.860050000003</v>
      </c>
      <c r="L365" s="217">
        <v>244.34067999999999</v>
      </c>
      <c r="M365" s="217">
        <v>216.29223000000002</v>
      </c>
      <c r="N365" s="217">
        <v>460.63290999999998</v>
      </c>
      <c r="O365" s="217">
        <v>75405.284980000011</v>
      </c>
      <c r="P365" s="217">
        <v>9633.5073400000001</v>
      </c>
      <c r="Q365" s="217">
        <v>0</v>
      </c>
      <c r="R365" s="218">
        <v>9633.5073400000001</v>
      </c>
    </row>
    <row r="366" spans="1:18">
      <c r="A366" s="213"/>
      <c r="B366" s="213"/>
      <c r="C366" s="213"/>
      <c r="D366" s="208" t="s">
        <v>594</v>
      </c>
      <c r="E366" s="209">
        <v>527</v>
      </c>
      <c r="F366" s="210">
        <v>6096.9975999999997</v>
      </c>
      <c r="G366" s="211">
        <v>0</v>
      </c>
      <c r="H366" s="211">
        <v>6096.9975999999997</v>
      </c>
      <c r="I366" s="211">
        <v>59777.520710000004</v>
      </c>
      <c r="J366" s="211">
        <v>870.7143299999999</v>
      </c>
      <c r="K366" s="211">
        <v>60648.23504</v>
      </c>
      <c r="L366" s="211">
        <v>10611.34561</v>
      </c>
      <c r="M366" s="211">
        <v>1070.88651</v>
      </c>
      <c r="N366" s="211">
        <v>11682.232119999999</v>
      </c>
      <c r="O366" s="211">
        <v>78427.464760000003</v>
      </c>
      <c r="P366" s="211">
        <v>53292.680180000003</v>
      </c>
      <c r="Q366" s="211">
        <v>0</v>
      </c>
      <c r="R366" s="212">
        <v>53292.680180000003</v>
      </c>
    </row>
    <row r="367" spans="1:18">
      <c r="A367" s="213"/>
      <c r="B367" s="213"/>
      <c r="C367" s="213"/>
      <c r="D367" s="208" t="s">
        <v>595</v>
      </c>
      <c r="E367" s="209">
        <v>574</v>
      </c>
      <c r="F367" s="210">
        <v>54079.173539999996</v>
      </c>
      <c r="G367" s="211">
        <v>0</v>
      </c>
      <c r="H367" s="211">
        <v>54079.173539999996</v>
      </c>
      <c r="I367" s="211">
        <v>185788.20079</v>
      </c>
      <c r="J367" s="211">
        <v>4256.2348300000003</v>
      </c>
      <c r="K367" s="211">
        <v>190044.43562</v>
      </c>
      <c r="L367" s="211">
        <v>14750.889009999999</v>
      </c>
      <c r="M367" s="211">
        <v>2199.08718</v>
      </c>
      <c r="N367" s="211">
        <v>16949.976190000001</v>
      </c>
      <c r="O367" s="211">
        <v>261073.58535000001</v>
      </c>
      <c r="P367" s="211">
        <v>58238.086259999996</v>
      </c>
      <c r="Q367" s="211">
        <v>0</v>
      </c>
      <c r="R367" s="212">
        <v>58238.086259999996</v>
      </c>
    </row>
    <row r="368" spans="1:18">
      <c r="A368" s="213"/>
      <c r="B368" s="213"/>
      <c r="C368" s="213"/>
      <c r="D368" s="208" t="s">
        <v>596</v>
      </c>
      <c r="E368" s="209">
        <v>558</v>
      </c>
      <c r="F368" s="210">
        <v>0</v>
      </c>
      <c r="G368" s="211">
        <v>0</v>
      </c>
      <c r="H368" s="211">
        <v>0</v>
      </c>
      <c r="I368" s="211">
        <v>0</v>
      </c>
      <c r="J368" s="211">
        <v>0</v>
      </c>
      <c r="K368" s="211">
        <v>0</v>
      </c>
      <c r="L368" s="211">
        <v>0</v>
      </c>
      <c r="M368" s="211">
        <v>0</v>
      </c>
      <c r="N368" s="211">
        <v>0</v>
      </c>
      <c r="O368" s="211">
        <v>0</v>
      </c>
      <c r="P368" s="211">
        <v>0</v>
      </c>
      <c r="Q368" s="211">
        <v>0</v>
      </c>
      <c r="R368" s="212">
        <v>0</v>
      </c>
    </row>
    <row r="369" spans="1:18">
      <c r="A369" s="213"/>
      <c r="B369" s="213"/>
      <c r="C369" s="213"/>
      <c r="D369" s="208" t="s">
        <v>597</v>
      </c>
      <c r="E369" s="209">
        <v>392</v>
      </c>
      <c r="F369" s="210">
        <v>21211.05719</v>
      </c>
      <c r="G369" s="211">
        <v>0</v>
      </c>
      <c r="H369" s="211">
        <v>21211.05719</v>
      </c>
      <c r="I369" s="211">
        <v>47276.574049999996</v>
      </c>
      <c r="J369" s="211">
        <v>962.99913000000004</v>
      </c>
      <c r="K369" s="211">
        <v>48239.573179999999</v>
      </c>
      <c r="L369" s="211">
        <v>7329.6731600000003</v>
      </c>
      <c r="M369" s="211">
        <v>2051.4804300000001</v>
      </c>
      <c r="N369" s="211">
        <v>9381.1535899999999</v>
      </c>
      <c r="O369" s="211">
        <v>78831.783960000001</v>
      </c>
      <c r="P369" s="211">
        <v>49209.938249999999</v>
      </c>
      <c r="Q369" s="211">
        <v>0</v>
      </c>
      <c r="R369" s="212">
        <v>49209.938249999999</v>
      </c>
    </row>
    <row r="370" spans="1:18">
      <c r="A370" s="213"/>
      <c r="B370" s="213"/>
      <c r="C370" s="208" t="s">
        <v>598</v>
      </c>
      <c r="D370" s="208" t="s">
        <v>599</v>
      </c>
      <c r="E370" s="209">
        <v>255</v>
      </c>
      <c r="F370" s="210">
        <v>172.72657000000001</v>
      </c>
      <c r="G370" s="211">
        <v>0</v>
      </c>
      <c r="H370" s="211">
        <v>172.72657000000001</v>
      </c>
      <c r="I370" s="211">
        <v>13200.473689999999</v>
      </c>
      <c r="J370" s="211">
        <v>60.197040000000001</v>
      </c>
      <c r="K370" s="211">
        <v>13260.67073</v>
      </c>
      <c r="L370" s="211">
        <v>264.22192000000001</v>
      </c>
      <c r="M370" s="211">
        <v>3.7400000000000003E-3</v>
      </c>
      <c r="N370" s="211">
        <v>264.22565999999995</v>
      </c>
      <c r="O370" s="211">
        <v>13697.622960000001</v>
      </c>
      <c r="P370" s="211">
        <v>3702.40085</v>
      </c>
      <c r="Q370" s="211">
        <v>0</v>
      </c>
      <c r="R370" s="212">
        <v>3702.40085</v>
      </c>
    </row>
    <row r="371" spans="1:18">
      <c r="A371" s="213"/>
      <c r="B371" s="213"/>
      <c r="C371" s="213"/>
      <c r="D371" s="208" t="s">
        <v>600</v>
      </c>
      <c r="E371" s="209">
        <v>257</v>
      </c>
      <c r="F371" s="210">
        <v>163.18806000000001</v>
      </c>
      <c r="G371" s="211">
        <v>0</v>
      </c>
      <c r="H371" s="211">
        <v>163.18806000000001</v>
      </c>
      <c r="I371" s="211">
        <v>2327.05159</v>
      </c>
      <c r="J371" s="211">
        <v>633.50585000000001</v>
      </c>
      <c r="K371" s="211">
        <v>2960.55744</v>
      </c>
      <c r="L371" s="211">
        <v>33.494349999999997</v>
      </c>
      <c r="M371" s="211">
        <v>0</v>
      </c>
      <c r="N371" s="211">
        <v>33.494349999999997</v>
      </c>
      <c r="O371" s="211">
        <v>3157.2398499999999</v>
      </c>
      <c r="P371" s="211">
        <v>1605.59285</v>
      </c>
      <c r="Q371" s="211">
        <v>0</v>
      </c>
      <c r="R371" s="212">
        <v>1605.59285</v>
      </c>
    </row>
    <row r="372" spans="1:18">
      <c r="A372" s="213"/>
      <c r="B372" s="213"/>
      <c r="C372" s="208" t="s">
        <v>601</v>
      </c>
      <c r="D372" s="208" t="s">
        <v>601</v>
      </c>
      <c r="E372" s="209">
        <v>249</v>
      </c>
      <c r="F372" s="210">
        <v>23.05499</v>
      </c>
      <c r="G372" s="211">
        <v>0</v>
      </c>
      <c r="H372" s="211">
        <v>23.05499</v>
      </c>
      <c r="I372" s="211">
        <v>20056.684399999998</v>
      </c>
      <c r="J372" s="211">
        <v>1.12927</v>
      </c>
      <c r="K372" s="211">
        <v>20057.813670000003</v>
      </c>
      <c r="L372" s="211">
        <v>200.36520000000002</v>
      </c>
      <c r="M372" s="211">
        <v>0</v>
      </c>
      <c r="N372" s="211">
        <v>200.36520000000002</v>
      </c>
      <c r="O372" s="211">
        <v>20281.23386</v>
      </c>
      <c r="P372" s="211">
        <v>2364.7126600000001</v>
      </c>
      <c r="Q372" s="211">
        <v>0</v>
      </c>
      <c r="R372" s="212">
        <v>2364.7126600000001</v>
      </c>
    </row>
    <row r="373" spans="1:18">
      <c r="A373" s="213"/>
      <c r="B373" s="213"/>
      <c r="C373" s="208" t="s">
        <v>602</v>
      </c>
      <c r="D373" s="208" t="s">
        <v>602</v>
      </c>
      <c r="E373" s="209">
        <v>244</v>
      </c>
      <c r="F373" s="210">
        <v>626.28137000000004</v>
      </c>
      <c r="G373" s="211">
        <v>0</v>
      </c>
      <c r="H373" s="211">
        <v>626.28137000000004</v>
      </c>
      <c r="I373" s="211">
        <v>5059.4866600000005</v>
      </c>
      <c r="J373" s="211">
        <v>0.25491999999999998</v>
      </c>
      <c r="K373" s="211">
        <v>5059.7415799999999</v>
      </c>
      <c r="L373" s="211">
        <v>125.14515</v>
      </c>
      <c r="M373" s="211">
        <v>0</v>
      </c>
      <c r="N373" s="211">
        <v>125.14515</v>
      </c>
      <c r="O373" s="211">
        <v>5811.1680999999999</v>
      </c>
      <c r="P373" s="211">
        <v>1720.2293200000001</v>
      </c>
      <c r="Q373" s="211">
        <v>0</v>
      </c>
      <c r="R373" s="212">
        <v>1720.2293200000001</v>
      </c>
    </row>
    <row r="374" spans="1:18">
      <c r="A374" s="213"/>
      <c r="B374" s="213"/>
      <c r="C374" s="208" t="s">
        <v>603</v>
      </c>
      <c r="D374" s="208" t="s">
        <v>603</v>
      </c>
      <c r="E374" s="209">
        <v>259</v>
      </c>
      <c r="F374" s="210">
        <v>726.20288000000005</v>
      </c>
      <c r="G374" s="211">
        <v>0</v>
      </c>
      <c r="H374" s="211">
        <v>726.20288000000005</v>
      </c>
      <c r="I374" s="211">
        <v>15986.511930000001</v>
      </c>
      <c r="J374" s="211">
        <v>4.5599999999999998E-3</v>
      </c>
      <c r="K374" s="211">
        <v>15986.51649</v>
      </c>
      <c r="L374" s="211">
        <v>175.21408</v>
      </c>
      <c r="M374" s="211">
        <v>0</v>
      </c>
      <c r="N374" s="211">
        <v>175.21408</v>
      </c>
      <c r="O374" s="211">
        <v>16887.93345</v>
      </c>
      <c r="P374" s="211">
        <v>3007.0726</v>
      </c>
      <c r="Q374" s="211">
        <v>0</v>
      </c>
      <c r="R374" s="212">
        <v>3007.0726</v>
      </c>
    </row>
    <row r="375" spans="1:18">
      <c r="A375" s="213"/>
      <c r="B375" s="213"/>
      <c r="C375" s="208" t="s">
        <v>604</v>
      </c>
      <c r="D375" s="208" t="s">
        <v>605</v>
      </c>
      <c r="E375" s="209">
        <v>268</v>
      </c>
      <c r="F375" s="210">
        <v>1086.46929</v>
      </c>
      <c r="G375" s="211">
        <v>0</v>
      </c>
      <c r="H375" s="211">
        <v>1086.46929</v>
      </c>
      <c r="I375" s="211">
        <v>5211.5933099999993</v>
      </c>
      <c r="J375" s="211">
        <v>10.48474</v>
      </c>
      <c r="K375" s="211">
        <v>5222.0780500000001</v>
      </c>
      <c r="L375" s="211">
        <v>97.487970000000004</v>
      </c>
      <c r="M375" s="211">
        <v>11.351809999999999</v>
      </c>
      <c r="N375" s="211">
        <v>108.83978</v>
      </c>
      <c r="O375" s="211">
        <v>6417.3871200000003</v>
      </c>
      <c r="P375" s="211">
        <v>1376.0301200000001</v>
      </c>
      <c r="Q375" s="211">
        <v>0</v>
      </c>
      <c r="R375" s="212">
        <v>1376.0301200000001</v>
      </c>
    </row>
    <row r="376" spans="1:18">
      <c r="A376" s="213"/>
      <c r="B376" s="213"/>
      <c r="C376" s="213"/>
      <c r="D376" s="208" t="s">
        <v>604</v>
      </c>
      <c r="E376" s="209">
        <v>267</v>
      </c>
      <c r="F376" s="210">
        <v>1688.8254099999999</v>
      </c>
      <c r="G376" s="211">
        <v>0</v>
      </c>
      <c r="H376" s="211">
        <v>1688.8254099999999</v>
      </c>
      <c r="I376" s="211">
        <v>14775.143119999999</v>
      </c>
      <c r="J376" s="211">
        <v>148.5181</v>
      </c>
      <c r="K376" s="211">
        <v>14923.66122</v>
      </c>
      <c r="L376" s="211">
        <v>252.22268</v>
      </c>
      <c r="M376" s="211">
        <v>23.575410000000002</v>
      </c>
      <c r="N376" s="211">
        <v>275.79809</v>
      </c>
      <c r="O376" s="211">
        <v>16888.28472</v>
      </c>
      <c r="P376" s="211">
        <v>2515.02196</v>
      </c>
      <c r="Q376" s="211">
        <v>0</v>
      </c>
      <c r="R376" s="212">
        <v>2515.02196</v>
      </c>
    </row>
    <row r="377" spans="1:18">
      <c r="A377" s="213"/>
      <c r="B377" s="208" t="s">
        <v>606</v>
      </c>
      <c r="C377" s="208" t="s">
        <v>607</v>
      </c>
      <c r="D377" s="208" t="s">
        <v>608</v>
      </c>
      <c r="E377" s="209">
        <v>166</v>
      </c>
      <c r="F377" s="210">
        <v>15823.246150000001</v>
      </c>
      <c r="G377" s="211">
        <v>0</v>
      </c>
      <c r="H377" s="211">
        <v>15823.246150000001</v>
      </c>
      <c r="I377" s="211">
        <v>35962.444329999998</v>
      </c>
      <c r="J377" s="211">
        <v>263.89938000000001</v>
      </c>
      <c r="K377" s="211">
        <v>36226.343710000001</v>
      </c>
      <c r="L377" s="211">
        <v>1846.45252</v>
      </c>
      <c r="M377" s="211">
        <v>1.8156199999999998</v>
      </c>
      <c r="N377" s="211">
        <v>1848.2681399999999</v>
      </c>
      <c r="O377" s="211">
        <v>53897.858</v>
      </c>
      <c r="P377" s="211">
        <v>82486.011319999991</v>
      </c>
      <c r="Q377" s="211">
        <v>0</v>
      </c>
      <c r="R377" s="212">
        <v>82486.011319999991</v>
      </c>
    </row>
    <row r="378" spans="1:18">
      <c r="A378" s="213"/>
      <c r="B378" s="213"/>
      <c r="C378" s="213"/>
      <c r="D378" s="213"/>
      <c r="E378" s="215">
        <v>726</v>
      </c>
      <c r="F378" s="216">
        <v>0</v>
      </c>
      <c r="G378" s="217">
        <v>0</v>
      </c>
      <c r="H378" s="217">
        <v>0</v>
      </c>
      <c r="I378" s="217">
        <v>1.0315300000000001</v>
      </c>
      <c r="J378" s="217">
        <v>0</v>
      </c>
      <c r="K378" s="217">
        <v>1.0315300000000001</v>
      </c>
      <c r="L378" s="217">
        <v>72.570830000000001</v>
      </c>
      <c r="M378" s="217">
        <v>0</v>
      </c>
      <c r="N378" s="217">
        <v>72.570830000000001</v>
      </c>
      <c r="O378" s="217">
        <v>73.602360000000004</v>
      </c>
      <c r="P378" s="217">
        <v>5329.6608499999993</v>
      </c>
      <c r="Q378" s="217">
        <v>0</v>
      </c>
      <c r="R378" s="218">
        <v>5329.6608499999993</v>
      </c>
    </row>
    <row r="379" spans="1:18">
      <c r="A379" s="213"/>
      <c r="B379" s="213"/>
      <c r="C379" s="213"/>
      <c r="D379" s="208" t="s">
        <v>541</v>
      </c>
      <c r="E379" s="209">
        <v>667</v>
      </c>
      <c r="F379" s="210">
        <v>1839.04089</v>
      </c>
      <c r="G379" s="211">
        <v>0</v>
      </c>
      <c r="H379" s="211">
        <v>1839.04089</v>
      </c>
      <c r="I379" s="211">
        <v>6512.4267300000001</v>
      </c>
      <c r="J379" s="211">
        <v>0</v>
      </c>
      <c r="K379" s="211">
        <v>6512.4267300000001</v>
      </c>
      <c r="L379" s="211">
        <v>11.704889999999999</v>
      </c>
      <c r="M379" s="211">
        <v>0</v>
      </c>
      <c r="N379" s="211">
        <v>11.704889999999999</v>
      </c>
      <c r="O379" s="211">
        <v>8363.1725100000003</v>
      </c>
      <c r="P379" s="211">
        <v>7161.7870499999999</v>
      </c>
      <c r="Q379" s="211">
        <v>0</v>
      </c>
      <c r="R379" s="212">
        <v>7161.7870499999999</v>
      </c>
    </row>
    <row r="380" spans="1:18">
      <c r="A380" s="213"/>
      <c r="B380" s="213"/>
      <c r="C380" s="208" t="s">
        <v>609</v>
      </c>
      <c r="D380" s="208" t="s">
        <v>610</v>
      </c>
      <c r="E380" s="209">
        <v>165</v>
      </c>
      <c r="F380" s="210">
        <v>65913.301059999998</v>
      </c>
      <c r="G380" s="211">
        <v>1334.84031</v>
      </c>
      <c r="H380" s="211">
        <v>67248.141369999998</v>
      </c>
      <c r="I380" s="211">
        <v>85444.565140000006</v>
      </c>
      <c r="J380" s="211">
        <v>539.17565000000002</v>
      </c>
      <c r="K380" s="211">
        <v>85983.740790000011</v>
      </c>
      <c r="L380" s="211">
        <v>22301.709340000001</v>
      </c>
      <c r="M380" s="211">
        <v>1488.8328700000002</v>
      </c>
      <c r="N380" s="211">
        <v>23790.54221</v>
      </c>
      <c r="O380" s="211">
        <v>177022.42436999999</v>
      </c>
      <c r="P380" s="211">
        <v>240637.08163</v>
      </c>
      <c r="Q380" s="211">
        <v>0</v>
      </c>
      <c r="R380" s="212">
        <v>240637.08163</v>
      </c>
    </row>
    <row r="381" spans="1:18">
      <c r="A381" s="213"/>
      <c r="B381" s="213"/>
      <c r="C381" s="213"/>
      <c r="D381" s="213"/>
      <c r="E381" s="215">
        <v>650</v>
      </c>
      <c r="F381" s="216">
        <v>0</v>
      </c>
      <c r="G381" s="217">
        <v>0</v>
      </c>
      <c r="H381" s="217">
        <v>0</v>
      </c>
      <c r="I381" s="217">
        <v>0</v>
      </c>
      <c r="J381" s="217">
        <v>0</v>
      </c>
      <c r="K381" s="217">
        <v>0</v>
      </c>
      <c r="L381" s="217">
        <v>0</v>
      </c>
      <c r="M381" s="217">
        <v>0</v>
      </c>
      <c r="N381" s="217">
        <v>0</v>
      </c>
      <c r="O381" s="217">
        <v>0</v>
      </c>
      <c r="P381" s="217">
        <v>0</v>
      </c>
      <c r="Q381" s="217">
        <v>0</v>
      </c>
      <c r="R381" s="218">
        <v>0</v>
      </c>
    </row>
    <row r="382" spans="1:18">
      <c r="A382" s="213"/>
      <c r="B382" s="213"/>
      <c r="C382" s="213"/>
      <c r="D382" s="208" t="s">
        <v>611</v>
      </c>
      <c r="E382" s="209">
        <v>622</v>
      </c>
      <c r="F382" s="210">
        <v>3891.0423999999998</v>
      </c>
      <c r="G382" s="211">
        <v>0</v>
      </c>
      <c r="H382" s="211">
        <v>3891.0423999999998</v>
      </c>
      <c r="I382" s="211">
        <v>14693.822320000001</v>
      </c>
      <c r="J382" s="211">
        <v>5.1740000000000001E-2</v>
      </c>
      <c r="K382" s="211">
        <v>14693.87406</v>
      </c>
      <c r="L382" s="211">
        <v>1217.8779500000001</v>
      </c>
      <c r="M382" s="211">
        <v>1.19808</v>
      </c>
      <c r="N382" s="211">
        <v>1219.0760299999999</v>
      </c>
      <c r="O382" s="211">
        <v>19803.992489999997</v>
      </c>
      <c r="P382" s="211">
        <v>99719.567280000003</v>
      </c>
      <c r="Q382" s="211">
        <v>0</v>
      </c>
      <c r="R382" s="212">
        <v>99719.567280000003</v>
      </c>
    </row>
    <row r="383" spans="1:18">
      <c r="A383" s="213"/>
      <c r="B383" s="213"/>
      <c r="C383" s="213"/>
      <c r="D383" s="208" t="s">
        <v>612</v>
      </c>
      <c r="E383" s="209">
        <v>575</v>
      </c>
      <c r="F383" s="210">
        <v>1797.04043</v>
      </c>
      <c r="G383" s="211">
        <v>0</v>
      </c>
      <c r="H383" s="211">
        <v>1797.04043</v>
      </c>
      <c r="I383" s="211">
        <v>24047.350190000001</v>
      </c>
      <c r="J383" s="211">
        <v>173.26529000000002</v>
      </c>
      <c r="K383" s="211">
        <v>24220.61548</v>
      </c>
      <c r="L383" s="211">
        <v>1611.6790000000001</v>
      </c>
      <c r="M383" s="211">
        <v>23.431900000000002</v>
      </c>
      <c r="N383" s="211">
        <v>1635.1108999999999</v>
      </c>
      <c r="O383" s="211">
        <v>27652.766809999997</v>
      </c>
      <c r="P383" s="211">
        <v>97665.778689999992</v>
      </c>
      <c r="Q383" s="211">
        <v>0</v>
      </c>
      <c r="R383" s="212">
        <v>97665.778689999992</v>
      </c>
    </row>
    <row r="384" spans="1:18">
      <c r="A384" s="213"/>
      <c r="B384" s="213"/>
      <c r="C384" s="213"/>
      <c r="D384" s="213"/>
      <c r="E384" s="215">
        <v>844</v>
      </c>
      <c r="F384" s="216">
        <v>0</v>
      </c>
      <c r="G384" s="217">
        <v>0</v>
      </c>
      <c r="H384" s="217">
        <v>0</v>
      </c>
      <c r="I384" s="217">
        <v>0</v>
      </c>
      <c r="J384" s="217">
        <v>0</v>
      </c>
      <c r="K384" s="217">
        <v>0</v>
      </c>
      <c r="L384" s="217">
        <v>131.82357999999999</v>
      </c>
      <c r="M384" s="217">
        <v>13.33089</v>
      </c>
      <c r="N384" s="217">
        <v>145.15447</v>
      </c>
      <c r="O384" s="217">
        <v>145.15447</v>
      </c>
      <c r="P384" s="217">
        <v>0</v>
      </c>
      <c r="Q384" s="217">
        <v>0</v>
      </c>
      <c r="R384" s="218">
        <v>0</v>
      </c>
    </row>
    <row r="385" spans="1:18">
      <c r="A385" s="213"/>
      <c r="B385" s="213"/>
      <c r="C385" s="213"/>
      <c r="D385" s="208" t="s">
        <v>613</v>
      </c>
      <c r="E385" s="209">
        <v>457</v>
      </c>
      <c r="F385" s="210">
        <v>100.75119000000001</v>
      </c>
      <c r="G385" s="211">
        <v>0</v>
      </c>
      <c r="H385" s="211">
        <v>100.75119000000001</v>
      </c>
      <c r="I385" s="211">
        <v>1718.9442099999999</v>
      </c>
      <c r="J385" s="211">
        <v>1.33267</v>
      </c>
      <c r="K385" s="211">
        <v>1720.2768799999999</v>
      </c>
      <c r="L385" s="211">
        <v>11.245899999999999</v>
      </c>
      <c r="M385" s="211">
        <v>0</v>
      </c>
      <c r="N385" s="211">
        <v>11.245899999999999</v>
      </c>
      <c r="O385" s="211">
        <v>1832.27397</v>
      </c>
      <c r="P385" s="211">
        <v>6063.4293200000002</v>
      </c>
      <c r="Q385" s="211">
        <v>0</v>
      </c>
      <c r="R385" s="212">
        <v>6063.4293200000002</v>
      </c>
    </row>
    <row r="386" spans="1:18">
      <c r="A386" s="213"/>
      <c r="B386" s="213"/>
      <c r="C386" s="213"/>
      <c r="D386" s="208" t="s">
        <v>614</v>
      </c>
      <c r="E386" s="209">
        <v>624</v>
      </c>
      <c r="F386" s="210">
        <v>76.881720000000001</v>
      </c>
      <c r="G386" s="211">
        <v>0</v>
      </c>
      <c r="H386" s="211">
        <v>76.881720000000001</v>
      </c>
      <c r="I386" s="211">
        <v>408.28366</v>
      </c>
      <c r="J386" s="211">
        <v>0</v>
      </c>
      <c r="K386" s="211">
        <v>408.28366</v>
      </c>
      <c r="L386" s="211">
        <v>10</v>
      </c>
      <c r="M386" s="211">
        <v>0</v>
      </c>
      <c r="N386" s="211">
        <v>10</v>
      </c>
      <c r="O386" s="211">
        <v>495.16538000000003</v>
      </c>
      <c r="P386" s="211">
        <v>1311.4696299999998</v>
      </c>
      <c r="Q386" s="211">
        <v>0</v>
      </c>
      <c r="R386" s="212">
        <v>1311.4696299999998</v>
      </c>
    </row>
    <row r="387" spans="1:18">
      <c r="A387" s="213"/>
      <c r="B387" s="213"/>
      <c r="C387" s="208" t="s">
        <v>615</v>
      </c>
      <c r="D387" s="208" t="s">
        <v>615</v>
      </c>
      <c r="E387" s="209">
        <v>169</v>
      </c>
      <c r="F387" s="210">
        <v>1762.6878300000001</v>
      </c>
      <c r="G387" s="211">
        <v>0</v>
      </c>
      <c r="H387" s="211">
        <v>1762.6878300000001</v>
      </c>
      <c r="I387" s="211">
        <v>11019.52432</v>
      </c>
      <c r="J387" s="211">
        <v>1.711E-2</v>
      </c>
      <c r="K387" s="211">
        <v>11019.541429999999</v>
      </c>
      <c r="L387" s="211">
        <v>211.47657999999998</v>
      </c>
      <c r="M387" s="211">
        <v>0</v>
      </c>
      <c r="N387" s="211">
        <v>211.47657999999998</v>
      </c>
      <c r="O387" s="211">
        <v>12993.705840000001</v>
      </c>
      <c r="P387" s="211">
        <v>33113.032859999999</v>
      </c>
      <c r="Q387" s="211">
        <v>0</v>
      </c>
      <c r="R387" s="212">
        <v>33113.032859999999</v>
      </c>
    </row>
    <row r="388" spans="1:18">
      <c r="A388" s="213"/>
      <c r="B388" s="213"/>
      <c r="C388" s="208" t="s">
        <v>606</v>
      </c>
      <c r="D388" s="208" t="s">
        <v>616</v>
      </c>
      <c r="E388" s="209">
        <v>168</v>
      </c>
      <c r="F388" s="210">
        <v>1195.7478999999998</v>
      </c>
      <c r="G388" s="211">
        <v>0</v>
      </c>
      <c r="H388" s="211">
        <v>1195.7478999999998</v>
      </c>
      <c r="I388" s="211">
        <v>10000.560720000001</v>
      </c>
      <c r="J388" s="211">
        <v>1.6210000000000002E-2</v>
      </c>
      <c r="K388" s="211">
        <v>10000.576929999999</v>
      </c>
      <c r="L388" s="211">
        <v>295.81690000000003</v>
      </c>
      <c r="M388" s="211">
        <v>0</v>
      </c>
      <c r="N388" s="211">
        <v>295.81690000000003</v>
      </c>
      <c r="O388" s="211">
        <v>11492.141730000001</v>
      </c>
      <c r="P388" s="211">
        <v>26711.193289999999</v>
      </c>
      <c r="Q388" s="211">
        <v>0</v>
      </c>
      <c r="R388" s="212">
        <v>26711.193289999999</v>
      </c>
    </row>
    <row r="389" spans="1:18">
      <c r="A389" s="213"/>
      <c r="B389" s="213"/>
      <c r="C389" s="208" t="s">
        <v>617</v>
      </c>
      <c r="D389" s="208" t="s">
        <v>396</v>
      </c>
      <c r="E389" s="209">
        <v>661</v>
      </c>
      <c r="F389" s="210">
        <v>32.865430000000003</v>
      </c>
      <c r="G389" s="211">
        <v>0</v>
      </c>
      <c r="H389" s="211">
        <v>32.865430000000003</v>
      </c>
      <c r="I389" s="211">
        <v>5705.7876500000002</v>
      </c>
      <c r="J389" s="211">
        <v>0</v>
      </c>
      <c r="K389" s="211">
        <v>5705.7876500000002</v>
      </c>
      <c r="L389" s="211">
        <v>13.05</v>
      </c>
      <c r="M389" s="211">
        <v>0</v>
      </c>
      <c r="N389" s="211">
        <v>13.05</v>
      </c>
      <c r="O389" s="211">
        <v>5751.7030800000002</v>
      </c>
      <c r="P389" s="211">
        <v>3713.59283</v>
      </c>
      <c r="Q389" s="211">
        <v>0</v>
      </c>
      <c r="R389" s="212">
        <v>3713.59283</v>
      </c>
    </row>
    <row r="390" spans="1:18">
      <c r="A390" s="213"/>
      <c r="B390" s="213"/>
      <c r="C390" s="213"/>
      <c r="D390" s="208" t="s">
        <v>618</v>
      </c>
      <c r="E390" s="209">
        <v>458</v>
      </c>
      <c r="F390" s="210">
        <v>819.80313999999998</v>
      </c>
      <c r="G390" s="211">
        <v>0</v>
      </c>
      <c r="H390" s="211">
        <v>819.80313999999998</v>
      </c>
      <c r="I390" s="211">
        <v>8741.4639999999999</v>
      </c>
      <c r="J390" s="211">
        <v>1.60819</v>
      </c>
      <c r="K390" s="211">
        <v>8743.072189999999</v>
      </c>
      <c r="L390" s="211">
        <v>388.10861999999997</v>
      </c>
      <c r="M390" s="211">
        <v>0</v>
      </c>
      <c r="N390" s="211">
        <v>388.10861999999997</v>
      </c>
      <c r="O390" s="211">
        <v>9950.9839499999998</v>
      </c>
      <c r="P390" s="211">
        <v>17120.3737</v>
      </c>
      <c r="Q390" s="211">
        <v>0</v>
      </c>
      <c r="R390" s="212">
        <v>17120.3737</v>
      </c>
    </row>
    <row r="391" spans="1:18">
      <c r="A391" s="213"/>
      <c r="B391" s="213"/>
      <c r="C391" s="213"/>
      <c r="D391" s="208" t="s">
        <v>619</v>
      </c>
      <c r="E391" s="209">
        <v>840</v>
      </c>
      <c r="F391" s="210">
        <v>5.4380000000000005E-2</v>
      </c>
      <c r="G391" s="211">
        <v>0</v>
      </c>
      <c r="H391" s="211">
        <v>5.4380000000000005E-2</v>
      </c>
      <c r="I391" s="211">
        <v>629.49612000000002</v>
      </c>
      <c r="J391" s="211">
        <v>0.38986000000000004</v>
      </c>
      <c r="K391" s="211">
        <v>629.88598000000002</v>
      </c>
      <c r="L391" s="211">
        <v>13.156330000000001</v>
      </c>
      <c r="M391" s="211">
        <v>0</v>
      </c>
      <c r="N391" s="211">
        <v>13.156330000000001</v>
      </c>
      <c r="O391" s="211">
        <v>643.09668999999997</v>
      </c>
      <c r="P391" s="211">
        <v>2720.30033</v>
      </c>
      <c r="Q391" s="211">
        <v>0</v>
      </c>
      <c r="R391" s="212">
        <v>2720.30033</v>
      </c>
    </row>
    <row r="392" spans="1:18">
      <c r="A392" s="213"/>
      <c r="B392" s="213"/>
      <c r="C392" s="213"/>
      <c r="D392" s="213"/>
      <c r="E392" s="215">
        <v>842</v>
      </c>
      <c r="F392" s="216">
        <v>0</v>
      </c>
      <c r="G392" s="217">
        <v>0</v>
      </c>
      <c r="H392" s="217">
        <v>0</v>
      </c>
      <c r="I392" s="217">
        <v>36.425730000000001</v>
      </c>
      <c r="J392" s="217">
        <v>0</v>
      </c>
      <c r="K392" s="217">
        <v>36.425730000000001</v>
      </c>
      <c r="L392" s="217">
        <v>0</v>
      </c>
      <c r="M392" s="217">
        <v>0</v>
      </c>
      <c r="N392" s="217">
        <v>0</v>
      </c>
      <c r="O392" s="217">
        <v>36.425730000000001</v>
      </c>
      <c r="P392" s="217">
        <v>0</v>
      </c>
      <c r="Q392" s="217">
        <v>0</v>
      </c>
      <c r="R392" s="218">
        <v>0</v>
      </c>
    </row>
    <row r="393" spans="1:18">
      <c r="A393" s="213"/>
      <c r="B393" s="213"/>
      <c r="C393" s="208" t="s">
        <v>620</v>
      </c>
      <c r="D393" s="208" t="s">
        <v>621</v>
      </c>
      <c r="E393" s="209">
        <v>170</v>
      </c>
      <c r="F393" s="210">
        <v>4283.9549200000001</v>
      </c>
      <c r="G393" s="211">
        <v>0</v>
      </c>
      <c r="H393" s="211">
        <v>4283.9549200000001</v>
      </c>
      <c r="I393" s="211">
        <v>15628.97068</v>
      </c>
      <c r="J393" s="211">
        <v>0.66601999999999995</v>
      </c>
      <c r="K393" s="211">
        <v>15629.636699999999</v>
      </c>
      <c r="L393" s="211">
        <v>249.91970000000001</v>
      </c>
      <c r="M393" s="211">
        <v>0</v>
      </c>
      <c r="N393" s="211">
        <v>249.91970000000001</v>
      </c>
      <c r="O393" s="211">
        <v>20163.511320000001</v>
      </c>
      <c r="P393" s="211">
        <v>41982.981679999997</v>
      </c>
      <c r="Q393" s="211">
        <v>0</v>
      </c>
      <c r="R393" s="212">
        <v>41982.981679999997</v>
      </c>
    </row>
    <row r="394" spans="1:18">
      <c r="A394" s="213"/>
      <c r="B394" s="213"/>
      <c r="C394" s="208" t="s">
        <v>622</v>
      </c>
      <c r="D394" s="208" t="s">
        <v>556</v>
      </c>
      <c r="E394" s="209">
        <v>591</v>
      </c>
      <c r="F394" s="210">
        <v>1257.71434</v>
      </c>
      <c r="G394" s="211">
        <v>0</v>
      </c>
      <c r="H394" s="211">
        <v>1257.71434</v>
      </c>
      <c r="I394" s="211">
        <v>10560.60398</v>
      </c>
      <c r="J394" s="211">
        <v>0</v>
      </c>
      <c r="K394" s="211">
        <v>10560.60398</v>
      </c>
      <c r="L394" s="211">
        <v>156.87056000000001</v>
      </c>
      <c r="M394" s="211">
        <v>0</v>
      </c>
      <c r="N394" s="211">
        <v>156.87056000000001</v>
      </c>
      <c r="O394" s="211">
        <v>11975.188880000002</v>
      </c>
      <c r="P394" s="211">
        <v>21862.257239999999</v>
      </c>
      <c r="Q394" s="211">
        <v>0</v>
      </c>
      <c r="R394" s="212">
        <v>21862.257239999999</v>
      </c>
    </row>
    <row r="395" spans="1:18">
      <c r="A395" s="213"/>
      <c r="B395" s="208" t="s">
        <v>623</v>
      </c>
      <c r="C395" s="208" t="s">
        <v>624</v>
      </c>
      <c r="D395" s="208" t="s">
        <v>625</v>
      </c>
      <c r="E395" s="209">
        <v>313</v>
      </c>
      <c r="F395" s="210">
        <v>8550.9572499999995</v>
      </c>
      <c r="G395" s="211">
        <v>0</v>
      </c>
      <c r="H395" s="211">
        <v>8550.9572499999995</v>
      </c>
      <c r="I395" s="211">
        <v>8151.5498799999996</v>
      </c>
      <c r="J395" s="211">
        <v>49.863889999999998</v>
      </c>
      <c r="K395" s="211">
        <v>8201.4137699999992</v>
      </c>
      <c r="L395" s="211">
        <v>214.13526000000002</v>
      </c>
      <c r="M395" s="211">
        <v>0</v>
      </c>
      <c r="N395" s="211">
        <v>214.13526000000002</v>
      </c>
      <c r="O395" s="211">
        <v>16966.506280000001</v>
      </c>
      <c r="P395" s="211">
        <v>4410.8217699999996</v>
      </c>
      <c r="Q395" s="211">
        <v>0</v>
      </c>
      <c r="R395" s="212">
        <v>4410.8217699999996</v>
      </c>
    </row>
    <row r="396" spans="1:18">
      <c r="A396" s="213"/>
      <c r="B396" s="213"/>
      <c r="C396" s="213"/>
      <c r="D396" s="208" t="s">
        <v>626</v>
      </c>
      <c r="E396" s="209">
        <v>596</v>
      </c>
      <c r="F396" s="210">
        <v>787.37718000000007</v>
      </c>
      <c r="G396" s="211">
        <v>0</v>
      </c>
      <c r="H396" s="211">
        <v>787.37718000000007</v>
      </c>
      <c r="I396" s="211">
        <v>2532.11292</v>
      </c>
      <c r="J396" s="211">
        <v>0.89493</v>
      </c>
      <c r="K396" s="211">
        <v>2533.00785</v>
      </c>
      <c r="L396" s="211">
        <v>129.65579</v>
      </c>
      <c r="M396" s="211">
        <v>0</v>
      </c>
      <c r="N396" s="211">
        <v>129.65579</v>
      </c>
      <c r="O396" s="211">
        <v>3450.0408199999997</v>
      </c>
      <c r="P396" s="211">
        <v>1331.2322099999999</v>
      </c>
      <c r="Q396" s="211">
        <v>0</v>
      </c>
      <c r="R396" s="212">
        <v>1331.2322099999999</v>
      </c>
    </row>
    <row r="397" spans="1:18">
      <c r="A397" s="213"/>
      <c r="B397" s="213"/>
      <c r="C397" s="208" t="s">
        <v>627</v>
      </c>
      <c r="D397" s="208" t="s">
        <v>627</v>
      </c>
      <c r="E397" s="209">
        <v>312</v>
      </c>
      <c r="F397" s="210">
        <v>36611.966390000001</v>
      </c>
      <c r="G397" s="211">
        <v>0</v>
      </c>
      <c r="H397" s="211">
        <v>36611.966390000001</v>
      </c>
      <c r="I397" s="211">
        <v>73819.826889999997</v>
      </c>
      <c r="J397" s="211">
        <v>552.49506999999994</v>
      </c>
      <c r="K397" s="211">
        <v>74372.321959999987</v>
      </c>
      <c r="L397" s="211">
        <v>12320.794029999999</v>
      </c>
      <c r="M397" s="211">
        <v>256.93795</v>
      </c>
      <c r="N397" s="211">
        <v>12577.73198</v>
      </c>
      <c r="O397" s="211">
        <v>123562.02033</v>
      </c>
      <c r="P397" s="211">
        <v>51046.718939999999</v>
      </c>
      <c r="Q397" s="211">
        <v>0</v>
      </c>
      <c r="R397" s="212">
        <v>51046.718939999999</v>
      </c>
    </row>
    <row r="398" spans="1:18">
      <c r="A398" s="213"/>
      <c r="B398" s="213"/>
      <c r="C398" s="213"/>
      <c r="D398" s="208" t="s">
        <v>628</v>
      </c>
      <c r="E398" s="209">
        <v>730</v>
      </c>
      <c r="F398" s="210">
        <v>0</v>
      </c>
      <c r="G398" s="211">
        <v>0</v>
      </c>
      <c r="H398" s="211">
        <v>0</v>
      </c>
      <c r="I398" s="211">
        <v>0</v>
      </c>
      <c r="J398" s="211">
        <v>0</v>
      </c>
      <c r="K398" s="211">
        <v>0</v>
      </c>
      <c r="L398" s="211">
        <v>0</v>
      </c>
      <c r="M398" s="211">
        <v>0</v>
      </c>
      <c r="N398" s="211">
        <v>0</v>
      </c>
      <c r="O398" s="211">
        <v>0</v>
      </c>
      <c r="P398" s="211">
        <v>0</v>
      </c>
      <c r="Q398" s="211">
        <v>0</v>
      </c>
      <c r="R398" s="212">
        <v>0</v>
      </c>
    </row>
    <row r="399" spans="1:18">
      <c r="A399" s="213"/>
      <c r="B399" s="213"/>
      <c r="C399" s="208" t="s">
        <v>629</v>
      </c>
      <c r="D399" s="208" t="s">
        <v>629</v>
      </c>
      <c r="E399" s="209">
        <v>666</v>
      </c>
      <c r="F399" s="210">
        <v>2470.357</v>
      </c>
      <c r="G399" s="211">
        <v>0</v>
      </c>
      <c r="H399" s="211">
        <v>2470.357</v>
      </c>
      <c r="I399" s="211">
        <v>4270.4604600000002</v>
      </c>
      <c r="J399" s="211">
        <v>6.4164899999999996</v>
      </c>
      <c r="K399" s="211">
        <v>4276.8769499999999</v>
      </c>
      <c r="L399" s="211">
        <v>111.91592</v>
      </c>
      <c r="M399" s="211">
        <v>0</v>
      </c>
      <c r="N399" s="211">
        <v>111.91592</v>
      </c>
      <c r="O399" s="211">
        <v>6859.1498700000002</v>
      </c>
      <c r="P399" s="211">
        <v>1638.5560800000001</v>
      </c>
      <c r="Q399" s="211">
        <v>0</v>
      </c>
      <c r="R399" s="212">
        <v>1638.5560800000001</v>
      </c>
    </row>
    <row r="400" spans="1:18">
      <c r="A400" s="213"/>
      <c r="B400" s="208" t="s">
        <v>630</v>
      </c>
      <c r="C400" s="208" t="s">
        <v>631</v>
      </c>
      <c r="D400" s="208" t="s">
        <v>632</v>
      </c>
      <c r="E400" s="209">
        <v>340</v>
      </c>
      <c r="F400" s="210">
        <v>1625.0132599999999</v>
      </c>
      <c r="G400" s="211">
        <v>0</v>
      </c>
      <c r="H400" s="211">
        <v>1625.0132599999999</v>
      </c>
      <c r="I400" s="211">
        <v>8687.1950500000003</v>
      </c>
      <c r="J400" s="211">
        <v>58.321750000000002</v>
      </c>
      <c r="K400" s="211">
        <v>8745.5168000000012</v>
      </c>
      <c r="L400" s="211">
        <v>313.73021</v>
      </c>
      <c r="M400" s="211">
        <v>0</v>
      </c>
      <c r="N400" s="211">
        <v>313.73021</v>
      </c>
      <c r="O400" s="211">
        <v>10684.260269999999</v>
      </c>
      <c r="P400" s="211">
        <v>3189.1858399999996</v>
      </c>
      <c r="Q400" s="211">
        <v>0</v>
      </c>
      <c r="R400" s="212">
        <v>3189.1858399999996</v>
      </c>
    </row>
    <row r="401" spans="1:18">
      <c r="A401" s="213"/>
      <c r="B401" s="213"/>
      <c r="C401" s="213"/>
      <c r="D401" s="208" t="s">
        <v>633</v>
      </c>
      <c r="E401" s="209">
        <v>611</v>
      </c>
      <c r="F401" s="210">
        <v>350.21760999999998</v>
      </c>
      <c r="G401" s="211">
        <v>0</v>
      </c>
      <c r="H401" s="211">
        <v>350.21760999999998</v>
      </c>
      <c r="I401" s="211">
        <v>576.98630000000003</v>
      </c>
      <c r="J401" s="211">
        <v>0</v>
      </c>
      <c r="K401" s="211">
        <v>576.98630000000003</v>
      </c>
      <c r="L401" s="211">
        <v>5.25</v>
      </c>
      <c r="M401" s="211">
        <v>0</v>
      </c>
      <c r="N401" s="211">
        <v>5.25</v>
      </c>
      <c r="O401" s="211">
        <v>932.45391000000006</v>
      </c>
      <c r="P401" s="211">
        <v>3.3654299999999999</v>
      </c>
      <c r="Q401" s="211">
        <v>0</v>
      </c>
      <c r="R401" s="212">
        <v>3.3654299999999999</v>
      </c>
    </row>
    <row r="402" spans="1:18">
      <c r="A402" s="213"/>
      <c r="B402" s="213"/>
      <c r="C402" s="213"/>
      <c r="D402" s="208" t="s">
        <v>634</v>
      </c>
      <c r="E402" s="209">
        <v>728</v>
      </c>
      <c r="F402" s="210">
        <v>2640.2497000000003</v>
      </c>
      <c r="G402" s="211">
        <v>0</v>
      </c>
      <c r="H402" s="211">
        <v>2640.2497000000003</v>
      </c>
      <c r="I402" s="211">
        <v>2038.8071699999998</v>
      </c>
      <c r="J402" s="211">
        <v>0</v>
      </c>
      <c r="K402" s="211">
        <v>2038.8071699999998</v>
      </c>
      <c r="L402" s="211">
        <v>147.50197</v>
      </c>
      <c r="M402" s="211">
        <v>95.782749999999993</v>
      </c>
      <c r="N402" s="211">
        <v>243.28471999999999</v>
      </c>
      <c r="O402" s="211">
        <v>4922.34159</v>
      </c>
      <c r="P402" s="211">
        <v>1643.6301100000001</v>
      </c>
      <c r="Q402" s="211">
        <v>0</v>
      </c>
      <c r="R402" s="212">
        <v>1643.6301100000001</v>
      </c>
    </row>
    <row r="403" spans="1:18">
      <c r="A403" s="213"/>
      <c r="B403" s="213"/>
      <c r="C403" s="208" t="s">
        <v>635</v>
      </c>
      <c r="D403" s="208" t="s">
        <v>635</v>
      </c>
      <c r="E403" s="209">
        <v>342</v>
      </c>
      <c r="F403" s="210">
        <v>19738.123670000001</v>
      </c>
      <c r="G403" s="211">
        <v>0</v>
      </c>
      <c r="H403" s="211">
        <v>19738.123670000001</v>
      </c>
      <c r="I403" s="211">
        <v>21993.311519999999</v>
      </c>
      <c r="J403" s="211">
        <v>549.18405000000007</v>
      </c>
      <c r="K403" s="211">
        <v>22542.495569999999</v>
      </c>
      <c r="L403" s="211">
        <v>12676.93435</v>
      </c>
      <c r="M403" s="211">
        <v>1196.1469</v>
      </c>
      <c r="N403" s="211">
        <v>13873.081249999999</v>
      </c>
      <c r="O403" s="211">
        <v>56153.700490000003</v>
      </c>
      <c r="P403" s="211">
        <v>22779.060679999999</v>
      </c>
      <c r="Q403" s="211">
        <v>0</v>
      </c>
      <c r="R403" s="212">
        <v>22779.060679999999</v>
      </c>
    </row>
    <row r="404" spans="1:18">
      <c r="A404" s="213"/>
      <c r="B404" s="213"/>
      <c r="C404" s="208" t="s">
        <v>636</v>
      </c>
      <c r="D404" s="208" t="s">
        <v>630</v>
      </c>
      <c r="E404" s="209">
        <v>338</v>
      </c>
      <c r="F404" s="210">
        <v>48721.302560000004</v>
      </c>
      <c r="G404" s="211">
        <v>0</v>
      </c>
      <c r="H404" s="211">
        <v>48721.302560000004</v>
      </c>
      <c r="I404" s="211">
        <v>102788.94106</v>
      </c>
      <c r="J404" s="211">
        <v>735.58725000000004</v>
      </c>
      <c r="K404" s="211">
        <v>103524.52831000001</v>
      </c>
      <c r="L404" s="211">
        <v>13848.667220000001</v>
      </c>
      <c r="M404" s="211">
        <v>2400.0449199999998</v>
      </c>
      <c r="N404" s="211">
        <v>16248.712140000001</v>
      </c>
      <c r="O404" s="211">
        <v>168494.54300999999</v>
      </c>
      <c r="P404" s="211">
        <v>48493.702340000003</v>
      </c>
      <c r="Q404" s="211">
        <v>0</v>
      </c>
      <c r="R404" s="212">
        <v>48493.702340000003</v>
      </c>
    </row>
    <row r="405" spans="1:18">
      <c r="A405" s="213"/>
      <c r="B405" s="213"/>
      <c r="C405" s="213"/>
      <c r="D405" s="213"/>
      <c r="E405" s="215">
        <v>847</v>
      </c>
      <c r="F405" s="216">
        <v>1.282</v>
      </c>
      <c r="G405" s="217">
        <v>0</v>
      </c>
      <c r="H405" s="217">
        <v>1.282</v>
      </c>
      <c r="I405" s="217">
        <v>0</v>
      </c>
      <c r="J405" s="217">
        <v>0</v>
      </c>
      <c r="K405" s="217">
        <v>0</v>
      </c>
      <c r="L405" s="217">
        <v>477.63857000000002</v>
      </c>
      <c r="M405" s="217">
        <v>0</v>
      </c>
      <c r="N405" s="217">
        <v>477.63857000000002</v>
      </c>
      <c r="O405" s="217">
        <v>478.92057</v>
      </c>
      <c r="P405" s="217">
        <v>0</v>
      </c>
      <c r="Q405" s="217">
        <v>0</v>
      </c>
      <c r="R405" s="218">
        <v>0</v>
      </c>
    </row>
    <row r="406" spans="1:18">
      <c r="A406" s="213"/>
      <c r="B406" s="213"/>
      <c r="C406" s="213"/>
      <c r="D406" s="208" t="s">
        <v>637</v>
      </c>
      <c r="E406" s="209">
        <v>623</v>
      </c>
      <c r="F406" s="210">
        <v>79.077169999999995</v>
      </c>
      <c r="G406" s="211">
        <v>0</v>
      </c>
      <c r="H406" s="211">
        <v>79.077169999999995</v>
      </c>
      <c r="I406" s="211">
        <v>1854.59971</v>
      </c>
      <c r="J406" s="211">
        <v>0</v>
      </c>
      <c r="K406" s="211">
        <v>1854.59971</v>
      </c>
      <c r="L406" s="211">
        <v>13.942530000000001</v>
      </c>
      <c r="M406" s="211">
        <v>0</v>
      </c>
      <c r="N406" s="211">
        <v>13.942530000000001</v>
      </c>
      <c r="O406" s="211">
        <v>1947.61941</v>
      </c>
      <c r="P406" s="211">
        <v>2350.3918599999997</v>
      </c>
      <c r="Q406" s="211">
        <v>0</v>
      </c>
      <c r="R406" s="212">
        <v>2350.3918599999997</v>
      </c>
    </row>
    <row r="407" spans="1:18">
      <c r="A407" s="213"/>
      <c r="B407" s="213"/>
      <c r="C407" s="213"/>
      <c r="D407" s="208" t="s">
        <v>638</v>
      </c>
      <c r="E407" s="209">
        <v>339</v>
      </c>
      <c r="F407" s="210">
        <v>2189.6482700000001</v>
      </c>
      <c r="G407" s="211">
        <v>0</v>
      </c>
      <c r="H407" s="211">
        <v>2189.6482700000001</v>
      </c>
      <c r="I407" s="211">
        <v>17694.520619999999</v>
      </c>
      <c r="J407" s="211">
        <v>45.982089999999999</v>
      </c>
      <c r="K407" s="211">
        <v>17740.502710000001</v>
      </c>
      <c r="L407" s="211">
        <v>103.86771</v>
      </c>
      <c r="M407" s="211">
        <v>0</v>
      </c>
      <c r="N407" s="211">
        <v>103.86771</v>
      </c>
      <c r="O407" s="211">
        <v>20034.018690000001</v>
      </c>
      <c r="P407" s="211">
        <v>2440.4945200000002</v>
      </c>
      <c r="Q407" s="211">
        <v>0</v>
      </c>
      <c r="R407" s="212">
        <v>2440.4945200000002</v>
      </c>
    </row>
    <row r="408" spans="1:18">
      <c r="A408" s="213"/>
      <c r="B408" s="208" t="s">
        <v>639</v>
      </c>
      <c r="C408" s="208" t="s">
        <v>640</v>
      </c>
      <c r="D408" s="208" t="s">
        <v>640</v>
      </c>
      <c r="E408" s="209">
        <v>276</v>
      </c>
      <c r="F408" s="210">
        <v>10169.185579999999</v>
      </c>
      <c r="G408" s="211">
        <v>0</v>
      </c>
      <c r="H408" s="211">
        <v>10169.185579999999</v>
      </c>
      <c r="I408" s="211">
        <v>10858.111269999999</v>
      </c>
      <c r="J408" s="211">
        <v>134.67359999999999</v>
      </c>
      <c r="K408" s="211">
        <v>10992.78487</v>
      </c>
      <c r="L408" s="211">
        <v>1395.00857</v>
      </c>
      <c r="M408" s="211">
        <v>53.377079999999999</v>
      </c>
      <c r="N408" s="211">
        <v>1448.3856499999999</v>
      </c>
      <c r="O408" s="211">
        <v>22610.356100000001</v>
      </c>
      <c r="P408" s="211">
        <v>8887.5770900000007</v>
      </c>
      <c r="Q408" s="211">
        <v>0</v>
      </c>
      <c r="R408" s="212">
        <v>8887.5770900000007</v>
      </c>
    </row>
    <row r="409" spans="1:18">
      <c r="A409" s="213"/>
      <c r="B409" s="213"/>
      <c r="C409" s="213"/>
      <c r="D409" s="208" t="s">
        <v>641</v>
      </c>
      <c r="E409" s="209">
        <v>562</v>
      </c>
      <c r="F409" s="210">
        <v>382.09138000000002</v>
      </c>
      <c r="G409" s="211">
        <v>0</v>
      </c>
      <c r="H409" s="211">
        <v>382.09138000000002</v>
      </c>
      <c r="I409" s="211">
        <v>4704.2542999999996</v>
      </c>
      <c r="J409" s="211">
        <v>0</v>
      </c>
      <c r="K409" s="211">
        <v>4704.2542999999996</v>
      </c>
      <c r="L409" s="211">
        <v>29.309900000000003</v>
      </c>
      <c r="M409" s="211">
        <v>0</v>
      </c>
      <c r="N409" s="211">
        <v>29.309900000000003</v>
      </c>
      <c r="O409" s="211">
        <v>5115.6555799999996</v>
      </c>
      <c r="P409" s="211">
        <v>1586.17805</v>
      </c>
      <c r="Q409" s="211">
        <v>0</v>
      </c>
      <c r="R409" s="212">
        <v>1586.17805</v>
      </c>
    </row>
    <row r="410" spans="1:18">
      <c r="A410" s="213"/>
      <c r="B410" s="213"/>
      <c r="C410" s="213"/>
      <c r="D410" s="208" t="s">
        <v>642</v>
      </c>
      <c r="E410" s="209">
        <v>278</v>
      </c>
      <c r="F410" s="210">
        <v>2968.3607299999999</v>
      </c>
      <c r="G410" s="211">
        <v>0</v>
      </c>
      <c r="H410" s="211">
        <v>2968.3607299999999</v>
      </c>
      <c r="I410" s="211">
        <v>7281.7647999999999</v>
      </c>
      <c r="J410" s="211">
        <v>11.197479999999999</v>
      </c>
      <c r="K410" s="211">
        <v>7292.9622800000006</v>
      </c>
      <c r="L410" s="211">
        <v>58.769260000000003</v>
      </c>
      <c r="M410" s="211">
        <v>0</v>
      </c>
      <c r="N410" s="211">
        <v>58.769260000000003</v>
      </c>
      <c r="O410" s="211">
        <v>10320.092269999999</v>
      </c>
      <c r="P410" s="211">
        <v>8021.54061</v>
      </c>
      <c r="Q410" s="211">
        <v>0</v>
      </c>
      <c r="R410" s="212">
        <v>8021.54061</v>
      </c>
    </row>
    <row r="411" spans="1:18">
      <c r="A411" s="213"/>
      <c r="B411" s="213"/>
      <c r="C411" s="213"/>
      <c r="D411" s="208" t="s">
        <v>643</v>
      </c>
      <c r="E411" s="209">
        <v>277</v>
      </c>
      <c r="F411" s="210">
        <v>1227.45334</v>
      </c>
      <c r="G411" s="211">
        <v>0</v>
      </c>
      <c r="H411" s="211">
        <v>1227.45334</v>
      </c>
      <c r="I411" s="211">
        <v>10995.3598</v>
      </c>
      <c r="J411" s="211">
        <v>96.655190000000005</v>
      </c>
      <c r="K411" s="211">
        <v>11092.01499</v>
      </c>
      <c r="L411" s="211">
        <v>202.91098000000002</v>
      </c>
      <c r="M411" s="211">
        <v>0.37439999999999996</v>
      </c>
      <c r="N411" s="211">
        <v>203.28538</v>
      </c>
      <c r="O411" s="211">
        <v>12522.753710000001</v>
      </c>
      <c r="P411" s="211">
        <v>4270.3621199999998</v>
      </c>
      <c r="Q411" s="211">
        <v>0</v>
      </c>
      <c r="R411" s="212">
        <v>4270.3621199999998</v>
      </c>
    </row>
    <row r="412" spans="1:18">
      <c r="A412" s="213"/>
      <c r="B412" s="213"/>
      <c r="C412" s="213"/>
      <c r="D412" s="208" t="s">
        <v>644</v>
      </c>
      <c r="E412" s="209">
        <v>620</v>
      </c>
      <c r="F412" s="210">
        <v>671.11493000000007</v>
      </c>
      <c r="G412" s="211">
        <v>0</v>
      </c>
      <c r="H412" s="211">
        <v>671.11493000000007</v>
      </c>
      <c r="I412" s="211">
        <v>3428.7536500000001</v>
      </c>
      <c r="J412" s="211">
        <v>0</v>
      </c>
      <c r="K412" s="211">
        <v>3428.7536500000001</v>
      </c>
      <c r="L412" s="211">
        <v>25.001630000000002</v>
      </c>
      <c r="M412" s="211">
        <v>0</v>
      </c>
      <c r="N412" s="211">
        <v>25.001630000000002</v>
      </c>
      <c r="O412" s="211">
        <v>4124.87021</v>
      </c>
      <c r="P412" s="211">
        <v>1516.04908</v>
      </c>
      <c r="Q412" s="211">
        <v>0</v>
      </c>
      <c r="R412" s="212">
        <v>1516.04908</v>
      </c>
    </row>
    <row r="413" spans="1:18">
      <c r="A413" s="213"/>
      <c r="B413" s="213"/>
      <c r="C413" s="213"/>
      <c r="D413" s="208" t="s">
        <v>645</v>
      </c>
      <c r="E413" s="209">
        <v>800</v>
      </c>
      <c r="F413" s="210">
        <v>0</v>
      </c>
      <c r="G413" s="211">
        <v>0</v>
      </c>
      <c r="H413" s="211">
        <v>0</v>
      </c>
      <c r="I413" s="211">
        <v>0</v>
      </c>
      <c r="J413" s="211">
        <v>0</v>
      </c>
      <c r="K413" s="211">
        <v>0</v>
      </c>
      <c r="L413" s="211">
        <v>124.90706</v>
      </c>
      <c r="M413" s="211">
        <v>0</v>
      </c>
      <c r="N413" s="211">
        <v>124.90706</v>
      </c>
      <c r="O413" s="211">
        <v>124.90706</v>
      </c>
      <c r="P413" s="211">
        <v>0</v>
      </c>
      <c r="Q413" s="211">
        <v>0</v>
      </c>
      <c r="R413" s="212">
        <v>0</v>
      </c>
    </row>
    <row r="414" spans="1:18">
      <c r="A414" s="213"/>
      <c r="B414" s="213"/>
      <c r="C414" s="208" t="s">
        <v>639</v>
      </c>
      <c r="D414" s="208" t="s">
        <v>646</v>
      </c>
      <c r="E414" s="209">
        <v>273</v>
      </c>
      <c r="F414" s="210">
        <v>92028.494030000002</v>
      </c>
      <c r="G414" s="211">
        <v>8.7662800000000001</v>
      </c>
      <c r="H414" s="211">
        <v>92037.260309999998</v>
      </c>
      <c r="I414" s="211">
        <v>111195.42220999999</v>
      </c>
      <c r="J414" s="211">
        <v>387.19994000000003</v>
      </c>
      <c r="K414" s="211">
        <v>111582.62215000001</v>
      </c>
      <c r="L414" s="211">
        <v>14336.615619999999</v>
      </c>
      <c r="M414" s="211">
        <v>1048.30008</v>
      </c>
      <c r="N414" s="211">
        <v>15384.9157</v>
      </c>
      <c r="O414" s="211">
        <v>219004.79816000001</v>
      </c>
      <c r="P414" s="211">
        <v>27550.580320000001</v>
      </c>
      <c r="Q414" s="211">
        <v>0</v>
      </c>
      <c r="R414" s="212">
        <v>27550.580320000001</v>
      </c>
    </row>
    <row r="415" spans="1:18">
      <c r="A415" s="213"/>
      <c r="B415" s="213"/>
      <c r="C415" s="213"/>
      <c r="D415" s="208" t="s">
        <v>435</v>
      </c>
      <c r="E415" s="209">
        <v>487</v>
      </c>
      <c r="F415" s="210">
        <v>1630.6312700000001</v>
      </c>
      <c r="G415" s="211">
        <v>0</v>
      </c>
      <c r="H415" s="211">
        <v>1630.6312700000001</v>
      </c>
      <c r="I415" s="211">
        <v>3631.3902799999996</v>
      </c>
      <c r="J415" s="211">
        <v>0.4133</v>
      </c>
      <c r="K415" s="211">
        <v>3631.8035800000002</v>
      </c>
      <c r="L415" s="211">
        <v>121.82692</v>
      </c>
      <c r="M415" s="211">
        <v>0</v>
      </c>
      <c r="N415" s="211">
        <v>121.82692</v>
      </c>
      <c r="O415" s="211">
        <v>5384.2617699999992</v>
      </c>
      <c r="P415" s="211">
        <v>1748.4251100000001</v>
      </c>
      <c r="Q415" s="211">
        <v>0</v>
      </c>
      <c r="R415" s="212">
        <v>1748.4251100000001</v>
      </c>
    </row>
    <row r="416" spans="1:18">
      <c r="A416" s="213"/>
      <c r="B416" s="213"/>
      <c r="C416" s="213"/>
      <c r="D416" s="208" t="s">
        <v>647</v>
      </c>
      <c r="E416" s="209">
        <v>640</v>
      </c>
      <c r="F416" s="210">
        <v>120.46083</v>
      </c>
      <c r="G416" s="211">
        <v>0</v>
      </c>
      <c r="H416" s="211">
        <v>120.46083</v>
      </c>
      <c r="I416" s="211">
        <v>1463.17535</v>
      </c>
      <c r="J416" s="211">
        <v>0</v>
      </c>
      <c r="K416" s="211">
        <v>1463.17535</v>
      </c>
      <c r="L416" s="211">
        <v>29.778590000000001</v>
      </c>
      <c r="M416" s="211">
        <v>0</v>
      </c>
      <c r="N416" s="211">
        <v>29.778590000000001</v>
      </c>
      <c r="O416" s="211">
        <v>1613.4147700000001</v>
      </c>
      <c r="P416" s="211">
        <v>565.82875000000001</v>
      </c>
      <c r="Q416" s="211">
        <v>0</v>
      </c>
      <c r="R416" s="212">
        <v>565.82875000000001</v>
      </c>
    </row>
    <row r="417" spans="1:18">
      <c r="A417" s="213"/>
      <c r="B417" s="213"/>
      <c r="C417" s="213"/>
      <c r="D417" s="208" t="s">
        <v>648</v>
      </c>
      <c r="E417" s="209">
        <v>269</v>
      </c>
      <c r="F417" s="210">
        <v>1810.5655400000001</v>
      </c>
      <c r="G417" s="211">
        <v>0</v>
      </c>
      <c r="H417" s="211">
        <v>1810.5655400000001</v>
      </c>
      <c r="I417" s="211">
        <v>4566.9339600000003</v>
      </c>
      <c r="J417" s="211">
        <v>49.613129999999998</v>
      </c>
      <c r="K417" s="211">
        <v>4616.54709</v>
      </c>
      <c r="L417" s="211">
        <v>138.28712999999999</v>
      </c>
      <c r="M417" s="211">
        <v>0</v>
      </c>
      <c r="N417" s="211">
        <v>138.28712999999999</v>
      </c>
      <c r="O417" s="211">
        <v>6565.3997599999993</v>
      </c>
      <c r="P417" s="211">
        <v>3127.6441400000003</v>
      </c>
      <c r="Q417" s="211">
        <v>0</v>
      </c>
      <c r="R417" s="212">
        <v>3127.6441400000003</v>
      </c>
    </row>
    <row r="418" spans="1:18">
      <c r="A418" s="213"/>
      <c r="B418" s="213"/>
      <c r="C418" s="213"/>
      <c r="D418" s="208" t="s">
        <v>649</v>
      </c>
      <c r="E418" s="209">
        <v>639</v>
      </c>
      <c r="F418" s="210">
        <v>2115.0131499999998</v>
      </c>
      <c r="G418" s="211">
        <v>0</v>
      </c>
      <c r="H418" s="211">
        <v>2115.0131499999998</v>
      </c>
      <c r="I418" s="211">
        <v>1539.94372</v>
      </c>
      <c r="J418" s="211">
        <v>0</v>
      </c>
      <c r="K418" s="211">
        <v>1539.94372</v>
      </c>
      <c r="L418" s="211">
        <v>56.347290000000001</v>
      </c>
      <c r="M418" s="211">
        <v>0</v>
      </c>
      <c r="N418" s="211">
        <v>56.347290000000001</v>
      </c>
      <c r="O418" s="211">
        <v>3711.3041600000001</v>
      </c>
      <c r="P418" s="211">
        <v>910.04218999999989</v>
      </c>
      <c r="Q418" s="211">
        <v>0</v>
      </c>
      <c r="R418" s="212">
        <v>910.04218999999989</v>
      </c>
    </row>
    <row r="419" spans="1:18">
      <c r="A419" s="213"/>
      <c r="B419" s="213"/>
      <c r="C419" s="208" t="s">
        <v>650</v>
      </c>
      <c r="D419" s="208" t="s">
        <v>651</v>
      </c>
      <c r="E419" s="209">
        <v>274</v>
      </c>
      <c r="F419" s="210">
        <v>1897.48801</v>
      </c>
      <c r="G419" s="211">
        <v>0</v>
      </c>
      <c r="H419" s="211">
        <v>1897.48801</v>
      </c>
      <c r="I419" s="211">
        <v>8284.9569499999998</v>
      </c>
      <c r="J419" s="211">
        <v>53.248820000000002</v>
      </c>
      <c r="K419" s="211">
        <v>8338.2057699999987</v>
      </c>
      <c r="L419" s="211">
        <v>941.11745999999994</v>
      </c>
      <c r="M419" s="211">
        <v>144.14400000000001</v>
      </c>
      <c r="N419" s="211">
        <v>1085.2614599999999</v>
      </c>
      <c r="O419" s="211">
        <v>11320.955239999999</v>
      </c>
      <c r="P419" s="211">
        <v>5510.5189099999998</v>
      </c>
      <c r="Q419" s="211">
        <v>0</v>
      </c>
      <c r="R419" s="212">
        <v>5510.5189099999998</v>
      </c>
    </row>
    <row r="420" spans="1:18">
      <c r="A420" s="213"/>
      <c r="B420" s="208" t="s">
        <v>652</v>
      </c>
      <c r="C420" s="208" t="s">
        <v>653</v>
      </c>
      <c r="D420" s="208" t="s">
        <v>653</v>
      </c>
      <c r="E420" s="209">
        <v>71</v>
      </c>
      <c r="F420" s="210">
        <v>7171.7128600000005</v>
      </c>
      <c r="G420" s="211">
        <v>0</v>
      </c>
      <c r="H420" s="211">
        <v>7171.7128600000005</v>
      </c>
      <c r="I420" s="211">
        <v>6285.4647199999999</v>
      </c>
      <c r="J420" s="211">
        <v>0.38113999999999998</v>
      </c>
      <c r="K420" s="211">
        <v>6285.8458600000004</v>
      </c>
      <c r="L420" s="211">
        <v>442.51726000000002</v>
      </c>
      <c r="M420" s="211">
        <v>0</v>
      </c>
      <c r="N420" s="211">
        <v>442.51726000000002</v>
      </c>
      <c r="O420" s="211">
        <v>13900.07598</v>
      </c>
      <c r="P420" s="211">
        <v>7625.18336</v>
      </c>
      <c r="Q420" s="211">
        <v>0</v>
      </c>
      <c r="R420" s="212">
        <v>7625.18336</v>
      </c>
    </row>
    <row r="421" spans="1:18">
      <c r="A421" s="213"/>
      <c r="B421" s="213"/>
      <c r="C421" s="213"/>
      <c r="D421" s="208" t="s">
        <v>654</v>
      </c>
      <c r="E421" s="209">
        <v>436</v>
      </c>
      <c r="F421" s="210">
        <v>595.46478000000002</v>
      </c>
      <c r="G421" s="211">
        <v>0</v>
      </c>
      <c r="H421" s="211">
        <v>595.46478000000002</v>
      </c>
      <c r="I421" s="211">
        <v>4000.5028900000002</v>
      </c>
      <c r="J421" s="211">
        <v>0.18865999999999999</v>
      </c>
      <c r="K421" s="211">
        <v>4000.69155</v>
      </c>
      <c r="L421" s="211">
        <v>112.9233</v>
      </c>
      <c r="M421" s="211">
        <v>0</v>
      </c>
      <c r="N421" s="211">
        <v>112.9233</v>
      </c>
      <c r="O421" s="211">
        <v>4709.0796300000002</v>
      </c>
      <c r="P421" s="211">
        <v>2318.52162</v>
      </c>
      <c r="Q421" s="211">
        <v>0</v>
      </c>
      <c r="R421" s="212">
        <v>2318.52162</v>
      </c>
    </row>
    <row r="422" spans="1:18">
      <c r="A422" s="213"/>
      <c r="B422" s="213"/>
      <c r="C422" s="213"/>
      <c r="D422" s="208" t="s">
        <v>655</v>
      </c>
      <c r="E422" s="209">
        <v>73</v>
      </c>
      <c r="F422" s="210">
        <v>3778.83583</v>
      </c>
      <c r="G422" s="211">
        <v>0</v>
      </c>
      <c r="H422" s="211">
        <v>3778.83583</v>
      </c>
      <c r="I422" s="211">
        <v>1442.1981000000001</v>
      </c>
      <c r="J422" s="211">
        <v>0</v>
      </c>
      <c r="K422" s="211">
        <v>1442.1981000000001</v>
      </c>
      <c r="L422" s="211">
        <v>25.324249999999999</v>
      </c>
      <c r="M422" s="211">
        <v>0</v>
      </c>
      <c r="N422" s="211">
        <v>25.324249999999999</v>
      </c>
      <c r="O422" s="211">
        <v>5246.3581799999993</v>
      </c>
      <c r="P422" s="211">
        <v>2490.8657899999998</v>
      </c>
      <c r="Q422" s="211">
        <v>0</v>
      </c>
      <c r="R422" s="212">
        <v>2490.8657899999998</v>
      </c>
    </row>
    <row r="423" spans="1:18">
      <c r="A423" s="213"/>
      <c r="B423" s="213"/>
      <c r="C423" s="213"/>
      <c r="D423" s="208" t="s">
        <v>656</v>
      </c>
      <c r="E423" s="209">
        <v>72</v>
      </c>
      <c r="F423" s="210">
        <v>2160.3608100000001</v>
      </c>
      <c r="G423" s="211">
        <v>0</v>
      </c>
      <c r="H423" s="211">
        <v>2160.3608100000001</v>
      </c>
      <c r="I423" s="211">
        <v>2337.5563500000003</v>
      </c>
      <c r="J423" s="211">
        <v>0.26251999999999998</v>
      </c>
      <c r="K423" s="211">
        <v>2337.8188700000001</v>
      </c>
      <c r="L423" s="211">
        <v>55.823550000000004</v>
      </c>
      <c r="M423" s="211">
        <v>0</v>
      </c>
      <c r="N423" s="211">
        <v>55.823550000000004</v>
      </c>
      <c r="O423" s="211">
        <v>4554.0032300000003</v>
      </c>
      <c r="P423" s="211">
        <v>2385.0210400000001</v>
      </c>
      <c r="Q423" s="211">
        <v>0</v>
      </c>
      <c r="R423" s="212">
        <v>2385.0210400000001</v>
      </c>
    </row>
    <row r="424" spans="1:18">
      <c r="A424" s="213"/>
      <c r="B424" s="213"/>
      <c r="C424" s="213"/>
      <c r="D424" s="208" t="s">
        <v>657</v>
      </c>
      <c r="E424" s="209">
        <v>74</v>
      </c>
      <c r="F424" s="210">
        <v>3854.8079199999997</v>
      </c>
      <c r="G424" s="211">
        <v>0</v>
      </c>
      <c r="H424" s="211">
        <v>3854.8079199999997</v>
      </c>
      <c r="I424" s="211">
        <v>2559.2192799999998</v>
      </c>
      <c r="J424" s="211">
        <v>2.4300000000000003E-3</v>
      </c>
      <c r="K424" s="211">
        <v>2559.2217099999998</v>
      </c>
      <c r="L424" s="211">
        <v>35.360239999999997</v>
      </c>
      <c r="M424" s="211">
        <v>0</v>
      </c>
      <c r="N424" s="211">
        <v>35.360239999999997</v>
      </c>
      <c r="O424" s="211">
        <v>6449.38987</v>
      </c>
      <c r="P424" s="211">
        <v>3065.6771899999999</v>
      </c>
      <c r="Q424" s="211">
        <v>0</v>
      </c>
      <c r="R424" s="212">
        <v>3065.6771899999999</v>
      </c>
    </row>
    <row r="425" spans="1:18">
      <c r="A425" s="213"/>
      <c r="B425" s="213"/>
      <c r="C425" s="213"/>
      <c r="D425" s="208" t="s">
        <v>658</v>
      </c>
      <c r="E425" s="209">
        <v>76</v>
      </c>
      <c r="F425" s="210">
        <v>2877.4867899999999</v>
      </c>
      <c r="G425" s="211">
        <v>0</v>
      </c>
      <c r="H425" s="211">
        <v>2877.4867899999999</v>
      </c>
      <c r="I425" s="211">
        <v>2543.0618899999999</v>
      </c>
      <c r="J425" s="211">
        <v>0.40060000000000001</v>
      </c>
      <c r="K425" s="211">
        <v>2543.4624900000003</v>
      </c>
      <c r="L425" s="211">
        <v>130.81180000000001</v>
      </c>
      <c r="M425" s="211">
        <v>0</v>
      </c>
      <c r="N425" s="211">
        <v>130.81180000000001</v>
      </c>
      <c r="O425" s="211">
        <v>5551.7610800000002</v>
      </c>
      <c r="P425" s="211">
        <v>4698.6762600000002</v>
      </c>
      <c r="Q425" s="211">
        <v>0</v>
      </c>
      <c r="R425" s="212">
        <v>4698.6762600000002</v>
      </c>
    </row>
    <row r="426" spans="1:18">
      <c r="A426" s="213"/>
      <c r="B426" s="213"/>
      <c r="C426" s="208" t="s">
        <v>659</v>
      </c>
      <c r="D426" s="208" t="s">
        <v>659</v>
      </c>
      <c r="E426" s="209">
        <v>77</v>
      </c>
      <c r="F426" s="210">
        <v>15291.442800000001</v>
      </c>
      <c r="G426" s="211">
        <v>0</v>
      </c>
      <c r="H426" s="211">
        <v>15291.442800000001</v>
      </c>
      <c r="I426" s="211">
        <v>13187.39723</v>
      </c>
      <c r="J426" s="211">
        <v>184.36860999999999</v>
      </c>
      <c r="K426" s="211">
        <v>13371.76584</v>
      </c>
      <c r="L426" s="211">
        <v>907.65492000000006</v>
      </c>
      <c r="M426" s="211">
        <v>0</v>
      </c>
      <c r="N426" s="211">
        <v>907.65492000000006</v>
      </c>
      <c r="O426" s="211">
        <v>29570.863559999998</v>
      </c>
      <c r="P426" s="211">
        <v>14951.6441</v>
      </c>
      <c r="Q426" s="211">
        <v>0</v>
      </c>
      <c r="R426" s="212">
        <v>14951.6441</v>
      </c>
    </row>
    <row r="427" spans="1:18">
      <c r="A427" s="213"/>
      <c r="B427" s="213"/>
      <c r="C427" s="213"/>
      <c r="D427" s="208" t="s">
        <v>660</v>
      </c>
      <c r="E427" s="209">
        <v>79</v>
      </c>
      <c r="F427" s="210">
        <v>9697.3846099999992</v>
      </c>
      <c r="G427" s="211">
        <v>0</v>
      </c>
      <c r="H427" s="211">
        <v>9697.3846099999992</v>
      </c>
      <c r="I427" s="211">
        <v>8199.6148699999994</v>
      </c>
      <c r="J427" s="211">
        <v>3.2199999999999999E-2</v>
      </c>
      <c r="K427" s="211">
        <v>8199.6470700000009</v>
      </c>
      <c r="L427" s="211">
        <v>354.33941999999996</v>
      </c>
      <c r="M427" s="211">
        <v>0</v>
      </c>
      <c r="N427" s="211">
        <v>354.33941999999996</v>
      </c>
      <c r="O427" s="211">
        <v>18251.3711</v>
      </c>
      <c r="P427" s="211">
        <v>6242.2954300000001</v>
      </c>
      <c r="Q427" s="211">
        <v>0</v>
      </c>
      <c r="R427" s="212">
        <v>6242.2954300000001</v>
      </c>
    </row>
    <row r="428" spans="1:18">
      <c r="A428" s="213"/>
      <c r="B428" s="213"/>
      <c r="C428" s="213"/>
      <c r="D428" s="208" t="s">
        <v>661</v>
      </c>
      <c r="E428" s="209">
        <v>78</v>
      </c>
      <c r="F428" s="210">
        <v>5345.5342300000002</v>
      </c>
      <c r="G428" s="211">
        <v>0</v>
      </c>
      <c r="H428" s="211">
        <v>5345.5342300000002</v>
      </c>
      <c r="I428" s="211">
        <v>2665.1787599999998</v>
      </c>
      <c r="J428" s="211">
        <v>7.5480000000000005E-2</v>
      </c>
      <c r="K428" s="211">
        <v>2665.2542400000002</v>
      </c>
      <c r="L428" s="211">
        <v>92.481560000000002</v>
      </c>
      <c r="M428" s="211">
        <v>0</v>
      </c>
      <c r="N428" s="211">
        <v>92.481560000000002</v>
      </c>
      <c r="O428" s="211">
        <v>8103.2700300000006</v>
      </c>
      <c r="P428" s="211">
        <v>3286.47631</v>
      </c>
      <c r="Q428" s="211">
        <v>0</v>
      </c>
      <c r="R428" s="212">
        <v>3286.47631</v>
      </c>
    </row>
    <row r="429" spans="1:18">
      <c r="A429" s="213"/>
      <c r="B429" s="213"/>
      <c r="C429" s="208" t="s">
        <v>662</v>
      </c>
      <c r="D429" s="208" t="s">
        <v>663</v>
      </c>
      <c r="E429" s="209">
        <v>80</v>
      </c>
      <c r="F429" s="210">
        <v>16940.67222</v>
      </c>
      <c r="G429" s="211">
        <v>6.7400000000000003E-3</v>
      </c>
      <c r="H429" s="211">
        <v>16940.678960000001</v>
      </c>
      <c r="I429" s="211">
        <v>29727.762839999999</v>
      </c>
      <c r="J429" s="211">
        <v>58.631309999999999</v>
      </c>
      <c r="K429" s="211">
        <v>29786.39415</v>
      </c>
      <c r="L429" s="211">
        <v>2072.4823000000001</v>
      </c>
      <c r="M429" s="211">
        <v>1.3104</v>
      </c>
      <c r="N429" s="211">
        <v>2073.7927</v>
      </c>
      <c r="O429" s="211">
        <v>48800.865810000003</v>
      </c>
      <c r="P429" s="211">
        <v>24084.221369999999</v>
      </c>
      <c r="Q429" s="211">
        <v>0</v>
      </c>
      <c r="R429" s="212">
        <v>24084.221369999999</v>
      </c>
    </row>
    <row r="430" spans="1:18">
      <c r="A430" s="213"/>
      <c r="B430" s="213"/>
      <c r="C430" s="213"/>
      <c r="D430" s="208" t="s">
        <v>662</v>
      </c>
      <c r="E430" s="209">
        <v>82</v>
      </c>
      <c r="F430" s="210">
        <v>1908.0877700000001</v>
      </c>
      <c r="G430" s="211">
        <v>0</v>
      </c>
      <c r="H430" s="211">
        <v>1908.0877700000001</v>
      </c>
      <c r="I430" s="211">
        <v>12533.02648</v>
      </c>
      <c r="J430" s="211">
        <v>0</v>
      </c>
      <c r="K430" s="211">
        <v>12533.02648</v>
      </c>
      <c r="L430" s="211">
        <v>150.00882000000001</v>
      </c>
      <c r="M430" s="211">
        <v>0</v>
      </c>
      <c r="N430" s="211">
        <v>150.00882000000001</v>
      </c>
      <c r="O430" s="211">
        <v>14591.12307</v>
      </c>
      <c r="P430" s="211">
        <v>5098.5788000000002</v>
      </c>
      <c r="Q430" s="211">
        <v>0</v>
      </c>
      <c r="R430" s="212">
        <v>5098.5788000000002</v>
      </c>
    </row>
    <row r="431" spans="1:18">
      <c r="A431" s="213"/>
      <c r="B431" s="213"/>
      <c r="C431" s="213"/>
      <c r="D431" s="208" t="s">
        <v>664</v>
      </c>
      <c r="E431" s="209">
        <v>601</v>
      </c>
      <c r="F431" s="210">
        <v>364.53512000000001</v>
      </c>
      <c r="G431" s="211">
        <v>0</v>
      </c>
      <c r="H431" s="211">
        <v>364.53512000000001</v>
      </c>
      <c r="I431" s="211">
        <v>6732.2410599999994</v>
      </c>
      <c r="J431" s="211">
        <v>0</v>
      </c>
      <c r="K431" s="211">
        <v>6732.2410599999994</v>
      </c>
      <c r="L431" s="211">
        <v>100.20416</v>
      </c>
      <c r="M431" s="211">
        <v>0</v>
      </c>
      <c r="N431" s="211">
        <v>100.20416</v>
      </c>
      <c r="O431" s="211">
        <v>7196.9803400000001</v>
      </c>
      <c r="P431" s="211">
        <v>2352.0374100000004</v>
      </c>
      <c r="Q431" s="211">
        <v>0</v>
      </c>
      <c r="R431" s="212">
        <v>2352.0374100000004</v>
      </c>
    </row>
    <row r="432" spans="1:18">
      <c r="A432" s="213"/>
      <c r="B432" s="213"/>
      <c r="C432" s="213"/>
      <c r="D432" s="208" t="s">
        <v>665</v>
      </c>
      <c r="E432" s="209">
        <v>83</v>
      </c>
      <c r="F432" s="210">
        <v>202.86433</v>
      </c>
      <c r="G432" s="211">
        <v>0</v>
      </c>
      <c r="H432" s="211">
        <v>202.86433</v>
      </c>
      <c r="I432" s="211">
        <v>2079.2742600000001</v>
      </c>
      <c r="J432" s="211">
        <v>0.22505</v>
      </c>
      <c r="K432" s="211">
        <v>2079.4993100000002</v>
      </c>
      <c r="L432" s="211">
        <v>77.691860000000005</v>
      </c>
      <c r="M432" s="211">
        <v>0</v>
      </c>
      <c r="N432" s="211">
        <v>77.691860000000005</v>
      </c>
      <c r="O432" s="211">
        <v>2360.0554999999999</v>
      </c>
      <c r="P432" s="211">
        <v>3418.55114</v>
      </c>
      <c r="Q432" s="211">
        <v>0</v>
      </c>
      <c r="R432" s="212">
        <v>3418.55114</v>
      </c>
    </row>
    <row r="433" spans="1:18">
      <c r="A433" s="213"/>
      <c r="B433" s="213"/>
      <c r="C433" s="213"/>
      <c r="D433" s="208" t="s">
        <v>666</v>
      </c>
      <c r="E433" s="209">
        <v>84</v>
      </c>
      <c r="F433" s="210">
        <v>148.25191000000001</v>
      </c>
      <c r="G433" s="211">
        <v>0</v>
      </c>
      <c r="H433" s="211">
        <v>148.25191000000001</v>
      </c>
      <c r="I433" s="211">
        <v>2042.95741</v>
      </c>
      <c r="J433" s="211">
        <v>0</v>
      </c>
      <c r="K433" s="211">
        <v>2042.95741</v>
      </c>
      <c r="L433" s="211">
        <v>22.550999999999998</v>
      </c>
      <c r="M433" s="211">
        <v>0</v>
      </c>
      <c r="N433" s="211">
        <v>22.550999999999998</v>
      </c>
      <c r="O433" s="211">
        <v>2213.7603199999999</v>
      </c>
      <c r="P433" s="211">
        <v>2442.0519599999998</v>
      </c>
      <c r="Q433" s="211">
        <v>0</v>
      </c>
      <c r="R433" s="212">
        <v>2442.0519599999998</v>
      </c>
    </row>
    <row r="434" spans="1:18">
      <c r="A434" s="213"/>
      <c r="B434" s="213"/>
      <c r="C434" s="208" t="s">
        <v>667</v>
      </c>
      <c r="D434" s="208" t="s">
        <v>667</v>
      </c>
      <c r="E434" s="209">
        <v>86</v>
      </c>
      <c r="F434" s="210">
        <v>19226.758519999999</v>
      </c>
      <c r="G434" s="211">
        <v>10425.518410000001</v>
      </c>
      <c r="H434" s="211">
        <v>29652.27693</v>
      </c>
      <c r="I434" s="211">
        <v>6118.1702999999998</v>
      </c>
      <c r="J434" s="211">
        <v>35.783999999999999</v>
      </c>
      <c r="K434" s="211">
        <v>6153.9542999999994</v>
      </c>
      <c r="L434" s="211">
        <v>5994.6726200000003</v>
      </c>
      <c r="M434" s="211">
        <v>1149.09998</v>
      </c>
      <c r="N434" s="211">
        <v>7143.7725999999993</v>
      </c>
      <c r="O434" s="211">
        <v>42950.003830000001</v>
      </c>
      <c r="P434" s="211">
        <v>24608.888709999999</v>
      </c>
      <c r="Q434" s="211">
        <v>0</v>
      </c>
      <c r="R434" s="212">
        <v>24608.888709999999</v>
      </c>
    </row>
    <row r="435" spans="1:18">
      <c r="A435" s="213"/>
      <c r="B435" s="213"/>
      <c r="C435" s="213"/>
      <c r="D435" s="208" t="s">
        <v>668</v>
      </c>
      <c r="E435" s="209">
        <v>87</v>
      </c>
      <c r="F435" s="210">
        <v>978.64675</v>
      </c>
      <c r="G435" s="211">
        <v>0</v>
      </c>
      <c r="H435" s="211">
        <v>978.64675</v>
      </c>
      <c r="I435" s="211">
        <v>3589.8823500000003</v>
      </c>
      <c r="J435" s="211">
        <v>1.1E-4</v>
      </c>
      <c r="K435" s="211">
        <v>3589.8824599999998</v>
      </c>
      <c r="L435" s="211">
        <v>275.20195000000001</v>
      </c>
      <c r="M435" s="211">
        <v>0</v>
      </c>
      <c r="N435" s="211">
        <v>275.20195000000001</v>
      </c>
      <c r="O435" s="211">
        <v>4843.7311600000003</v>
      </c>
      <c r="P435" s="211">
        <v>3115.0853700000002</v>
      </c>
      <c r="Q435" s="211">
        <v>0</v>
      </c>
      <c r="R435" s="212">
        <v>3115.0853700000002</v>
      </c>
    </row>
    <row r="436" spans="1:18">
      <c r="A436" s="213"/>
      <c r="B436" s="213"/>
      <c r="C436" s="213"/>
      <c r="D436" s="208" t="s">
        <v>669</v>
      </c>
      <c r="E436" s="209">
        <v>660</v>
      </c>
      <c r="F436" s="210">
        <v>434.25495000000001</v>
      </c>
      <c r="G436" s="211">
        <v>0</v>
      </c>
      <c r="H436" s="211">
        <v>434.25495000000001</v>
      </c>
      <c r="I436" s="211">
        <v>1784.30765</v>
      </c>
      <c r="J436" s="211">
        <v>0</v>
      </c>
      <c r="K436" s="211">
        <v>1784.30765</v>
      </c>
      <c r="L436" s="211">
        <v>158.72039999999998</v>
      </c>
      <c r="M436" s="211">
        <v>0</v>
      </c>
      <c r="N436" s="211">
        <v>158.72039999999998</v>
      </c>
      <c r="O436" s="211">
        <v>2377.2829999999999</v>
      </c>
      <c r="P436" s="211">
        <v>3447.6256000000003</v>
      </c>
      <c r="Q436" s="211">
        <v>0</v>
      </c>
      <c r="R436" s="212">
        <v>3447.6256000000003</v>
      </c>
    </row>
    <row r="437" spans="1:18">
      <c r="A437" s="213"/>
      <c r="B437" s="213"/>
      <c r="C437" s="208" t="s">
        <v>652</v>
      </c>
      <c r="D437" s="208" t="s">
        <v>328</v>
      </c>
      <c r="E437" s="209">
        <v>535</v>
      </c>
      <c r="F437" s="210">
        <v>11140.322759999999</v>
      </c>
      <c r="G437" s="211">
        <v>0</v>
      </c>
      <c r="H437" s="211">
        <v>11140.322759999999</v>
      </c>
      <c r="I437" s="211">
        <v>25357.843840000001</v>
      </c>
      <c r="J437" s="211">
        <v>360.77377000000001</v>
      </c>
      <c r="K437" s="211">
        <v>25718.617610000001</v>
      </c>
      <c r="L437" s="211">
        <v>3552.4891699999998</v>
      </c>
      <c r="M437" s="211">
        <v>281.48484999999999</v>
      </c>
      <c r="N437" s="211">
        <v>3833.9740200000001</v>
      </c>
      <c r="O437" s="211">
        <v>40692.914389999998</v>
      </c>
      <c r="P437" s="211">
        <v>26589.202940000003</v>
      </c>
      <c r="Q437" s="211">
        <v>0</v>
      </c>
      <c r="R437" s="212">
        <v>26589.202940000003</v>
      </c>
    </row>
    <row r="438" spans="1:18">
      <c r="A438" s="213"/>
      <c r="B438" s="213"/>
      <c r="C438" s="213"/>
      <c r="D438" s="208" t="s">
        <v>340</v>
      </c>
      <c r="E438" s="209">
        <v>67</v>
      </c>
      <c r="F438" s="210">
        <v>12188.674060000001</v>
      </c>
      <c r="G438" s="211">
        <v>0</v>
      </c>
      <c r="H438" s="211">
        <v>12188.674060000001</v>
      </c>
      <c r="I438" s="211">
        <v>6795.4711799999995</v>
      </c>
      <c r="J438" s="211">
        <v>1.7120199999999999</v>
      </c>
      <c r="K438" s="211">
        <v>6797.1832000000004</v>
      </c>
      <c r="L438" s="211">
        <v>742.43050000000005</v>
      </c>
      <c r="M438" s="211">
        <v>8.9855999999999998</v>
      </c>
      <c r="N438" s="211">
        <v>751.41610000000003</v>
      </c>
      <c r="O438" s="211">
        <v>19737.273359999999</v>
      </c>
      <c r="P438" s="211">
        <v>5023.1234199999999</v>
      </c>
      <c r="Q438" s="211">
        <v>0</v>
      </c>
      <c r="R438" s="212">
        <v>5023.1234199999999</v>
      </c>
    </row>
    <row r="439" spans="1:18">
      <c r="A439" s="213"/>
      <c r="B439" s="213"/>
      <c r="C439" s="213"/>
      <c r="D439" s="208" t="s">
        <v>670</v>
      </c>
      <c r="E439" s="209">
        <v>68</v>
      </c>
      <c r="F439" s="210">
        <v>2345.7917000000002</v>
      </c>
      <c r="G439" s="211">
        <v>0</v>
      </c>
      <c r="H439" s="211">
        <v>2345.7917000000002</v>
      </c>
      <c r="I439" s="211">
        <v>4075.3182700000002</v>
      </c>
      <c r="J439" s="211">
        <v>3.0210000000000001E-2</v>
      </c>
      <c r="K439" s="211">
        <v>4075.3484800000001</v>
      </c>
      <c r="L439" s="211">
        <v>269.04403000000002</v>
      </c>
      <c r="M439" s="211">
        <v>0</v>
      </c>
      <c r="N439" s="211">
        <v>269.04403000000002</v>
      </c>
      <c r="O439" s="211">
        <v>6690.1842100000003</v>
      </c>
      <c r="P439" s="211">
        <v>4819.6212300000007</v>
      </c>
      <c r="Q439" s="211">
        <v>0</v>
      </c>
      <c r="R439" s="212">
        <v>4819.6212300000007</v>
      </c>
    </row>
    <row r="440" spans="1:18">
      <c r="A440" s="213"/>
      <c r="B440" s="213"/>
      <c r="C440" s="213"/>
      <c r="D440" s="208" t="s">
        <v>652</v>
      </c>
      <c r="E440" s="209">
        <v>65</v>
      </c>
      <c r="F440" s="210">
        <v>230440.43344999998</v>
      </c>
      <c r="G440" s="211">
        <v>2009.7023300000001</v>
      </c>
      <c r="H440" s="211">
        <v>232450.13578000001</v>
      </c>
      <c r="I440" s="211">
        <v>161570.90687000001</v>
      </c>
      <c r="J440" s="211">
        <v>559.81937000000005</v>
      </c>
      <c r="K440" s="211">
        <v>162130.72624000002</v>
      </c>
      <c r="L440" s="211">
        <v>52837.615669999999</v>
      </c>
      <c r="M440" s="211">
        <v>10032.45299</v>
      </c>
      <c r="N440" s="211">
        <v>62870.068659999997</v>
      </c>
      <c r="O440" s="211">
        <v>457450.93067999999</v>
      </c>
      <c r="P440" s="211">
        <v>179444.93816999998</v>
      </c>
      <c r="Q440" s="211">
        <v>0</v>
      </c>
      <c r="R440" s="212">
        <v>179444.93816999998</v>
      </c>
    </row>
    <row r="441" spans="1:18">
      <c r="A441" s="213"/>
      <c r="B441" s="213"/>
      <c r="C441" s="213"/>
      <c r="D441" s="213"/>
      <c r="E441" s="215">
        <v>779</v>
      </c>
      <c r="F441" s="216">
        <v>17.635000000000002</v>
      </c>
      <c r="G441" s="217">
        <v>0</v>
      </c>
      <c r="H441" s="217">
        <v>17.635000000000002</v>
      </c>
      <c r="I441" s="217">
        <v>27.959419999999998</v>
      </c>
      <c r="J441" s="217">
        <v>0</v>
      </c>
      <c r="K441" s="217">
        <v>27.959419999999998</v>
      </c>
      <c r="L441" s="217">
        <v>221.43470000000002</v>
      </c>
      <c r="M441" s="217">
        <v>2.1569999999999999E-2</v>
      </c>
      <c r="N441" s="217">
        <v>221.45626999999999</v>
      </c>
      <c r="O441" s="217">
        <v>267.05068999999997</v>
      </c>
      <c r="P441" s="217">
        <v>0</v>
      </c>
      <c r="Q441" s="217">
        <v>0</v>
      </c>
      <c r="R441" s="218">
        <v>0</v>
      </c>
    </row>
    <row r="442" spans="1:18">
      <c r="A442" s="213"/>
      <c r="B442" s="213"/>
      <c r="C442" s="213"/>
      <c r="D442" s="213"/>
      <c r="E442" s="215">
        <v>693</v>
      </c>
      <c r="F442" s="216">
        <v>2.2989999999999999</v>
      </c>
      <c r="G442" s="217">
        <v>0</v>
      </c>
      <c r="H442" s="217">
        <v>2.2989999999999999</v>
      </c>
      <c r="I442" s="217">
        <v>0.77764</v>
      </c>
      <c r="J442" s="217">
        <v>0</v>
      </c>
      <c r="K442" s="217">
        <v>0.77764</v>
      </c>
      <c r="L442" s="217">
        <v>709.98457999999994</v>
      </c>
      <c r="M442" s="217">
        <v>0</v>
      </c>
      <c r="N442" s="217">
        <v>709.98457999999994</v>
      </c>
      <c r="O442" s="217">
        <v>713.06121999999993</v>
      </c>
      <c r="P442" s="217">
        <v>1099.21264</v>
      </c>
      <c r="Q442" s="217">
        <v>0</v>
      </c>
      <c r="R442" s="218">
        <v>1099.21264</v>
      </c>
    </row>
    <row r="443" spans="1:18">
      <c r="A443" s="213"/>
      <c r="B443" s="213"/>
      <c r="C443" s="213"/>
      <c r="D443" s="208" t="s">
        <v>671</v>
      </c>
      <c r="E443" s="209">
        <v>70</v>
      </c>
      <c r="F443" s="210">
        <v>5310.2940799999997</v>
      </c>
      <c r="G443" s="211">
        <v>0</v>
      </c>
      <c r="H443" s="211">
        <v>5310.2940799999997</v>
      </c>
      <c r="I443" s="211">
        <v>6559.8965399999997</v>
      </c>
      <c r="J443" s="211">
        <v>0.61019000000000001</v>
      </c>
      <c r="K443" s="211">
        <v>6560.5067300000001</v>
      </c>
      <c r="L443" s="211">
        <v>863.22117000000003</v>
      </c>
      <c r="M443" s="211">
        <v>6.5014200000000004</v>
      </c>
      <c r="N443" s="211">
        <v>869.72258999999997</v>
      </c>
      <c r="O443" s="211">
        <v>12740.5234</v>
      </c>
      <c r="P443" s="211">
        <v>9080.1032500000001</v>
      </c>
      <c r="Q443" s="211">
        <v>0</v>
      </c>
      <c r="R443" s="212">
        <v>9080.1032500000001</v>
      </c>
    </row>
    <row r="444" spans="1:18">
      <c r="A444" s="213"/>
      <c r="B444" s="213"/>
      <c r="C444" s="213"/>
      <c r="D444" s="208" t="s">
        <v>672</v>
      </c>
      <c r="E444" s="209">
        <v>66</v>
      </c>
      <c r="F444" s="210">
        <v>509.56913000000003</v>
      </c>
      <c r="G444" s="211">
        <v>0</v>
      </c>
      <c r="H444" s="211">
        <v>509.56913000000003</v>
      </c>
      <c r="I444" s="211">
        <v>1056.1993500000001</v>
      </c>
      <c r="J444" s="211">
        <v>1.09E-3</v>
      </c>
      <c r="K444" s="211">
        <v>1056.2004399999998</v>
      </c>
      <c r="L444" s="211">
        <v>1701.25729</v>
      </c>
      <c r="M444" s="211">
        <v>11.819280000000001</v>
      </c>
      <c r="N444" s="211">
        <v>1713.0765700000002</v>
      </c>
      <c r="O444" s="211">
        <v>3278.8461400000001</v>
      </c>
      <c r="P444" s="211">
        <v>5090.8794200000002</v>
      </c>
      <c r="Q444" s="211">
        <v>0</v>
      </c>
      <c r="R444" s="212">
        <v>5090.8794200000002</v>
      </c>
    </row>
    <row r="445" spans="1:18">
      <c r="A445" s="213"/>
      <c r="B445" s="213"/>
      <c r="C445" s="208" t="s">
        <v>673</v>
      </c>
      <c r="D445" s="208" t="s">
        <v>673</v>
      </c>
      <c r="E445" s="209">
        <v>69</v>
      </c>
      <c r="F445" s="210">
        <v>5604.9568300000001</v>
      </c>
      <c r="G445" s="211">
        <v>0</v>
      </c>
      <c r="H445" s="211">
        <v>5604.9568300000001</v>
      </c>
      <c r="I445" s="211">
        <v>1895.88455</v>
      </c>
      <c r="J445" s="211">
        <v>1.89388</v>
      </c>
      <c r="K445" s="211">
        <v>1897.7784299999998</v>
      </c>
      <c r="L445" s="211">
        <v>1699.6493899999998</v>
      </c>
      <c r="M445" s="211">
        <v>14.089829999999999</v>
      </c>
      <c r="N445" s="211">
        <v>1713.7392199999999</v>
      </c>
      <c r="O445" s="211">
        <v>9216.4744800000008</v>
      </c>
      <c r="P445" s="211">
        <v>3166.9660699999999</v>
      </c>
      <c r="Q445" s="211">
        <v>0</v>
      </c>
      <c r="R445" s="212">
        <v>3166.9660699999999</v>
      </c>
    </row>
    <row r="446" spans="1:18">
      <c r="A446" s="213"/>
      <c r="B446" s="213"/>
      <c r="C446" s="208" t="s">
        <v>674</v>
      </c>
      <c r="D446" s="208" t="s">
        <v>674</v>
      </c>
      <c r="E446" s="209">
        <v>88</v>
      </c>
      <c r="F446" s="210">
        <v>55501.319560000004</v>
      </c>
      <c r="G446" s="211">
        <v>1.36147</v>
      </c>
      <c r="H446" s="211">
        <v>55502.68103</v>
      </c>
      <c r="I446" s="211">
        <v>40188.987909999996</v>
      </c>
      <c r="J446" s="211">
        <v>199.24002999999999</v>
      </c>
      <c r="K446" s="211">
        <v>40388.227939999997</v>
      </c>
      <c r="L446" s="211">
        <v>12151.34168</v>
      </c>
      <c r="M446" s="211">
        <v>860.29395999999997</v>
      </c>
      <c r="N446" s="211">
        <v>13011.63564</v>
      </c>
      <c r="O446" s="211">
        <v>108902.54461</v>
      </c>
      <c r="P446" s="211">
        <v>98501.497099999993</v>
      </c>
      <c r="Q446" s="211">
        <v>0</v>
      </c>
      <c r="R446" s="212">
        <v>98501.497099999993</v>
      </c>
    </row>
    <row r="447" spans="1:18">
      <c r="A447" s="213"/>
      <c r="B447" s="213"/>
      <c r="C447" s="213"/>
      <c r="D447" s="208" t="s">
        <v>675</v>
      </c>
      <c r="E447" s="209">
        <v>90</v>
      </c>
      <c r="F447" s="210">
        <v>14877.93815</v>
      </c>
      <c r="G447" s="211">
        <v>0</v>
      </c>
      <c r="H447" s="211">
        <v>14877.93815</v>
      </c>
      <c r="I447" s="211">
        <v>1243.06468</v>
      </c>
      <c r="J447" s="211">
        <v>4.3800000000000002E-3</v>
      </c>
      <c r="K447" s="211">
        <v>1243.06906</v>
      </c>
      <c r="L447" s="211">
        <v>207.97533999999999</v>
      </c>
      <c r="M447" s="211">
        <v>0</v>
      </c>
      <c r="N447" s="211">
        <v>207.97533999999999</v>
      </c>
      <c r="O447" s="211">
        <v>16328.982550000001</v>
      </c>
      <c r="P447" s="211">
        <v>6271.18156</v>
      </c>
      <c r="Q447" s="211">
        <v>0</v>
      </c>
      <c r="R447" s="212">
        <v>6271.18156</v>
      </c>
    </row>
    <row r="448" spans="1:18">
      <c r="A448" s="213"/>
      <c r="B448" s="213"/>
      <c r="C448" s="213"/>
      <c r="D448" s="208" t="s">
        <v>676</v>
      </c>
      <c r="E448" s="209">
        <v>89</v>
      </c>
      <c r="F448" s="210">
        <v>1752.98614</v>
      </c>
      <c r="G448" s="211">
        <v>0</v>
      </c>
      <c r="H448" s="211">
        <v>1752.98614</v>
      </c>
      <c r="I448" s="211">
        <v>5529.7965899999999</v>
      </c>
      <c r="J448" s="211">
        <v>38.341819999999998</v>
      </c>
      <c r="K448" s="211">
        <v>5568.1384100000005</v>
      </c>
      <c r="L448" s="211">
        <v>189.94336999999999</v>
      </c>
      <c r="M448" s="211">
        <v>0</v>
      </c>
      <c r="N448" s="211">
        <v>189.94336999999999</v>
      </c>
      <c r="O448" s="211">
        <v>7511.0679199999995</v>
      </c>
      <c r="P448" s="211">
        <v>3185.38184</v>
      </c>
      <c r="Q448" s="211">
        <v>0</v>
      </c>
      <c r="R448" s="212">
        <v>3185.38184</v>
      </c>
    </row>
    <row r="449" spans="1:18">
      <c r="A449" s="213"/>
      <c r="B449" s="213"/>
      <c r="C449" s="208" t="s">
        <v>677</v>
      </c>
      <c r="D449" s="208" t="s">
        <v>678</v>
      </c>
      <c r="E449" s="209">
        <v>95</v>
      </c>
      <c r="F449" s="210">
        <v>632.90920999999992</v>
      </c>
      <c r="G449" s="211">
        <v>0</v>
      </c>
      <c r="H449" s="211">
        <v>632.90920999999992</v>
      </c>
      <c r="I449" s="211">
        <v>1528.7635299999999</v>
      </c>
      <c r="J449" s="211">
        <v>0</v>
      </c>
      <c r="K449" s="211">
        <v>1528.7635299999999</v>
      </c>
      <c r="L449" s="211">
        <v>316.59143999999998</v>
      </c>
      <c r="M449" s="211">
        <v>0.33695999999999998</v>
      </c>
      <c r="N449" s="211">
        <v>316.92840000000001</v>
      </c>
      <c r="O449" s="211">
        <v>2478.6011400000002</v>
      </c>
      <c r="P449" s="211">
        <v>3188.7772099999997</v>
      </c>
      <c r="Q449" s="211">
        <v>0</v>
      </c>
      <c r="R449" s="212">
        <v>3188.7772099999997</v>
      </c>
    </row>
    <row r="450" spans="1:18">
      <c r="A450" s="213"/>
      <c r="B450" s="213"/>
      <c r="C450" s="213"/>
      <c r="D450" s="208" t="s">
        <v>679</v>
      </c>
      <c r="E450" s="209">
        <v>94</v>
      </c>
      <c r="F450" s="210">
        <v>416.30314000000004</v>
      </c>
      <c r="G450" s="211">
        <v>0</v>
      </c>
      <c r="H450" s="211">
        <v>416.30314000000004</v>
      </c>
      <c r="I450" s="211">
        <v>1870.8793899999998</v>
      </c>
      <c r="J450" s="211">
        <v>1.9399999999999999E-3</v>
      </c>
      <c r="K450" s="211">
        <v>1870.8813300000002</v>
      </c>
      <c r="L450" s="211">
        <v>288.72609999999997</v>
      </c>
      <c r="M450" s="211">
        <v>3.7440000000000001E-2</v>
      </c>
      <c r="N450" s="211">
        <v>288.76353999999998</v>
      </c>
      <c r="O450" s="211">
        <v>2575.9480099999996</v>
      </c>
      <c r="P450" s="211">
        <v>2967.9580000000001</v>
      </c>
      <c r="Q450" s="211">
        <v>0</v>
      </c>
      <c r="R450" s="212">
        <v>2967.9580000000001</v>
      </c>
    </row>
    <row r="451" spans="1:18">
      <c r="A451" s="213"/>
      <c r="B451" s="213"/>
      <c r="C451" s="213"/>
      <c r="D451" s="208" t="s">
        <v>680</v>
      </c>
      <c r="E451" s="209">
        <v>91</v>
      </c>
      <c r="F451" s="210">
        <v>27907.497859999999</v>
      </c>
      <c r="G451" s="211">
        <v>0</v>
      </c>
      <c r="H451" s="211">
        <v>27907.497859999999</v>
      </c>
      <c r="I451" s="211">
        <v>3692.3988100000001</v>
      </c>
      <c r="J451" s="211">
        <v>17.24484</v>
      </c>
      <c r="K451" s="211">
        <v>3709.64365</v>
      </c>
      <c r="L451" s="211">
        <v>13468.227289999999</v>
      </c>
      <c r="M451" s="211">
        <v>937.09096</v>
      </c>
      <c r="N451" s="211">
        <v>14405.31825</v>
      </c>
      <c r="O451" s="211">
        <v>46022.459759999998</v>
      </c>
      <c r="P451" s="211">
        <v>24842.758899999997</v>
      </c>
      <c r="Q451" s="211">
        <v>0</v>
      </c>
      <c r="R451" s="212">
        <v>24842.758899999997</v>
      </c>
    </row>
    <row r="452" spans="1:18">
      <c r="A452" s="213"/>
      <c r="B452" s="213"/>
      <c r="C452" s="213"/>
      <c r="D452" s="208" t="s">
        <v>681</v>
      </c>
      <c r="E452" s="209">
        <v>92</v>
      </c>
      <c r="F452" s="210">
        <v>3309.3841400000001</v>
      </c>
      <c r="G452" s="211">
        <v>0</v>
      </c>
      <c r="H452" s="211">
        <v>3309.3841400000001</v>
      </c>
      <c r="I452" s="211">
        <v>1774.8510200000001</v>
      </c>
      <c r="J452" s="211">
        <v>1.3820000000000001E-2</v>
      </c>
      <c r="K452" s="211">
        <v>1774.8648400000002</v>
      </c>
      <c r="L452" s="211">
        <v>131.35352</v>
      </c>
      <c r="M452" s="211">
        <v>0</v>
      </c>
      <c r="N452" s="211">
        <v>131.35352</v>
      </c>
      <c r="O452" s="211">
        <v>5215.6025</v>
      </c>
      <c r="P452" s="211">
        <v>2128.1152599999996</v>
      </c>
      <c r="Q452" s="211">
        <v>0</v>
      </c>
      <c r="R452" s="212">
        <v>2128.1152599999996</v>
      </c>
    </row>
    <row r="453" spans="1:18">
      <c r="A453" s="213"/>
      <c r="B453" s="213"/>
      <c r="C453" s="213"/>
      <c r="D453" s="208" t="s">
        <v>682</v>
      </c>
      <c r="E453" s="209">
        <v>93</v>
      </c>
      <c r="F453" s="210">
        <v>2218.1340399999999</v>
      </c>
      <c r="G453" s="211">
        <v>0</v>
      </c>
      <c r="H453" s="211">
        <v>2218.1340399999999</v>
      </c>
      <c r="I453" s="211">
        <v>4727.4175100000002</v>
      </c>
      <c r="J453" s="211">
        <v>11.417969999999999</v>
      </c>
      <c r="K453" s="211">
        <v>4738.8354800000006</v>
      </c>
      <c r="L453" s="211">
        <v>538.55029999999999</v>
      </c>
      <c r="M453" s="211">
        <v>0.29241</v>
      </c>
      <c r="N453" s="211">
        <v>538.84271000000001</v>
      </c>
      <c r="O453" s="211">
        <v>7495.8122300000005</v>
      </c>
      <c r="P453" s="211">
        <v>2602.9396099999999</v>
      </c>
      <c r="Q453" s="211">
        <v>0</v>
      </c>
      <c r="R453" s="212">
        <v>2602.9396099999999</v>
      </c>
    </row>
    <row r="454" spans="1:18">
      <c r="A454" s="213"/>
      <c r="B454" s="208" t="s">
        <v>683</v>
      </c>
      <c r="C454" s="208" t="s">
        <v>684</v>
      </c>
      <c r="D454" s="208" t="s">
        <v>685</v>
      </c>
      <c r="E454" s="209">
        <v>356</v>
      </c>
      <c r="F454" s="210">
        <v>14069.73395</v>
      </c>
      <c r="G454" s="211">
        <v>0</v>
      </c>
      <c r="H454" s="211">
        <v>14069.73395</v>
      </c>
      <c r="I454" s="211">
        <v>4595.8913400000001</v>
      </c>
      <c r="J454" s="211">
        <v>1.7338399999999998</v>
      </c>
      <c r="K454" s="211">
        <v>4597.62518</v>
      </c>
      <c r="L454" s="211">
        <v>658.98082999999997</v>
      </c>
      <c r="M454" s="211">
        <v>1.36656</v>
      </c>
      <c r="N454" s="211">
        <v>660.34739000000002</v>
      </c>
      <c r="O454" s="211">
        <v>19327.70652</v>
      </c>
      <c r="P454" s="211">
        <v>2532.2301400000001</v>
      </c>
      <c r="Q454" s="211">
        <v>0</v>
      </c>
      <c r="R454" s="212">
        <v>2532.2301400000001</v>
      </c>
    </row>
    <row r="455" spans="1:18">
      <c r="A455" s="213"/>
      <c r="B455" s="213"/>
      <c r="C455" s="213"/>
      <c r="D455" s="208" t="s">
        <v>686</v>
      </c>
      <c r="E455" s="209">
        <v>355</v>
      </c>
      <c r="F455" s="210">
        <v>5701.50731</v>
      </c>
      <c r="G455" s="211">
        <v>0</v>
      </c>
      <c r="H455" s="211">
        <v>5701.50731</v>
      </c>
      <c r="I455" s="211">
        <v>19930.585139999999</v>
      </c>
      <c r="J455" s="211">
        <v>125.23260999999999</v>
      </c>
      <c r="K455" s="211">
        <v>20055.817749999998</v>
      </c>
      <c r="L455" s="211">
        <v>308.25066999999996</v>
      </c>
      <c r="M455" s="211">
        <v>0</v>
      </c>
      <c r="N455" s="211">
        <v>308.25066999999996</v>
      </c>
      <c r="O455" s="211">
        <v>26065.57573</v>
      </c>
      <c r="P455" s="211">
        <v>5355.7225799999997</v>
      </c>
      <c r="Q455" s="211">
        <v>0</v>
      </c>
      <c r="R455" s="212">
        <v>5355.7225799999997</v>
      </c>
    </row>
    <row r="456" spans="1:18">
      <c r="A456" s="213"/>
      <c r="B456" s="213"/>
      <c r="C456" s="213"/>
      <c r="D456" s="208" t="s">
        <v>687</v>
      </c>
      <c r="E456" s="209">
        <v>358</v>
      </c>
      <c r="F456" s="210">
        <v>684.68828000000008</v>
      </c>
      <c r="G456" s="211">
        <v>0</v>
      </c>
      <c r="H456" s="211">
        <v>684.68828000000008</v>
      </c>
      <c r="I456" s="211">
        <v>1996.6735700000002</v>
      </c>
      <c r="J456" s="211">
        <v>6.6259399999999999</v>
      </c>
      <c r="K456" s="211">
        <v>2003.2995100000001</v>
      </c>
      <c r="L456" s="211">
        <v>58.421489999999999</v>
      </c>
      <c r="M456" s="211">
        <v>0</v>
      </c>
      <c r="N456" s="211">
        <v>58.421489999999999</v>
      </c>
      <c r="O456" s="211">
        <v>2746.4092799999999</v>
      </c>
      <c r="P456" s="211">
        <v>2096.1037900000001</v>
      </c>
      <c r="Q456" s="211">
        <v>0</v>
      </c>
      <c r="R456" s="212">
        <v>2096.1037900000001</v>
      </c>
    </row>
    <row r="457" spans="1:18">
      <c r="A457" s="213"/>
      <c r="B457" s="213"/>
      <c r="C457" s="208" t="s">
        <v>688</v>
      </c>
      <c r="D457" s="208" t="s">
        <v>689</v>
      </c>
      <c r="E457" s="209">
        <v>357</v>
      </c>
      <c r="F457" s="210">
        <v>20584.10225</v>
      </c>
      <c r="G457" s="211">
        <v>0</v>
      </c>
      <c r="H457" s="211">
        <v>20584.10225</v>
      </c>
      <c r="I457" s="211">
        <v>30945.0556</v>
      </c>
      <c r="J457" s="211">
        <v>65.155609999999996</v>
      </c>
      <c r="K457" s="211">
        <v>31010.211210000001</v>
      </c>
      <c r="L457" s="211">
        <v>1135.95885</v>
      </c>
      <c r="M457" s="211">
        <v>6.3647999999999998</v>
      </c>
      <c r="N457" s="211">
        <v>1142.3236499999998</v>
      </c>
      <c r="O457" s="211">
        <v>52736.637109999996</v>
      </c>
      <c r="P457" s="211">
        <v>5549.8869100000002</v>
      </c>
      <c r="Q457" s="211">
        <v>0</v>
      </c>
      <c r="R457" s="212">
        <v>5549.8869100000002</v>
      </c>
    </row>
    <row r="458" spans="1:18">
      <c r="A458" s="213"/>
      <c r="B458" s="213"/>
      <c r="C458" s="208" t="s">
        <v>690</v>
      </c>
      <c r="D458" s="208" t="s">
        <v>691</v>
      </c>
      <c r="E458" s="209">
        <v>363</v>
      </c>
      <c r="F458" s="210">
        <v>17978.147290000001</v>
      </c>
      <c r="G458" s="211">
        <v>0</v>
      </c>
      <c r="H458" s="211">
        <v>17978.147290000001</v>
      </c>
      <c r="I458" s="211">
        <v>32378.358489999999</v>
      </c>
      <c r="J458" s="211">
        <v>55.631790000000002</v>
      </c>
      <c r="K458" s="211">
        <v>32433.990280000002</v>
      </c>
      <c r="L458" s="211">
        <v>1144.43778</v>
      </c>
      <c r="M458" s="211">
        <v>68.639610000000005</v>
      </c>
      <c r="N458" s="211">
        <v>1213.0773899999999</v>
      </c>
      <c r="O458" s="211">
        <v>51625.214959999998</v>
      </c>
      <c r="P458" s="211">
        <v>13143.717909999999</v>
      </c>
      <c r="Q458" s="211">
        <v>0</v>
      </c>
      <c r="R458" s="212">
        <v>13143.717909999999</v>
      </c>
    </row>
    <row r="459" spans="1:18">
      <c r="A459" s="213"/>
      <c r="B459" s="213"/>
      <c r="C459" s="213"/>
      <c r="D459" s="208" t="s">
        <v>692</v>
      </c>
      <c r="E459" s="209">
        <v>647</v>
      </c>
      <c r="F459" s="210">
        <v>656.86144999999999</v>
      </c>
      <c r="G459" s="211">
        <v>0</v>
      </c>
      <c r="H459" s="211">
        <v>656.86144999999999</v>
      </c>
      <c r="I459" s="211">
        <v>1834.2137399999999</v>
      </c>
      <c r="J459" s="211">
        <v>0</v>
      </c>
      <c r="K459" s="211">
        <v>1834.2137399999999</v>
      </c>
      <c r="L459" s="211">
        <v>30.231000000000002</v>
      </c>
      <c r="M459" s="211">
        <v>0</v>
      </c>
      <c r="N459" s="211">
        <v>30.231000000000002</v>
      </c>
      <c r="O459" s="211">
        <v>2521.3061899999998</v>
      </c>
      <c r="P459" s="211">
        <v>1308.1467500000001</v>
      </c>
      <c r="Q459" s="211">
        <v>0</v>
      </c>
      <c r="R459" s="212">
        <v>1308.1467500000001</v>
      </c>
    </row>
    <row r="460" spans="1:18">
      <c r="A460" s="213"/>
      <c r="B460" s="213"/>
      <c r="C460" s="208" t="s">
        <v>683</v>
      </c>
      <c r="D460" s="208" t="s">
        <v>683</v>
      </c>
      <c r="E460" s="209">
        <v>349</v>
      </c>
      <c r="F460" s="210">
        <v>107351.61142</v>
      </c>
      <c r="G460" s="211">
        <v>0</v>
      </c>
      <c r="H460" s="211">
        <v>107351.61142</v>
      </c>
      <c r="I460" s="211">
        <v>192327.70362000001</v>
      </c>
      <c r="J460" s="211">
        <v>1908.7113100000001</v>
      </c>
      <c r="K460" s="211">
        <v>194236.41493</v>
      </c>
      <c r="L460" s="211">
        <v>14590.5784</v>
      </c>
      <c r="M460" s="211">
        <v>835.71849999999995</v>
      </c>
      <c r="N460" s="211">
        <v>15426.296900000001</v>
      </c>
      <c r="O460" s="211">
        <v>317014.32325000002</v>
      </c>
      <c r="P460" s="211">
        <v>103624.10872</v>
      </c>
      <c r="Q460" s="211">
        <v>0</v>
      </c>
      <c r="R460" s="212">
        <v>103624.10872</v>
      </c>
    </row>
    <row r="461" spans="1:18">
      <c r="A461" s="213"/>
      <c r="B461" s="213"/>
      <c r="C461" s="213"/>
      <c r="D461" s="213"/>
      <c r="E461" s="215">
        <v>766</v>
      </c>
      <c r="F461" s="216">
        <v>0</v>
      </c>
      <c r="G461" s="217">
        <v>0</v>
      </c>
      <c r="H461" s="217">
        <v>0</v>
      </c>
      <c r="I461" s="217">
        <v>0.21</v>
      </c>
      <c r="J461" s="217">
        <v>0</v>
      </c>
      <c r="K461" s="217">
        <v>0.21</v>
      </c>
      <c r="L461" s="217">
        <v>730.37156000000004</v>
      </c>
      <c r="M461" s="217">
        <v>57.361820000000002</v>
      </c>
      <c r="N461" s="217">
        <v>787.73338000000001</v>
      </c>
      <c r="O461" s="217">
        <v>787.94338000000005</v>
      </c>
      <c r="P461" s="217">
        <v>1797.33269</v>
      </c>
      <c r="Q461" s="217">
        <v>0</v>
      </c>
      <c r="R461" s="218">
        <v>1797.33269</v>
      </c>
    </row>
    <row r="462" spans="1:18">
      <c r="A462" s="213"/>
      <c r="B462" s="213"/>
      <c r="C462" s="213"/>
      <c r="D462" s="213"/>
      <c r="E462" s="215">
        <v>767</v>
      </c>
      <c r="F462" s="216">
        <v>6.5000000000000002E-2</v>
      </c>
      <c r="G462" s="217">
        <v>0</v>
      </c>
      <c r="H462" s="217">
        <v>6.5000000000000002E-2</v>
      </c>
      <c r="I462" s="217">
        <v>2.8422899999999998</v>
      </c>
      <c r="J462" s="217">
        <v>0</v>
      </c>
      <c r="K462" s="217">
        <v>2.8422899999999998</v>
      </c>
      <c r="L462" s="217">
        <v>32.501899999999999</v>
      </c>
      <c r="M462" s="217">
        <v>0</v>
      </c>
      <c r="N462" s="217">
        <v>32.501899999999999</v>
      </c>
      <c r="O462" s="217">
        <v>35.409190000000002</v>
      </c>
      <c r="P462" s="217">
        <v>1156.6213899999998</v>
      </c>
      <c r="Q462" s="217">
        <v>0</v>
      </c>
      <c r="R462" s="218">
        <v>1156.6213899999998</v>
      </c>
    </row>
    <row r="463" spans="1:18">
      <c r="A463" s="213"/>
      <c r="B463" s="213"/>
      <c r="C463" s="213"/>
      <c r="D463" s="208" t="s">
        <v>693</v>
      </c>
      <c r="E463" s="209">
        <v>645</v>
      </c>
      <c r="F463" s="210">
        <v>11444.488079999999</v>
      </c>
      <c r="G463" s="211">
        <v>0</v>
      </c>
      <c r="H463" s="211">
        <v>11444.488079999999</v>
      </c>
      <c r="I463" s="211">
        <v>13930.82733</v>
      </c>
      <c r="J463" s="211">
        <v>0</v>
      </c>
      <c r="K463" s="211">
        <v>13930.82733</v>
      </c>
      <c r="L463" s="211">
        <v>92.87227</v>
      </c>
      <c r="M463" s="211">
        <v>0</v>
      </c>
      <c r="N463" s="211">
        <v>92.87227</v>
      </c>
      <c r="O463" s="211">
        <v>25468.187679999999</v>
      </c>
      <c r="P463" s="211">
        <v>1998.88581</v>
      </c>
      <c r="Q463" s="211">
        <v>0</v>
      </c>
      <c r="R463" s="212">
        <v>1998.88581</v>
      </c>
    </row>
    <row r="464" spans="1:18">
      <c r="A464" s="213"/>
      <c r="B464" s="213"/>
      <c r="C464" s="208" t="s">
        <v>694</v>
      </c>
      <c r="D464" s="208" t="s">
        <v>695</v>
      </c>
      <c r="E464" s="209">
        <v>369</v>
      </c>
      <c r="F464" s="210">
        <v>128678.68347</v>
      </c>
      <c r="G464" s="211">
        <v>0</v>
      </c>
      <c r="H464" s="211">
        <v>128678.68347</v>
      </c>
      <c r="I464" s="211">
        <v>55076.303260000001</v>
      </c>
      <c r="J464" s="211">
        <v>338.59328000000005</v>
      </c>
      <c r="K464" s="211">
        <v>55414.896540000002</v>
      </c>
      <c r="L464" s="211">
        <v>17613.897679999998</v>
      </c>
      <c r="M464" s="211">
        <v>2443.88481</v>
      </c>
      <c r="N464" s="211">
        <v>20057.782489999998</v>
      </c>
      <c r="O464" s="211">
        <v>204151.36249999999</v>
      </c>
      <c r="P464" s="211">
        <v>69069.985639999999</v>
      </c>
      <c r="Q464" s="211">
        <v>0</v>
      </c>
      <c r="R464" s="212">
        <v>69069.985639999999</v>
      </c>
    </row>
    <row r="465" spans="1:18">
      <c r="A465" s="213"/>
      <c r="B465" s="213"/>
      <c r="C465" s="213"/>
      <c r="D465" s="213"/>
      <c r="E465" s="215">
        <v>790</v>
      </c>
      <c r="F465" s="216">
        <v>9560.6642100000008</v>
      </c>
      <c r="G465" s="217">
        <v>0</v>
      </c>
      <c r="H465" s="217">
        <v>9560.6642100000008</v>
      </c>
      <c r="I465" s="217">
        <v>0</v>
      </c>
      <c r="J465" s="217">
        <v>0</v>
      </c>
      <c r="K465" s="217">
        <v>0</v>
      </c>
      <c r="L465" s="217">
        <v>1090.94183</v>
      </c>
      <c r="M465" s="217">
        <v>0</v>
      </c>
      <c r="N465" s="217">
        <v>1090.94183</v>
      </c>
      <c r="O465" s="217">
        <v>10651.606039999999</v>
      </c>
      <c r="P465" s="217">
        <v>1105.8365900000001</v>
      </c>
      <c r="Q465" s="217">
        <v>0</v>
      </c>
      <c r="R465" s="218">
        <v>1105.8365900000001</v>
      </c>
    </row>
    <row r="466" spans="1:18">
      <c r="A466" s="213"/>
      <c r="B466" s="213"/>
      <c r="C466" s="213"/>
      <c r="D466" s="208" t="s">
        <v>696</v>
      </c>
      <c r="E466" s="209">
        <v>370</v>
      </c>
      <c r="F466" s="210">
        <v>1455.4469099999999</v>
      </c>
      <c r="G466" s="211">
        <v>0</v>
      </c>
      <c r="H466" s="211">
        <v>1455.4469099999999</v>
      </c>
      <c r="I466" s="211">
        <v>7380.01001</v>
      </c>
      <c r="J466" s="211">
        <v>0</v>
      </c>
      <c r="K466" s="211">
        <v>7380.01001</v>
      </c>
      <c r="L466" s="211">
        <v>214.62592000000001</v>
      </c>
      <c r="M466" s="211">
        <v>0</v>
      </c>
      <c r="N466" s="211">
        <v>214.62592000000001</v>
      </c>
      <c r="O466" s="211">
        <v>9050.0828399999991</v>
      </c>
      <c r="P466" s="211">
        <v>2780.5726</v>
      </c>
      <c r="Q466" s="211">
        <v>0</v>
      </c>
      <c r="R466" s="212">
        <v>2780.5726</v>
      </c>
    </row>
    <row r="467" spans="1:18">
      <c r="A467" s="213"/>
      <c r="B467" s="213"/>
      <c r="C467" s="208" t="s">
        <v>697</v>
      </c>
      <c r="D467" s="208" t="s">
        <v>697</v>
      </c>
      <c r="E467" s="209">
        <v>371</v>
      </c>
      <c r="F467" s="210">
        <v>19327.763370000001</v>
      </c>
      <c r="G467" s="211">
        <v>0</v>
      </c>
      <c r="H467" s="211">
        <v>19327.763370000001</v>
      </c>
      <c r="I467" s="211">
        <v>12418.7</v>
      </c>
      <c r="J467" s="211">
        <v>23.42549</v>
      </c>
      <c r="K467" s="211">
        <v>12442.12549</v>
      </c>
      <c r="L467" s="211">
        <v>440.7629</v>
      </c>
      <c r="M467" s="211">
        <v>0</v>
      </c>
      <c r="N467" s="211">
        <v>440.7629</v>
      </c>
      <c r="O467" s="211">
        <v>32210.651760000001</v>
      </c>
      <c r="P467" s="211">
        <v>4209.8317300000008</v>
      </c>
      <c r="Q467" s="211">
        <v>0</v>
      </c>
      <c r="R467" s="212">
        <v>4209.8317300000008</v>
      </c>
    </row>
    <row r="468" spans="1:18">
      <c r="A468" s="213"/>
      <c r="B468" s="213"/>
      <c r="C468" s="208" t="s">
        <v>698</v>
      </c>
      <c r="D468" s="208" t="s">
        <v>698</v>
      </c>
      <c r="E468" s="209">
        <v>361</v>
      </c>
      <c r="F468" s="210">
        <v>8723.7245299999995</v>
      </c>
      <c r="G468" s="211">
        <v>0</v>
      </c>
      <c r="H468" s="211">
        <v>8723.7245299999995</v>
      </c>
      <c r="I468" s="211">
        <v>13278.083550000001</v>
      </c>
      <c r="J468" s="211">
        <v>3.6499999999999998E-2</v>
      </c>
      <c r="K468" s="211">
        <v>13278.120050000001</v>
      </c>
      <c r="L468" s="211">
        <v>795.82060000000001</v>
      </c>
      <c r="M468" s="211">
        <v>0</v>
      </c>
      <c r="N468" s="211">
        <v>795.82060000000001</v>
      </c>
      <c r="O468" s="211">
        <v>22797.66518</v>
      </c>
      <c r="P468" s="211">
        <v>4744.8988600000002</v>
      </c>
      <c r="Q468" s="211">
        <v>0</v>
      </c>
      <c r="R468" s="212">
        <v>4744.8988600000002</v>
      </c>
    </row>
    <row r="469" spans="1:18">
      <c r="A469" s="213"/>
      <c r="B469" s="213"/>
      <c r="C469" s="208" t="s">
        <v>699</v>
      </c>
      <c r="D469" s="208" t="s">
        <v>699</v>
      </c>
      <c r="E469" s="209">
        <v>366</v>
      </c>
      <c r="F469" s="210">
        <v>3052.9218300000002</v>
      </c>
      <c r="G469" s="211">
        <v>0</v>
      </c>
      <c r="H469" s="211">
        <v>3052.9218300000002</v>
      </c>
      <c r="I469" s="211">
        <v>19371.009040000001</v>
      </c>
      <c r="J469" s="211">
        <v>1.49441</v>
      </c>
      <c r="K469" s="211">
        <v>19372.50345</v>
      </c>
      <c r="L469" s="211">
        <v>503.83593999999999</v>
      </c>
      <c r="M469" s="211">
        <v>0</v>
      </c>
      <c r="N469" s="211">
        <v>503.83593999999999</v>
      </c>
      <c r="O469" s="211">
        <v>22929.26122</v>
      </c>
      <c r="P469" s="211">
        <v>5145.5503899999994</v>
      </c>
      <c r="Q469" s="211">
        <v>0</v>
      </c>
      <c r="R469" s="212">
        <v>5145.5503899999994</v>
      </c>
    </row>
    <row r="470" spans="1:18">
      <c r="A470" s="213"/>
      <c r="B470" s="213"/>
      <c r="C470" s="213"/>
      <c r="D470" s="208" t="s">
        <v>700</v>
      </c>
      <c r="E470" s="209">
        <v>497</v>
      </c>
      <c r="F470" s="210">
        <v>246.66974999999999</v>
      </c>
      <c r="G470" s="211">
        <v>0</v>
      </c>
      <c r="H470" s="211">
        <v>246.66974999999999</v>
      </c>
      <c r="I470" s="211">
        <v>2299.7048399999999</v>
      </c>
      <c r="J470" s="211">
        <v>0.39567000000000002</v>
      </c>
      <c r="K470" s="211">
        <v>2300.1005099999998</v>
      </c>
      <c r="L470" s="211">
        <v>56.971080000000001</v>
      </c>
      <c r="M470" s="211">
        <v>0</v>
      </c>
      <c r="N470" s="211">
        <v>56.971080000000001</v>
      </c>
      <c r="O470" s="211">
        <v>2603.74134</v>
      </c>
      <c r="P470" s="211">
        <v>1214.8119899999999</v>
      </c>
      <c r="Q470" s="211">
        <v>0</v>
      </c>
      <c r="R470" s="212">
        <v>1214.8119899999999</v>
      </c>
    </row>
    <row r="471" spans="1:18">
      <c r="A471" s="213"/>
      <c r="B471" s="213"/>
      <c r="C471" s="208" t="s">
        <v>701</v>
      </c>
      <c r="D471" s="208" t="s">
        <v>702</v>
      </c>
      <c r="E471" s="209">
        <v>351</v>
      </c>
      <c r="F471" s="210">
        <v>14274.33718</v>
      </c>
      <c r="G471" s="211">
        <v>0</v>
      </c>
      <c r="H471" s="211">
        <v>14274.33718</v>
      </c>
      <c r="I471" s="211">
        <v>2365.7689</v>
      </c>
      <c r="J471" s="211">
        <v>3.71468</v>
      </c>
      <c r="K471" s="211">
        <v>2369.4835800000001</v>
      </c>
      <c r="L471" s="211">
        <v>86.222809999999996</v>
      </c>
      <c r="M471" s="211">
        <v>0</v>
      </c>
      <c r="N471" s="211">
        <v>86.222809999999996</v>
      </c>
      <c r="O471" s="211">
        <v>16730.043570000002</v>
      </c>
      <c r="P471" s="211">
        <v>2451.2046099999998</v>
      </c>
      <c r="Q471" s="211">
        <v>0</v>
      </c>
      <c r="R471" s="212">
        <v>2451.2046099999998</v>
      </c>
    </row>
    <row r="472" spans="1:18">
      <c r="A472" s="213"/>
      <c r="B472" s="213"/>
      <c r="C472" s="213"/>
      <c r="D472" s="208" t="s">
        <v>703</v>
      </c>
      <c r="E472" s="209">
        <v>353</v>
      </c>
      <c r="F472" s="210">
        <v>242.22128000000001</v>
      </c>
      <c r="G472" s="211">
        <v>0</v>
      </c>
      <c r="H472" s="211">
        <v>242.22128000000001</v>
      </c>
      <c r="I472" s="211">
        <v>1993.49047</v>
      </c>
      <c r="J472" s="211">
        <v>13.159030000000001</v>
      </c>
      <c r="K472" s="211">
        <v>2006.6495</v>
      </c>
      <c r="L472" s="211">
        <v>45.208120000000001</v>
      </c>
      <c r="M472" s="211">
        <v>0</v>
      </c>
      <c r="N472" s="211">
        <v>45.208120000000001</v>
      </c>
      <c r="O472" s="211">
        <v>2294.0789</v>
      </c>
      <c r="P472" s="211">
        <v>2856.4758299999999</v>
      </c>
      <c r="Q472" s="211">
        <v>0</v>
      </c>
      <c r="R472" s="212">
        <v>2856.4758299999999</v>
      </c>
    </row>
    <row r="473" spans="1:18">
      <c r="A473" s="213"/>
      <c r="B473" s="213"/>
      <c r="C473" s="213"/>
      <c r="D473" s="208" t="s">
        <v>701</v>
      </c>
      <c r="E473" s="209">
        <v>350</v>
      </c>
      <c r="F473" s="210">
        <v>36105.235340000007</v>
      </c>
      <c r="G473" s="211">
        <v>0</v>
      </c>
      <c r="H473" s="211">
        <v>36105.235340000007</v>
      </c>
      <c r="I473" s="211">
        <v>45088.258259999995</v>
      </c>
      <c r="J473" s="211">
        <v>66.406490000000005</v>
      </c>
      <c r="K473" s="211">
        <v>45154.664750000004</v>
      </c>
      <c r="L473" s="211">
        <v>1260.9322400000001</v>
      </c>
      <c r="M473" s="211">
        <v>9.7343999999999991</v>
      </c>
      <c r="N473" s="211">
        <v>1270.6666399999999</v>
      </c>
      <c r="O473" s="211">
        <v>82530.566730000006</v>
      </c>
      <c r="P473" s="211">
        <v>14232.8673</v>
      </c>
      <c r="Q473" s="211">
        <v>0</v>
      </c>
      <c r="R473" s="212">
        <v>14232.8673</v>
      </c>
    </row>
    <row r="474" spans="1:18">
      <c r="A474" s="213"/>
      <c r="B474" s="213"/>
      <c r="C474" s="208" t="s">
        <v>704</v>
      </c>
      <c r="D474" s="208" t="s">
        <v>705</v>
      </c>
      <c r="E474" s="209">
        <v>482</v>
      </c>
      <c r="F474" s="210">
        <v>8014.8802599999999</v>
      </c>
      <c r="G474" s="211">
        <v>0</v>
      </c>
      <c r="H474" s="211">
        <v>8014.8802599999999</v>
      </c>
      <c r="I474" s="211">
        <v>23687.730039999999</v>
      </c>
      <c r="J474" s="211">
        <v>0</v>
      </c>
      <c r="K474" s="211">
        <v>23687.730039999999</v>
      </c>
      <c r="L474" s="211">
        <v>558.96231</v>
      </c>
      <c r="M474" s="211">
        <v>0</v>
      </c>
      <c r="N474" s="211">
        <v>558.96231</v>
      </c>
      <c r="O474" s="211">
        <v>32261.572609999999</v>
      </c>
      <c r="P474" s="211">
        <v>6187.6993000000002</v>
      </c>
      <c r="Q474" s="211">
        <v>0</v>
      </c>
      <c r="R474" s="212">
        <v>6187.6993000000002</v>
      </c>
    </row>
    <row r="475" spans="1:18">
      <c r="A475" s="213"/>
      <c r="B475" s="213"/>
      <c r="C475" s="213"/>
      <c r="D475" s="208" t="s">
        <v>706</v>
      </c>
      <c r="E475" s="209">
        <v>594</v>
      </c>
      <c r="F475" s="210">
        <v>742.27829000000008</v>
      </c>
      <c r="G475" s="211">
        <v>0</v>
      </c>
      <c r="H475" s="211">
        <v>742.27829000000008</v>
      </c>
      <c r="I475" s="211">
        <v>2846.6512799999996</v>
      </c>
      <c r="J475" s="211">
        <v>0</v>
      </c>
      <c r="K475" s="211">
        <v>2846.6512799999996</v>
      </c>
      <c r="L475" s="211">
        <v>74.860259999999997</v>
      </c>
      <c r="M475" s="211">
        <v>0</v>
      </c>
      <c r="N475" s="211">
        <v>74.860259999999997</v>
      </c>
      <c r="O475" s="211">
        <v>3663.7898300000002</v>
      </c>
      <c r="P475" s="211">
        <v>3125.5896400000001</v>
      </c>
      <c r="Q475" s="211">
        <v>0</v>
      </c>
      <c r="R475" s="212">
        <v>3125.5896400000001</v>
      </c>
    </row>
    <row r="476" spans="1:18">
      <c r="A476" s="213"/>
      <c r="B476" s="213"/>
      <c r="C476" s="208" t="s">
        <v>707</v>
      </c>
      <c r="D476" s="208" t="s">
        <v>708</v>
      </c>
      <c r="E476" s="209">
        <v>352</v>
      </c>
      <c r="F476" s="210">
        <v>3395.0326700000001</v>
      </c>
      <c r="G476" s="211">
        <v>0</v>
      </c>
      <c r="H476" s="211">
        <v>3395.0326700000001</v>
      </c>
      <c r="I476" s="211">
        <v>12512.12513</v>
      </c>
      <c r="J476" s="211">
        <v>0</v>
      </c>
      <c r="K476" s="211">
        <v>12512.12513</v>
      </c>
      <c r="L476" s="211">
        <v>471.31365</v>
      </c>
      <c r="M476" s="211">
        <v>0</v>
      </c>
      <c r="N476" s="211">
        <v>471.31365</v>
      </c>
      <c r="O476" s="211">
        <v>16378.471449999999</v>
      </c>
      <c r="P476" s="211">
        <v>3645.5844500000003</v>
      </c>
      <c r="Q476" s="211">
        <v>0</v>
      </c>
      <c r="R476" s="212">
        <v>3645.5844500000003</v>
      </c>
    </row>
    <row r="477" spans="1:18">
      <c r="A477" s="213"/>
      <c r="B477" s="213"/>
      <c r="C477" s="208" t="s">
        <v>709</v>
      </c>
      <c r="D477" s="208" t="s">
        <v>709</v>
      </c>
      <c r="E477" s="209">
        <v>359</v>
      </c>
      <c r="F477" s="210">
        <v>17809.14631</v>
      </c>
      <c r="G477" s="211">
        <v>0</v>
      </c>
      <c r="H477" s="211">
        <v>17809.14631</v>
      </c>
      <c r="I477" s="211">
        <v>20527.036110000001</v>
      </c>
      <c r="J477" s="211">
        <v>45.900570000000002</v>
      </c>
      <c r="K477" s="211">
        <v>20572.936679999999</v>
      </c>
      <c r="L477" s="211">
        <v>611.05934000000002</v>
      </c>
      <c r="M477" s="211">
        <v>0</v>
      </c>
      <c r="N477" s="211">
        <v>611.05934000000002</v>
      </c>
      <c r="O477" s="211">
        <v>38993.142329999995</v>
      </c>
      <c r="P477" s="211">
        <v>3150.49145</v>
      </c>
      <c r="Q477" s="211">
        <v>0</v>
      </c>
      <c r="R477" s="212">
        <v>3150.49145</v>
      </c>
    </row>
    <row r="478" spans="1:18">
      <c r="A478" s="213"/>
      <c r="B478" s="213"/>
      <c r="C478" s="208" t="s">
        <v>710</v>
      </c>
      <c r="D478" s="208" t="s">
        <v>710</v>
      </c>
      <c r="E478" s="209">
        <v>495</v>
      </c>
      <c r="F478" s="210">
        <v>1067.8189</v>
      </c>
      <c r="G478" s="211">
        <v>0</v>
      </c>
      <c r="H478" s="211">
        <v>1067.8189</v>
      </c>
      <c r="I478" s="211">
        <v>6556.2554</v>
      </c>
      <c r="J478" s="211">
        <v>0.18818000000000001</v>
      </c>
      <c r="K478" s="211">
        <v>6556.4435800000001</v>
      </c>
      <c r="L478" s="211">
        <v>152.07895000000002</v>
      </c>
      <c r="M478" s="211">
        <v>0</v>
      </c>
      <c r="N478" s="211">
        <v>152.07895000000002</v>
      </c>
      <c r="O478" s="211">
        <v>7776.3414299999995</v>
      </c>
      <c r="P478" s="211">
        <v>3614.0857099999998</v>
      </c>
      <c r="Q478" s="211">
        <v>0</v>
      </c>
      <c r="R478" s="212">
        <v>3614.0857099999998</v>
      </c>
    </row>
    <row r="479" spans="1:18">
      <c r="A479" s="213"/>
      <c r="B479" s="208" t="s">
        <v>711</v>
      </c>
      <c r="C479" s="208" t="s">
        <v>405</v>
      </c>
      <c r="D479" s="208" t="s">
        <v>405</v>
      </c>
      <c r="E479" s="209">
        <v>180</v>
      </c>
      <c r="F479" s="210">
        <v>5616.5854600000002</v>
      </c>
      <c r="G479" s="211">
        <v>0</v>
      </c>
      <c r="H479" s="211">
        <v>5616.5854600000002</v>
      </c>
      <c r="I479" s="211">
        <v>10154.160529999999</v>
      </c>
      <c r="J479" s="211">
        <v>117.72222000000001</v>
      </c>
      <c r="K479" s="211">
        <v>10271.882750000001</v>
      </c>
      <c r="L479" s="211">
        <v>994.45153000000005</v>
      </c>
      <c r="M479" s="211">
        <v>16.512869999999999</v>
      </c>
      <c r="N479" s="211">
        <v>1010.9644000000001</v>
      </c>
      <c r="O479" s="211">
        <v>16899.43261</v>
      </c>
      <c r="P479" s="211">
        <v>12199.676210000001</v>
      </c>
      <c r="Q479" s="211">
        <v>0</v>
      </c>
      <c r="R479" s="212">
        <v>12199.676210000001</v>
      </c>
    </row>
    <row r="480" spans="1:18">
      <c r="A480" s="213"/>
      <c r="B480" s="213"/>
      <c r="C480" s="208" t="s">
        <v>712</v>
      </c>
      <c r="D480" s="208" t="s">
        <v>713</v>
      </c>
      <c r="E480" s="209">
        <v>176</v>
      </c>
      <c r="F480" s="210">
        <v>7272.9</v>
      </c>
      <c r="G480" s="211">
        <v>0</v>
      </c>
      <c r="H480" s="211">
        <v>7272.9</v>
      </c>
      <c r="I480" s="211">
        <v>18240.63841</v>
      </c>
      <c r="J480" s="211">
        <v>45.23319</v>
      </c>
      <c r="K480" s="211">
        <v>18285.871600000002</v>
      </c>
      <c r="L480" s="211">
        <v>1940.13571</v>
      </c>
      <c r="M480" s="211">
        <v>0.81245000000000001</v>
      </c>
      <c r="N480" s="211">
        <v>1940.9481599999999</v>
      </c>
      <c r="O480" s="211">
        <v>27499.71976</v>
      </c>
      <c r="P480" s="211">
        <v>35610.976649999997</v>
      </c>
      <c r="Q480" s="211">
        <v>0</v>
      </c>
      <c r="R480" s="212">
        <v>35610.976649999997</v>
      </c>
    </row>
    <row r="481" spans="1:18">
      <c r="A481" s="213"/>
      <c r="B481" s="213"/>
      <c r="C481" s="208" t="s">
        <v>714</v>
      </c>
      <c r="D481" s="208" t="s">
        <v>714</v>
      </c>
      <c r="E481" s="209">
        <v>171</v>
      </c>
      <c r="F481" s="210">
        <v>59414.213950000005</v>
      </c>
      <c r="G481" s="211">
        <v>18.190709999999999</v>
      </c>
      <c r="H481" s="211">
        <v>59432.404659999993</v>
      </c>
      <c r="I481" s="211">
        <v>33087.390379999997</v>
      </c>
      <c r="J481" s="211">
        <v>166.60435000000001</v>
      </c>
      <c r="K481" s="211">
        <v>33253.994729999999</v>
      </c>
      <c r="L481" s="211">
        <v>6925.8759</v>
      </c>
      <c r="M481" s="211">
        <v>219.02213</v>
      </c>
      <c r="N481" s="211">
        <v>7144.8980300000003</v>
      </c>
      <c r="O481" s="211">
        <v>99831.297420000003</v>
      </c>
      <c r="P481" s="211">
        <v>64458.916279999998</v>
      </c>
      <c r="Q481" s="211">
        <v>0</v>
      </c>
      <c r="R481" s="212">
        <v>64458.916279999998</v>
      </c>
    </row>
    <row r="482" spans="1:18">
      <c r="A482" s="213"/>
      <c r="B482" s="213"/>
      <c r="C482" s="213"/>
      <c r="D482" s="208" t="s">
        <v>715</v>
      </c>
      <c r="E482" s="209">
        <v>444</v>
      </c>
      <c r="F482" s="210">
        <v>5065.8887500000001</v>
      </c>
      <c r="G482" s="211">
        <v>0</v>
      </c>
      <c r="H482" s="211">
        <v>5065.8887500000001</v>
      </c>
      <c r="I482" s="211">
        <v>13704.96243</v>
      </c>
      <c r="J482" s="211">
        <v>3.6999999999999999E-4</v>
      </c>
      <c r="K482" s="211">
        <v>13704.962800000001</v>
      </c>
      <c r="L482" s="211">
        <v>411.09440000000001</v>
      </c>
      <c r="M482" s="211">
        <v>0</v>
      </c>
      <c r="N482" s="211">
        <v>411.09440000000001</v>
      </c>
      <c r="O482" s="211">
        <v>19181.945949999998</v>
      </c>
      <c r="P482" s="211">
        <v>7625.6815500000002</v>
      </c>
      <c r="Q482" s="211">
        <v>0</v>
      </c>
      <c r="R482" s="212">
        <v>7625.6815500000002</v>
      </c>
    </row>
    <row r="483" spans="1:18">
      <c r="A483" s="213"/>
      <c r="B483" s="213"/>
      <c r="C483" s="208" t="s">
        <v>716</v>
      </c>
      <c r="D483" s="208" t="s">
        <v>717</v>
      </c>
      <c r="E483" s="209">
        <v>505</v>
      </c>
      <c r="F483" s="210">
        <v>4086.53305</v>
      </c>
      <c r="G483" s="211">
        <v>0</v>
      </c>
      <c r="H483" s="211">
        <v>4086.53305</v>
      </c>
      <c r="I483" s="211">
        <v>11997.18145</v>
      </c>
      <c r="J483" s="211">
        <v>1.57E-3</v>
      </c>
      <c r="K483" s="211">
        <v>11997.18302</v>
      </c>
      <c r="L483" s="211">
        <v>1780.0558100000001</v>
      </c>
      <c r="M483" s="211">
        <v>0</v>
      </c>
      <c r="N483" s="211">
        <v>1780.0558100000001</v>
      </c>
      <c r="O483" s="211">
        <v>17863.77188</v>
      </c>
      <c r="P483" s="211">
        <v>11708.44643</v>
      </c>
      <c r="Q483" s="211">
        <v>0</v>
      </c>
      <c r="R483" s="212">
        <v>11708.44643</v>
      </c>
    </row>
    <row r="484" spans="1:18">
      <c r="A484" s="213"/>
      <c r="B484" s="213"/>
      <c r="C484" s="213"/>
      <c r="D484" s="208" t="s">
        <v>716</v>
      </c>
      <c r="E484" s="209">
        <v>177</v>
      </c>
      <c r="F484" s="210">
        <v>22311.732519999998</v>
      </c>
      <c r="G484" s="211">
        <v>0</v>
      </c>
      <c r="H484" s="211">
        <v>22311.732519999998</v>
      </c>
      <c r="I484" s="211">
        <v>6394.0597699999998</v>
      </c>
      <c r="J484" s="211">
        <v>5.3580100000000002</v>
      </c>
      <c r="K484" s="211">
        <v>6399.4177800000007</v>
      </c>
      <c r="L484" s="211">
        <v>2416.9353999999998</v>
      </c>
      <c r="M484" s="211">
        <v>219.32651999999999</v>
      </c>
      <c r="N484" s="211">
        <v>2636.2619199999999</v>
      </c>
      <c r="O484" s="211">
        <v>31347.412219999998</v>
      </c>
      <c r="P484" s="211">
        <v>16587.519469999999</v>
      </c>
      <c r="Q484" s="211">
        <v>0</v>
      </c>
      <c r="R484" s="212">
        <v>16587.519469999999</v>
      </c>
    </row>
    <row r="485" spans="1:18">
      <c r="A485" s="213"/>
      <c r="B485" s="213"/>
      <c r="C485" s="213"/>
      <c r="D485" s="208" t="s">
        <v>718</v>
      </c>
      <c r="E485" s="209">
        <v>710</v>
      </c>
      <c r="F485" s="210">
        <v>1861.76821</v>
      </c>
      <c r="G485" s="211">
        <v>0</v>
      </c>
      <c r="H485" s="211">
        <v>1861.76821</v>
      </c>
      <c r="I485" s="211">
        <v>4143.9576400000005</v>
      </c>
      <c r="J485" s="211">
        <v>0</v>
      </c>
      <c r="K485" s="211">
        <v>4143.9576400000005</v>
      </c>
      <c r="L485" s="211">
        <v>199.91326000000001</v>
      </c>
      <c r="M485" s="211">
        <v>0</v>
      </c>
      <c r="N485" s="211">
        <v>199.91326000000001</v>
      </c>
      <c r="O485" s="211">
        <v>6205.6391100000001</v>
      </c>
      <c r="P485" s="211">
        <v>4998.7038000000002</v>
      </c>
      <c r="Q485" s="211">
        <v>0</v>
      </c>
      <c r="R485" s="212">
        <v>4998.7038000000002</v>
      </c>
    </row>
    <row r="486" spans="1:18">
      <c r="A486" s="213"/>
      <c r="B486" s="213"/>
      <c r="C486" s="208" t="s">
        <v>711</v>
      </c>
      <c r="D486" s="208" t="s">
        <v>719</v>
      </c>
      <c r="E486" s="209">
        <v>179</v>
      </c>
      <c r="F486" s="210">
        <v>64992.402729999994</v>
      </c>
      <c r="G486" s="211">
        <v>0</v>
      </c>
      <c r="H486" s="211">
        <v>64992.402729999994</v>
      </c>
      <c r="I486" s="211">
        <v>64906.590670000005</v>
      </c>
      <c r="J486" s="211">
        <v>370.64021000000002</v>
      </c>
      <c r="K486" s="211">
        <v>65277.230880000003</v>
      </c>
      <c r="L486" s="211">
        <v>7940.3158200000007</v>
      </c>
      <c r="M486" s="211">
        <v>965.22169999999994</v>
      </c>
      <c r="N486" s="211">
        <v>8905.5375199999999</v>
      </c>
      <c r="O486" s="211">
        <v>139175.17113</v>
      </c>
      <c r="P486" s="211">
        <v>95240.599269999992</v>
      </c>
      <c r="Q486" s="211">
        <v>0</v>
      </c>
      <c r="R486" s="212">
        <v>95240.599269999992</v>
      </c>
    </row>
    <row r="487" spans="1:18">
      <c r="A487" s="213"/>
      <c r="B487" s="213"/>
      <c r="C487" s="213"/>
      <c r="D487" s="208" t="s">
        <v>720</v>
      </c>
      <c r="E487" s="209">
        <v>625</v>
      </c>
      <c r="F487" s="210">
        <v>3267.59458</v>
      </c>
      <c r="G487" s="211">
        <v>0</v>
      </c>
      <c r="H487" s="211">
        <v>3267.59458</v>
      </c>
      <c r="I487" s="211">
        <v>17895.125100000001</v>
      </c>
      <c r="J487" s="211">
        <v>0</v>
      </c>
      <c r="K487" s="211">
        <v>17895.125100000001</v>
      </c>
      <c r="L487" s="211">
        <v>1332.40726</v>
      </c>
      <c r="M487" s="211">
        <v>19.275680000000001</v>
      </c>
      <c r="N487" s="211">
        <v>1351.6829399999999</v>
      </c>
      <c r="O487" s="211">
        <v>22514.402620000001</v>
      </c>
      <c r="P487" s="211">
        <v>11808.98137</v>
      </c>
      <c r="Q487" s="211">
        <v>0</v>
      </c>
      <c r="R487" s="212">
        <v>11808.98137</v>
      </c>
    </row>
    <row r="488" spans="1:18">
      <c r="A488" s="213"/>
      <c r="B488" s="213"/>
      <c r="C488" s="213"/>
      <c r="D488" s="208" t="s">
        <v>721</v>
      </c>
      <c r="E488" s="209">
        <v>707</v>
      </c>
      <c r="F488" s="210">
        <v>0</v>
      </c>
      <c r="G488" s="211">
        <v>0</v>
      </c>
      <c r="H488" s="211">
        <v>0</v>
      </c>
      <c r="I488" s="211">
        <v>0</v>
      </c>
      <c r="J488" s="211">
        <v>0</v>
      </c>
      <c r="K488" s="211">
        <v>0</v>
      </c>
      <c r="L488" s="211">
        <v>245.6464</v>
      </c>
      <c r="M488" s="211">
        <v>6.0133900000000002</v>
      </c>
      <c r="N488" s="211">
        <v>251.65979000000002</v>
      </c>
      <c r="O488" s="211">
        <v>251.65979000000002</v>
      </c>
      <c r="P488" s="211">
        <v>4670.5522300000002</v>
      </c>
      <c r="Q488" s="211">
        <v>0</v>
      </c>
      <c r="R488" s="212">
        <v>4670.5522300000002</v>
      </c>
    </row>
    <row r="489" spans="1:18">
      <c r="A489" s="213"/>
      <c r="B489" s="213"/>
      <c r="C489" s="208" t="s">
        <v>722</v>
      </c>
      <c r="D489" s="208" t="s">
        <v>722</v>
      </c>
      <c r="E489" s="209">
        <v>182</v>
      </c>
      <c r="F489" s="210">
        <v>11061.060009999999</v>
      </c>
      <c r="G489" s="211">
        <v>0</v>
      </c>
      <c r="H489" s="211">
        <v>11061.060009999999</v>
      </c>
      <c r="I489" s="211">
        <v>29512.493920000001</v>
      </c>
      <c r="J489" s="211">
        <v>41.677390000000003</v>
      </c>
      <c r="K489" s="211">
        <v>29554.171309999998</v>
      </c>
      <c r="L489" s="211">
        <v>1838.5458899999999</v>
      </c>
      <c r="M489" s="211">
        <v>12.86375</v>
      </c>
      <c r="N489" s="211">
        <v>1851.4096399999999</v>
      </c>
      <c r="O489" s="211">
        <v>42466.640960000004</v>
      </c>
      <c r="P489" s="211">
        <v>17195.233840000001</v>
      </c>
      <c r="Q489" s="211">
        <v>0</v>
      </c>
      <c r="R489" s="212">
        <v>17195.233840000001</v>
      </c>
    </row>
    <row r="490" spans="1:18">
      <c r="A490" s="213"/>
      <c r="B490" s="213"/>
      <c r="C490" s="213"/>
      <c r="D490" s="213"/>
      <c r="E490" s="215">
        <v>738</v>
      </c>
      <c r="F490" s="216">
        <v>0</v>
      </c>
      <c r="G490" s="217">
        <v>0</v>
      </c>
      <c r="H490" s="217">
        <v>0</v>
      </c>
      <c r="I490" s="217">
        <v>0</v>
      </c>
      <c r="J490" s="217">
        <v>0</v>
      </c>
      <c r="K490" s="217">
        <v>0</v>
      </c>
      <c r="L490" s="217">
        <v>0</v>
      </c>
      <c r="M490" s="217">
        <v>0</v>
      </c>
      <c r="N490" s="217">
        <v>0</v>
      </c>
      <c r="O490" s="217">
        <v>0</v>
      </c>
      <c r="P490" s="217">
        <v>0</v>
      </c>
      <c r="Q490" s="217">
        <v>0</v>
      </c>
      <c r="R490" s="218">
        <v>0</v>
      </c>
    </row>
    <row r="491" spans="1:18">
      <c r="A491" s="213"/>
      <c r="B491" s="213"/>
      <c r="C491" s="213"/>
      <c r="D491" s="208" t="s">
        <v>723</v>
      </c>
      <c r="E491" s="209">
        <v>649</v>
      </c>
      <c r="F491" s="210">
        <v>443.59820000000002</v>
      </c>
      <c r="G491" s="211">
        <v>0</v>
      </c>
      <c r="H491" s="211">
        <v>443.59820000000002</v>
      </c>
      <c r="I491" s="211">
        <v>5524.82762</v>
      </c>
      <c r="J491" s="211">
        <v>0</v>
      </c>
      <c r="K491" s="211">
        <v>5524.82762</v>
      </c>
      <c r="L491" s="211">
        <v>98.800470000000004</v>
      </c>
      <c r="M491" s="211">
        <v>0</v>
      </c>
      <c r="N491" s="211">
        <v>98.800470000000004</v>
      </c>
      <c r="O491" s="211">
        <v>6067.2262899999996</v>
      </c>
      <c r="P491" s="211">
        <v>2713.9597200000003</v>
      </c>
      <c r="Q491" s="211">
        <v>0</v>
      </c>
      <c r="R491" s="212">
        <v>2713.9597200000003</v>
      </c>
    </row>
    <row r="492" spans="1:18">
      <c r="A492" s="213"/>
      <c r="B492" s="213"/>
      <c r="C492" s="213"/>
      <c r="D492" s="208" t="s">
        <v>724</v>
      </c>
      <c r="E492" s="209">
        <v>183</v>
      </c>
      <c r="F492" s="210">
        <v>1764.8518799999999</v>
      </c>
      <c r="G492" s="211">
        <v>0</v>
      </c>
      <c r="H492" s="211">
        <v>1764.8518799999999</v>
      </c>
      <c r="I492" s="211">
        <v>23016.081019999998</v>
      </c>
      <c r="J492" s="211">
        <v>12.9781</v>
      </c>
      <c r="K492" s="211">
        <v>23029.059120000002</v>
      </c>
      <c r="L492" s="211">
        <v>137.98954000000001</v>
      </c>
      <c r="M492" s="211">
        <v>33.695999999999998</v>
      </c>
      <c r="N492" s="211">
        <v>171.68554</v>
      </c>
      <c r="O492" s="211">
        <v>24965.596539999999</v>
      </c>
      <c r="P492" s="211">
        <v>7984.5303600000007</v>
      </c>
      <c r="Q492" s="211">
        <v>0</v>
      </c>
      <c r="R492" s="212">
        <v>7984.5303600000007</v>
      </c>
    </row>
    <row r="493" spans="1:18">
      <c r="A493" s="213"/>
      <c r="B493" s="213"/>
      <c r="C493" s="208" t="s">
        <v>725</v>
      </c>
      <c r="D493" s="208" t="s">
        <v>726</v>
      </c>
      <c r="E493" s="209">
        <v>172</v>
      </c>
      <c r="F493" s="210">
        <v>6020.5759100000005</v>
      </c>
      <c r="G493" s="211">
        <v>0</v>
      </c>
      <c r="H493" s="211">
        <v>6020.5759100000005</v>
      </c>
      <c r="I493" s="211">
        <v>9102.8216899999989</v>
      </c>
      <c r="J493" s="211">
        <v>5.9670299999999994</v>
      </c>
      <c r="K493" s="211">
        <v>9108.7887200000005</v>
      </c>
      <c r="L493" s="211">
        <v>375.54374000000001</v>
      </c>
      <c r="M493" s="211">
        <v>0.23962</v>
      </c>
      <c r="N493" s="211">
        <v>375.78335999999996</v>
      </c>
      <c r="O493" s="211">
        <v>15505.147989999999</v>
      </c>
      <c r="P493" s="211">
        <v>6127.3973299999998</v>
      </c>
      <c r="Q493" s="211">
        <v>0</v>
      </c>
      <c r="R493" s="212">
        <v>6127.3973299999998</v>
      </c>
    </row>
    <row r="494" spans="1:18">
      <c r="A494" s="213"/>
      <c r="B494" s="213"/>
      <c r="C494" s="208" t="s">
        <v>727</v>
      </c>
      <c r="D494" s="208" t="s">
        <v>728</v>
      </c>
      <c r="E494" s="209">
        <v>174</v>
      </c>
      <c r="F494" s="210">
        <v>2786.94328</v>
      </c>
      <c r="G494" s="211">
        <v>0</v>
      </c>
      <c r="H494" s="211">
        <v>2786.94328</v>
      </c>
      <c r="I494" s="211">
        <v>6686.7952000000005</v>
      </c>
      <c r="J494" s="211">
        <v>1.0240000000000001E-2</v>
      </c>
      <c r="K494" s="211">
        <v>6686.8054400000001</v>
      </c>
      <c r="L494" s="211">
        <v>217.55840000000001</v>
      </c>
      <c r="M494" s="211">
        <v>0</v>
      </c>
      <c r="N494" s="211">
        <v>217.55840000000001</v>
      </c>
      <c r="O494" s="211">
        <v>9691.3071199999995</v>
      </c>
      <c r="P494" s="211">
        <v>9491.8766599999999</v>
      </c>
      <c r="Q494" s="211">
        <v>0</v>
      </c>
      <c r="R494" s="212">
        <v>9491.8766599999999</v>
      </c>
    </row>
    <row r="495" spans="1:18">
      <c r="A495" s="213"/>
      <c r="B495" s="213"/>
      <c r="C495" s="208" t="s">
        <v>729</v>
      </c>
      <c r="D495" s="208" t="s">
        <v>729</v>
      </c>
      <c r="E495" s="209">
        <v>504</v>
      </c>
      <c r="F495" s="210">
        <v>2530.96884</v>
      </c>
      <c r="G495" s="211">
        <v>0</v>
      </c>
      <c r="H495" s="211">
        <v>2530.96884</v>
      </c>
      <c r="I495" s="211">
        <v>10053.290919999999</v>
      </c>
      <c r="J495" s="211">
        <v>0.23707</v>
      </c>
      <c r="K495" s="211">
        <v>10053.527990000001</v>
      </c>
      <c r="L495" s="211">
        <v>605.81159000000002</v>
      </c>
      <c r="M495" s="211">
        <v>0</v>
      </c>
      <c r="N495" s="211">
        <v>605.81159000000002</v>
      </c>
      <c r="O495" s="211">
        <v>13190.308419999999</v>
      </c>
      <c r="P495" s="211">
        <v>14170.24087</v>
      </c>
      <c r="Q495" s="211">
        <v>0</v>
      </c>
      <c r="R495" s="212">
        <v>14170.24087</v>
      </c>
    </row>
    <row r="496" spans="1:18">
      <c r="A496" s="213"/>
      <c r="B496" s="213"/>
      <c r="C496" s="213"/>
      <c r="D496" s="208" t="s">
        <v>730</v>
      </c>
      <c r="E496" s="209">
        <v>743</v>
      </c>
      <c r="F496" s="210">
        <v>487.48167999999998</v>
      </c>
      <c r="G496" s="211">
        <v>0</v>
      </c>
      <c r="H496" s="211">
        <v>487.48167999999998</v>
      </c>
      <c r="I496" s="211">
        <v>1896.32501</v>
      </c>
      <c r="J496" s="211">
        <v>0</v>
      </c>
      <c r="K496" s="211">
        <v>1896.32501</v>
      </c>
      <c r="L496" s="211">
        <v>61.940469999999998</v>
      </c>
      <c r="M496" s="211">
        <v>0</v>
      </c>
      <c r="N496" s="211">
        <v>61.940469999999998</v>
      </c>
      <c r="O496" s="211">
        <v>2445.7471600000003</v>
      </c>
      <c r="P496" s="211">
        <v>4077.5999100000004</v>
      </c>
      <c r="Q496" s="211">
        <v>0</v>
      </c>
      <c r="R496" s="212">
        <v>4077.5999100000004</v>
      </c>
    </row>
    <row r="497" spans="1:18">
      <c r="A497" s="213"/>
      <c r="B497" s="213"/>
      <c r="C497" s="208" t="s">
        <v>731</v>
      </c>
      <c r="D497" s="208" t="s">
        <v>731</v>
      </c>
      <c r="E497" s="209">
        <v>181</v>
      </c>
      <c r="F497" s="210">
        <v>1115.7202600000001</v>
      </c>
      <c r="G497" s="211">
        <v>0</v>
      </c>
      <c r="H497" s="211">
        <v>1115.7202600000001</v>
      </c>
      <c r="I497" s="211">
        <v>5404.0231100000001</v>
      </c>
      <c r="J497" s="211">
        <v>0</v>
      </c>
      <c r="K497" s="211">
        <v>5404.0231100000001</v>
      </c>
      <c r="L497" s="211">
        <v>466.09134999999998</v>
      </c>
      <c r="M497" s="211">
        <v>0.74879999999999991</v>
      </c>
      <c r="N497" s="211">
        <v>466.84015000000005</v>
      </c>
      <c r="O497" s="211">
        <v>6986.5835199999992</v>
      </c>
      <c r="P497" s="211">
        <v>8076.3019699999995</v>
      </c>
      <c r="Q497" s="211">
        <v>0</v>
      </c>
      <c r="R497" s="212">
        <v>8076.3019699999995</v>
      </c>
    </row>
    <row r="498" spans="1:18">
      <c r="A498" s="213"/>
      <c r="B498" s="208" t="s">
        <v>732</v>
      </c>
      <c r="C498" s="208" t="s">
        <v>732</v>
      </c>
      <c r="D498" s="208" t="s">
        <v>733</v>
      </c>
      <c r="E498" s="209">
        <v>598</v>
      </c>
      <c r="F498" s="210">
        <v>1259.5211399999998</v>
      </c>
      <c r="G498" s="211">
        <v>0</v>
      </c>
      <c r="H498" s="211">
        <v>1259.5211399999998</v>
      </c>
      <c r="I498" s="211">
        <v>15138.20523</v>
      </c>
      <c r="J498" s="211">
        <v>0</v>
      </c>
      <c r="K498" s="211">
        <v>15138.20523</v>
      </c>
      <c r="L498" s="211">
        <v>1998.1096599999998</v>
      </c>
      <c r="M498" s="211">
        <v>135.08899</v>
      </c>
      <c r="N498" s="211">
        <v>2133.1986499999998</v>
      </c>
      <c r="O498" s="211">
        <v>18530.925019999999</v>
      </c>
      <c r="P498" s="211">
        <v>6969.1449699999994</v>
      </c>
      <c r="Q498" s="211">
        <v>0</v>
      </c>
      <c r="R498" s="212">
        <v>6969.1449699999994</v>
      </c>
    </row>
    <row r="499" spans="1:18">
      <c r="A499" s="213"/>
      <c r="B499" s="213"/>
      <c r="C499" s="213"/>
      <c r="D499" s="208" t="s">
        <v>734</v>
      </c>
      <c r="E499" s="209">
        <v>568</v>
      </c>
      <c r="F499" s="210">
        <v>1457.3650700000001</v>
      </c>
      <c r="G499" s="211">
        <v>0</v>
      </c>
      <c r="H499" s="211">
        <v>1457.3650700000001</v>
      </c>
      <c r="I499" s="211">
        <v>19462.51282</v>
      </c>
      <c r="J499" s="211">
        <v>0</v>
      </c>
      <c r="K499" s="211">
        <v>19462.51282</v>
      </c>
      <c r="L499" s="211">
        <v>1671.76055</v>
      </c>
      <c r="M499" s="211">
        <v>136.44812999999999</v>
      </c>
      <c r="N499" s="211">
        <v>1808.20868</v>
      </c>
      <c r="O499" s="211">
        <v>22728.086569999999</v>
      </c>
      <c r="P499" s="211">
        <v>8735.5184399999998</v>
      </c>
      <c r="Q499" s="211">
        <v>0</v>
      </c>
      <c r="R499" s="212">
        <v>8735.5184399999998</v>
      </c>
    </row>
    <row r="500" spans="1:18">
      <c r="A500" s="213"/>
      <c r="B500" s="213"/>
      <c r="C500" s="213"/>
      <c r="D500" s="208" t="s">
        <v>732</v>
      </c>
      <c r="E500" s="209">
        <v>343</v>
      </c>
      <c r="F500" s="210">
        <v>138320.98475</v>
      </c>
      <c r="G500" s="211">
        <v>740.75623999999993</v>
      </c>
      <c r="H500" s="211">
        <v>139061.74099000002</v>
      </c>
      <c r="I500" s="211">
        <v>166198.72141</v>
      </c>
      <c r="J500" s="211">
        <v>4656.9879800000008</v>
      </c>
      <c r="K500" s="211">
        <v>170855.70938999997</v>
      </c>
      <c r="L500" s="211">
        <v>21081.10845</v>
      </c>
      <c r="M500" s="211">
        <v>2811.5989900000004</v>
      </c>
      <c r="N500" s="211">
        <v>23892.707440000002</v>
      </c>
      <c r="O500" s="211">
        <v>333810.15781999996</v>
      </c>
      <c r="P500" s="211">
        <v>89626.07144</v>
      </c>
      <c r="Q500" s="211">
        <v>0</v>
      </c>
      <c r="R500" s="212">
        <v>89626.07144</v>
      </c>
    </row>
    <row r="501" spans="1:18">
      <c r="A501" s="213"/>
      <c r="B501" s="213"/>
      <c r="C501" s="213"/>
      <c r="D501" s="213"/>
      <c r="E501" s="215">
        <v>345</v>
      </c>
      <c r="F501" s="216">
        <v>0</v>
      </c>
      <c r="G501" s="217">
        <v>0</v>
      </c>
      <c r="H501" s="217">
        <v>0</v>
      </c>
      <c r="I501" s="217">
        <v>343.22784999999999</v>
      </c>
      <c r="J501" s="217">
        <v>2.9999999999999997E-4</v>
      </c>
      <c r="K501" s="217">
        <v>343.22815000000003</v>
      </c>
      <c r="L501" s="217">
        <v>12.797600000000001</v>
      </c>
      <c r="M501" s="217">
        <v>0</v>
      </c>
      <c r="N501" s="217">
        <v>12.797600000000001</v>
      </c>
      <c r="O501" s="217">
        <v>356.02575000000002</v>
      </c>
      <c r="P501" s="217">
        <v>95.746420000000001</v>
      </c>
      <c r="Q501" s="217">
        <v>0</v>
      </c>
      <c r="R501" s="218">
        <v>95.746420000000001</v>
      </c>
    </row>
    <row r="502" spans="1:18">
      <c r="A502" s="213"/>
      <c r="B502" s="213"/>
      <c r="C502" s="213"/>
      <c r="D502" s="208" t="s">
        <v>735</v>
      </c>
      <c r="E502" s="209">
        <v>705</v>
      </c>
      <c r="F502" s="210">
        <v>2118.0764900000004</v>
      </c>
      <c r="G502" s="211">
        <v>0</v>
      </c>
      <c r="H502" s="211">
        <v>2118.0764900000004</v>
      </c>
      <c r="I502" s="211">
        <v>10962.67056</v>
      </c>
      <c r="J502" s="211">
        <v>0</v>
      </c>
      <c r="K502" s="211">
        <v>10962.67056</v>
      </c>
      <c r="L502" s="211">
        <v>2436.8372799999997</v>
      </c>
      <c r="M502" s="211">
        <v>260.87076000000002</v>
      </c>
      <c r="N502" s="211">
        <v>2697.70804</v>
      </c>
      <c r="O502" s="211">
        <v>15778.455089999999</v>
      </c>
      <c r="P502" s="211">
        <v>7075.9300700000003</v>
      </c>
      <c r="Q502" s="211">
        <v>0</v>
      </c>
      <c r="R502" s="212">
        <v>7075.9300700000003</v>
      </c>
    </row>
    <row r="503" spans="1:18">
      <c r="A503" s="213"/>
      <c r="B503" s="213"/>
      <c r="C503" s="208" t="s">
        <v>736</v>
      </c>
      <c r="D503" s="208" t="s">
        <v>736</v>
      </c>
      <c r="E503" s="209">
        <v>348</v>
      </c>
      <c r="F503" s="210">
        <v>99.535029999999992</v>
      </c>
      <c r="G503" s="211">
        <v>0</v>
      </c>
      <c r="H503" s="211">
        <v>99.535029999999992</v>
      </c>
      <c r="I503" s="211">
        <v>1387.8714199999999</v>
      </c>
      <c r="J503" s="211">
        <v>1.7700000000000001E-3</v>
      </c>
      <c r="K503" s="211">
        <v>1387.87319</v>
      </c>
      <c r="L503" s="211">
        <v>44.115900000000003</v>
      </c>
      <c r="M503" s="211">
        <v>0</v>
      </c>
      <c r="N503" s="211">
        <v>44.115900000000003</v>
      </c>
      <c r="O503" s="211">
        <v>1531.52412</v>
      </c>
      <c r="P503" s="211">
        <v>566.01456000000007</v>
      </c>
      <c r="Q503" s="211">
        <v>0</v>
      </c>
      <c r="R503" s="212">
        <v>566.01456000000007</v>
      </c>
    </row>
    <row r="504" spans="1:18">
      <c r="A504" s="213"/>
      <c r="B504" s="213"/>
      <c r="C504" s="208" t="s">
        <v>737</v>
      </c>
      <c r="D504" s="208" t="s">
        <v>737</v>
      </c>
      <c r="E504" s="209">
        <v>347</v>
      </c>
      <c r="F504" s="210">
        <v>143.96963</v>
      </c>
      <c r="G504" s="211">
        <v>0</v>
      </c>
      <c r="H504" s="211">
        <v>143.96963</v>
      </c>
      <c r="I504" s="211">
        <v>2144.6796600000002</v>
      </c>
      <c r="J504" s="211">
        <v>0.11736000000000001</v>
      </c>
      <c r="K504" s="211">
        <v>2144.79702</v>
      </c>
      <c r="L504" s="211">
        <v>106.84294</v>
      </c>
      <c r="M504" s="211">
        <v>0</v>
      </c>
      <c r="N504" s="211">
        <v>106.84294</v>
      </c>
      <c r="O504" s="211">
        <v>2395.60959</v>
      </c>
      <c r="P504" s="211">
        <v>1473.4412600000001</v>
      </c>
      <c r="Q504" s="211">
        <v>0</v>
      </c>
      <c r="R504" s="212">
        <v>1473.4412600000001</v>
      </c>
    </row>
    <row r="505" spans="1:18">
      <c r="A505" s="213"/>
      <c r="B505" s="213"/>
      <c r="C505" s="208" t="s">
        <v>738</v>
      </c>
      <c r="D505" s="208" t="s">
        <v>739</v>
      </c>
      <c r="E505" s="209">
        <v>346</v>
      </c>
      <c r="F505" s="210">
        <v>474.41266999999999</v>
      </c>
      <c r="G505" s="211">
        <v>0</v>
      </c>
      <c r="H505" s="211">
        <v>474.41266999999999</v>
      </c>
      <c r="I505" s="211">
        <v>2368.5171700000001</v>
      </c>
      <c r="J505" s="211">
        <v>1.3386199999999999</v>
      </c>
      <c r="K505" s="211">
        <v>2369.8557900000001</v>
      </c>
      <c r="L505" s="211">
        <v>220.50519</v>
      </c>
      <c r="M505" s="211">
        <v>0</v>
      </c>
      <c r="N505" s="211">
        <v>220.50519</v>
      </c>
      <c r="O505" s="211">
        <v>3064.7736500000001</v>
      </c>
      <c r="P505" s="211">
        <v>1653.50316</v>
      </c>
      <c r="Q505" s="211">
        <v>0</v>
      </c>
      <c r="R505" s="212">
        <v>1653.50316</v>
      </c>
    </row>
    <row r="506" spans="1:18">
      <c r="A506" s="213"/>
      <c r="B506" s="208" t="s">
        <v>740</v>
      </c>
      <c r="C506" s="208" t="s">
        <v>741</v>
      </c>
      <c r="D506" s="208" t="s">
        <v>742</v>
      </c>
      <c r="E506" s="209">
        <v>97</v>
      </c>
      <c r="F506" s="210">
        <v>4358.4839000000002</v>
      </c>
      <c r="G506" s="211">
        <v>0</v>
      </c>
      <c r="H506" s="211">
        <v>4358.4839000000002</v>
      </c>
      <c r="I506" s="211">
        <v>7519.04025</v>
      </c>
      <c r="J506" s="211">
        <v>13.044700000000001</v>
      </c>
      <c r="K506" s="211">
        <v>7532.0849500000004</v>
      </c>
      <c r="L506" s="211">
        <v>574.17048</v>
      </c>
      <c r="M506" s="211">
        <v>0.37439999999999996</v>
      </c>
      <c r="N506" s="211">
        <v>574.54488000000003</v>
      </c>
      <c r="O506" s="211">
        <v>12465.113730000001</v>
      </c>
      <c r="P506" s="211">
        <v>8646.9794099999999</v>
      </c>
      <c r="Q506" s="211">
        <v>0</v>
      </c>
      <c r="R506" s="212">
        <v>8646.9794099999999</v>
      </c>
    </row>
    <row r="507" spans="1:18">
      <c r="A507" s="213"/>
      <c r="B507" s="213"/>
      <c r="C507" s="208" t="s">
        <v>740</v>
      </c>
      <c r="D507" s="208" t="s">
        <v>740</v>
      </c>
      <c r="E507" s="209">
        <v>96</v>
      </c>
      <c r="F507" s="210">
        <v>45195.483030000003</v>
      </c>
      <c r="G507" s="211">
        <v>7617.5911100000003</v>
      </c>
      <c r="H507" s="211">
        <v>52813.074139999997</v>
      </c>
      <c r="I507" s="211">
        <v>56268.64327</v>
      </c>
      <c r="J507" s="211">
        <v>729.34447999999998</v>
      </c>
      <c r="K507" s="211">
        <v>56997.98775</v>
      </c>
      <c r="L507" s="211">
        <v>11266.170470000001</v>
      </c>
      <c r="M507" s="211">
        <v>1607.83347</v>
      </c>
      <c r="N507" s="211">
        <v>12874.003939999999</v>
      </c>
      <c r="O507" s="211">
        <v>122685.06582999999</v>
      </c>
      <c r="P507" s="211">
        <v>107775.81878</v>
      </c>
      <c r="Q507" s="211">
        <v>0</v>
      </c>
      <c r="R507" s="212">
        <v>107775.81878</v>
      </c>
    </row>
    <row r="508" spans="1:18">
      <c r="A508" s="213"/>
      <c r="B508" s="213"/>
      <c r="C508" s="208" t="s">
        <v>743</v>
      </c>
      <c r="D508" s="208" t="s">
        <v>744</v>
      </c>
      <c r="E508" s="209">
        <v>641</v>
      </c>
      <c r="F508" s="210">
        <v>1130.9090100000001</v>
      </c>
      <c r="G508" s="211">
        <v>0</v>
      </c>
      <c r="H508" s="211">
        <v>1130.9090100000001</v>
      </c>
      <c r="I508" s="211">
        <v>618.71030000000007</v>
      </c>
      <c r="J508" s="211">
        <v>22.738139999999998</v>
      </c>
      <c r="K508" s="211">
        <v>641.44843999999989</v>
      </c>
      <c r="L508" s="211">
        <v>595.89440000000002</v>
      </c>
      <c r="M508" s="211">
        <v>91.774729999999991</v>
      </c>
      <c r="N508" s="211">
        <v>687.66913</v>
      </c>
      <c r="O508" s="211">
        <v>2460.0265800000002</v>
      </c>
      <c r="P508" s="211">
        <v>18983.74079</v>
      </c>
      <c r="Q508" s="211">
        <v>0</v>
      </c>
      <c r="R508" s="212">
        <v>18983.74079</v>
      </c>
    </row>
    <row r="509" spans="1:18">
      <c r="A509" s="213"/>
      <c r="B509" s="213"/>
      <c r="C509" s="213"/>
      <c r="D509" s="213"/>
      <c r="E509" s="215">
        <v>830</v>
      </c>
      <c r="F509" s="216">
        <v>0</v>
      </c>
      <c r="G509" s="217">
        <v>0</v>
      </c>
      <c r="H509" s="217">
        <v>0</v>
      </c>
      <c r="I509" s="217">
        <v>0</v>
      </c>
      <c r="J509" s="217">
        <v>0</v>
      </c>
      <c r="K509" s="217">
        <v>0</v>
      </c>
      <c r="L509" s="217">
        <v>52.584050000000005</v>
      </c>
      <c r="M509" s="217">
        <v>2.6210000000000001E-2</v>
      </c>
      <c r="N509" s="217">
        <v>52.610260000000004</v>
      </c>
      <c r="O509" s="217">
        <v>52.610260000000004</v>
      </c>
      <c r="P509" s="217">
        <v>7701.46425</v>
      </c>
      <c r="Q509" s="217">
        <v>0</v>
      </c>
      <c r="R509" s="218">
        <v>7701.46425</v>
      </c>
    </row>
    <row r="510" spans="1:18">
      <c r="A510" s="213"/>
      <c r="B510" s="213"/>
      <c r="C510" s="213"/>
      <c r="D510" s="208" t="s">
        <v>743</v>
      </c>
      <c r="E510" s="209">
        <v>600</v>
      </c>
      <c r="F510" s="210">
        <v>1106.97343</v>
      </c>
      <c r="G510" s="211">
        <v>0</v>
      </c>
      <c r="H510" s="211">
        <v>1106.97343</v>
      </c>
      <c r="I510" s="211">
        <v>9337.5888300000006</v>
      </c>
      <c r="J510" s="211">
        <v>0</v>
      </c>
      <c r="K510" s="211">
        <v>9337.5888300000006</v>
      </c>
      <c r="L510" s="211">
        <v>1117.4679799999999</v>
      </c>
      <c r="M510" s="211">
        <v>22.463999999999999</v>
      </c>
      <c r="N510" s="211">
        <v>1139.9319800000001</v>
      </c>
      <c r="O510" s="211">
        <v>11584.49424</v>
      </c>
      <c r="P510" s="211">
        <v>8637.3060000000005</v>
      </c>
      <c r="Q510" s="211">
        <v>0</v>
      </c>
      <c r="R510" s="212">
        <v>8637.3060000000005</v>
      </c>
    </row>
    <row r="511" spans="1:18">
      <c r="A511" s="213"/>
      <c r="B511" s="208" t="s">
        <v>620</v>
      </c>
      <c r="C511" s="208" t="s">
        <v>745</v>
      </c>
      <c r="D511" s="208" t="s">
        <v>746</v>
      </c>
      <c r="E511" s="209">
        <v>609</v>
      </c>
      <c r="F511" s="210">
        <v>3307.8083099999999</v>
      </c>
      <c r="G511" s="211">
        <v>0</v>
      </c>
      <c r="H511" s="211">
        <v>3307.8083099999999</v>
      </c>
      <c r="I511" s="211">
        <v>3679.01422</v>
      </c>
      <c r="J511" s="211">
        <v>0</v>
      </c>
      <c r="K511" s="211">
        <v>3679.01422</v>
      </c>
      <c r="L511" s="211">
        <v>587.07646</v>
      </c>
      <c r="M511" s="211">
        <v>0</v>
      </c>
      <c r="N511" s="211">
        <v>587.07646</v>
      </c>
      <c r="O511" s="211">
        <v>7573.8989900000006</v>
      </c>
      <c r="P511" s="211">
        <v>8043.5856299999996</v>
      </c>
      <c r="Q511" s="211">
        <v>0</v>
      </c>
      <c r="R511" s="212">
        <v>8043.5856299999996</v>
      </c>
    </row>
    <row r="512" spans="1:18">
      <c r="A512" s="213"/>
      <c r="B512" s="213"/>
      <c r="C512" s="213"/>
      <c r="D512" s="208" t="s">
        <v>747</v>
      </c>
      <c r="E512" s="209">
        <v>849</v>
      </c>
      <c r="F512" s="210">
        <v>0</v>
      </c>
      <c r="G512" s="211">
        <v>0</v>
      </c>
      <c r="H512" s="211">
        <v>0</v>
      </c>
      <c r="I512" s="211">
        <v>0</v>
      </c>
      <c r="J512" s="211">
        <v>0</v>
      </c>
      <c r="K512" s="211">
        <v>0</v>
      </c>
      <c r="L512" s="211">
        <v>323.99409000000003</v>
      </c>
      <c r="M512" s="211">
        <v>3.9349400000000001</v>
      </c>
      <c r="N512" s="211">
        <v>327.92903000000001</v>
      </c>
      <c r="O512" s="211">
        <v>327.92903000000001</v>
      </c>
      <c r="P512" s="211">
        <v>0</v>
      </c>
      <c r="Q512" s="211">
        <v>0</v>
      </c>
      <c r="R512" s="212">
        <v>0</v>
      </c>
    </row>
    <row r="513" spans="1:18">
      <c r="A513" s="213"/>
      <c r="B513" s="213"/>
      <c r="C513" s="213"/>
      <c r="D513" s="208" t="s">
        <v>748</v>
      </c>
      <c r="E513" s="209">
        <v>184</v>
      </c>
      <c r="F513" s="210">
        <v>80785.948250000001</v>
      </c>
      <c r="G513" s="211">
        <v>1.5400000000000001E-3</v>
      </c>
      <c r="H513" s="211">
        <v>80785.949790000013</v>
      </c>
      <c r="I513" s="211">
        <v>101902.64634000001</v>
      </c>
      <c r="J513" s="211">
        <v>531.60115000000008</v>
      </c>
      <c r="K513" s="211">
        <v>102434.24748999999</v>
      </c>
      <c r="L513" s="211">
        <v>16584.258449999998</v>
      </c>
      <c r="M513" s="211">
        <v>1960.0116699999999</v>
      </c>
      <c r="N513" s="211">
        <v>18544.270120000001</v>
      </c>
      <c r="O513" s="211">
        <v>201764.46739999999</v>
      </c>
      <c r="P513" s="211">
        <v>213986.87995</v>
      </c>
      <c r="Q513" s="211">
        <v>0</v>
      </c>
      <c r="R513" s="212">
        <v>213986.87995</v>
      </c>
    </row>
    <row r="514" spans="1:18">
      <c r="A514" s="213"/>
      <c r="B514" s="213"/>
      <c r="C514" s="213"/>
      <c r="D514" s="208" t="s">
        <v>749</v>
      </c>
      <c r="E514" s="209">
        <v>741</v>
      </c>
      <c r="F514" s="210">
        <v>0</v>
      </c>
      <c r="G514" s="211">
        <v>0</v>
      </c>
      <c r="H514" s="211">
        <v>0</v>
      </c>
      <c r="I514" s="211">
        <v>0</v>
      </c>
      <c r="J514" s="211">
        <v>0</v>
      </c>
      <c r="K514" s="211">
        <v>0</v>
      </c>
      <c r="L514" s="211">
        <v>0</v>
      </c>
      <c r="M514" s="211">
        <v>0</v>
      </c>
      <c r="N514" s="211">
        <v>0</v>
      </c>
      <c r="O514" s="211">
        <v>0</v>
      </c>
      <c r="P514" s="211">
        <v>0</v>
      </c>
      <c r="Q514" s="211">
        <v>0</v>
      </c>
      <c r="R514" s="212">
        <v>0</v>
      </c>
    </row>
    <row r="515" spans="1:18">
      <c r="A515" s="213"/>
      <c r="B515" s="213"/>
      <c r="C515" s="208" t="s">
        <v>750</v>
      </c>
      <c r="D515" s="208" t="s">
        <v>750</v>
      </c>
      <c r="E515" s="209">
        <v>506</v>
      </c>
      <c r="F515" s="210">
        <v>6279.9880300000004</v>
      </c>
      <c r="G515" s="211">
        <v>0</v>
      </c>
      <c r="H515" s="211">
        <v>6279.9880300000004</v>
      </c>
      <c r="I515" s="211">
        <v>14715.521640000001</v>
      </c>
      <c r="J515" s="211">
        <v>6.79026</v>
      </c>
      <c r="K515" s="211">
        <v>14722.311900000001</v>
      </c>
      <c r="L515" s="211">
        <v>885.8374399999999</v>
      </c>
      <c r="M515" s="211">
        <v>3.7400000000000003E-3</v>
      </c>
      <c r="N515" s="211">
        <v>885.84118000000001</v>
      </c>
      <c r="O515" s="211">
        <v>21888.14111</v>
      </c>
      <c r="P515" s="211">
        <v>11101.64826</v>
      </c>
      <c r="Q515" s="211">
        <v>0</v>
      </c>
      <c r="R515" s="212">
        <v>11101.64826</v>
      </c>
    </row>
    <row r="516" spans="1:18">
      <c r="A516" s="213"/>
      <c r="B516" s="213"/>
      <c r="C516" s="213"/>
      <c r="D516" s="208" t="s">
        <v>751</v>
      </c>
      <c r="E516" s="209">
        <v>697</v>
      </c>
      <c r="F516" s="210">
        <v>7622.3692599999995</v>
      </c>
      <c r="G516" s="211">
        <v>0</v>
      </c>
      <c r="H516" s="211">
        <v>7622.3692599999995</v>
      </c>
      <c r="I516" s="211">
        <v>9857.2953300000008</v>
      </c>
      <c r="J516" s="211">
        <v>0</v>
      </c>
      <c r="K516" s="211">
        <v>9857.2953300000008</v>
      </c>
      <c r="L516" s="211">
        <v>152.19651999999999</v>
      </c>
      <c r="M516" s="211">
        <v>0</v>
      </c>
      <c r="N516" s="211">
        <v>152.19651999999999</v>
      </c>
      <c r="O516" s="211">
        <v>17631.861109999998</v>
      </c>
      <c r="P516" s="211">
        <v>3214.22136</v>
      </c>
      <c r="Q516" s="211">
        <v>0</v>
      </c>
      <c r="R516" s="212">
        <v>3214.22136</v>
      </c>
    </row>
    <row r="517" spans="1:18">
      <c r="A517" s="213"/>
      <c r="B517" s="213"/>
      <c r="C517" s="208" t="s">
        <v>752</v>
      </c>
      <c r="D517" s="208" t="s">
        <v>753</v>
      </c>
      <c r="E517" s="209">
        <v>185</v>
      </c>
      <c r="F517" s="210">
        <v>22753.422549999999</v>
      </c>
      <c r="G517" s="211">
        <v>0</v>
      </c>
      <c r="H517" s="211">
        <v>22753.422549999999</v>
      </c>
      <c r="I517" s="211">
        <v>17398.009760000001</v>
      </c>
      <c r="J517" s="211">
        <v>5.2206000000000001</v>
      </c>
      <c r="K517" s="211">
        <v>17403.230359999998</v>
      </c>
      <c r="L517" s="211">
        <v>344.57659000000001</v>
      </c>
      <c r="M517" s="211">
        <v>0</v>
      </c>
      <c r="N517" s="211">
        <v>344.57659000000001</v>
      </c>
      <c r="O517" s="211">
        <v>40501.229500000001</v>
      </c>
      <c r="P517" s="211">
        <v>15794.96401</v>
      </c>
      <c r="Q517" s="211">
        <v>0</v>
      </c>
      <c r="R517" s="212">
        <v>15794.96401</v>
      </c>
    </row>
    <row r="518" spans="1:18">
      <c r="A518" s="213"/>
      <c r="B518" s="213"/>
      <c r="C518" s="208" t="s">
        <v>754</v>
      </c>
      <c r="D518" s="208" t="s">
        <v>754</v>
      </c>
      <c r="E518" s="209">
        <v>507</v>
      </c>
      <c r="F518" s="210">
        <v>134.42998</v>
      </c>
      <c r="G518" s="211">
        <v>0</v>
      </c>
      <c r="H518" s="211">
        <v>134.42998</v>
      </c>
      <c r="I518" s="211">
        <v>2065.91156</v>
      </c>
      <c r="J518" s="211">
        <v>1.23017</v>
      </c>
      <c r="K518" s="211">
        <v>2067.1417299999998</v>
      </c>
      <c r="L518" s="211">
        <v>17.946950000000001</v>
      </c>
      <c r="M518" s="211">
        <v>0</v>
      </c>
      <c r="N518" s="211">
        <v>17.946950000000001</v>
      </c>
      <c r="O518" s="211">
        <v>2219.5186600000002</v>
      </c>
      <c r="P518" s="211">
        <v>5185.4079000000002</v>
      </c>
      <c r="Q518" s="211">
        <v>0</v>
      </c>
      <c r="R518" s="212">
        <v>5185.4079000000002</v>
      </c>
    </row>
    <row r="519" spans="1:18">
      <c r="A519" s="208" t="s">
        <v>755</v>
      </c>
      <c r="B519" s="208" t="s">
        <v>240</v>
      </c>
      <c r="C519" s="208" t="s">
        <v>243</v>
      </c>
      <c r="D519" s="208" t="s">
        <v>243</v>
      </c>
      <c r="E519" s="209">
        <v>21</v>
      </c>
      <c r="F519" s="210">
        <v>0</v>
      </c>
      <c r="G519" s="211">
        <v>0</v>
      </c>
      <c r="H519" s="211">
        <v>0</v>
      </c>
      <c r="I519" s="211">
        <v>0</v>
      </c>
      <c r="J519" s="211">
        <v>0</v>
      </c>
      <c r="K519" s="211">
        <v>0</v>
      </c>
      <c r="L519" s="211">
        <v>0</v>
      </c>
      <c r="M519" s="211">
        <v>0</v>
      </c>
      <c r="N519" s="211">
        <v>0</v>
      </c>
      <c r="O519" s="211">
        <v>0</v>
      </c>
      <c r="P519" s="211">
        <v>3817.7354500000001</v>
      </c>
      <c r="Q519" s="211">
        <v>0</v>
      </c>
      <c r="R519" s="212">
        <v>3817.7354500000001</v>
      </c>
    </row>
    <row r="520" spans="1:18">
      <c r="A520" s="213"/>
      <c r="B520" s="213"/>
      <c r="C520" s="208" t="s">
        <v>244</v>
      </c>
      <c r="D520" s="208" t="s">
        <v>245</v>
      </c>
      <c r="E520" s="209">
        <v>27</v>
      </c>
      <c r="F520" s="210">
        <v>0</v>
      </c>
      <c r="G520" s="211">
        <v>0</v>
      </c>
      <c r="H520" s="211">
        <v>0</v>
      </c>
      <c r="I520" s="211">
        <v>0</v>
      </c>
      <c r="J520" s="211">
        <v>0</v>
      </c>
      <c r="K520" s="211">
        <v>0</v>
      </c>
      <c r="L520" s="211">
        <v>0</v>
      </c>
      <c r="M520" s="211">
        <v>0</v>
      </c>
      <c r="N520" s="211">
        <v>0</v>
      </c>
      <c r="O520" s="211">
        <v>0</v>
      </c>
      <c r="P520" s="211">
        <v>8730.585939999999</v>
      </c>
      <c r="Q520" s="211">
        <v>93.535409999999999</v>
      </c>
      <c r="R520" s="212">
        <v>8824.1213499999994</v>
      </c>
    </row>
    <row r="521" spans="1:18">
      <c r="A521" s="213"/>
      <c r="B521" s="208" t="s">
        <v>258</v>
      </c>
      <c r="C521" s="208" t="s">
        <v>260</v>
      </c>
      <c r="D521" s="208" t="s">
        <v>260</v>
      </c>
      <c r="E521" s="209">
        <v>19</v>
      </c>
      <c r="F521" s="210">
        <v>0</v>
      </c>
      <c r="G521" s="211">
        <v>0</v>
      </c>
      <c r="H521" s="211">
        <v>0</v>
      </c>
      <c r="I521" s="211">
        <v>0</v>
      </c>
      <c r="J521" s="211">
        <v>0</v>
      </c>
      <c r="K521" s="211">
        <v>0</v>
      </c>
      <c r="L521" s="211">
        <v>0</v>
      </c>
      <c r="M521" s="211">
        <v>0</v>
      </c>
      <c r="N521" s="211">
        <v>0</v>
      </c>
      <c r="O521" s="211">
        <v>0</v>
      </c>
      <c r="P521" s="211">
        <v>8146.2755399999996</v>
      </c>
      <c r="Q521" s="211">
        <v>0</v>
      </c>
      <c r="R521" s="212">
        <v>8146.2755399999996</v>
      </c>
    </row>
    <row r="522" spans="1:18">
      <c r="A522" s="213"/>
      <c r="B522" s="213"/>
      <c r="C522" s="208" t="s">
        <v>265</v>
      </c>
      <c r="D522" s="208" t="s">
        <v>266</v>
      </c>
      <c r="E522" s="209">
        <v>37</v>
      </c>
      <c r="F522" s="210">
        <v>0</v>
      </c>
      <c r="G522" s="211">
        <v>0</v>
      </c>
      <c r="H522" s="211">
        <v>0</v>
      </c>
      <c r="I522" s="211">
        <v>0</v>
      </c>
      <c r="J522" s="211">
        <v>0</v>
      </c>
      <c r="K522" s="211">
        <v>0</v>
      </c>
      <c r="L522" s="211">
        <v>0</v>
      </c>
      <c r="M522" s="211">
        <v>0</v>
      </c>
      <c r="N522" s="211">
        <v>0</v>
      </c>
      <c r="O522" s="211">
        <v>0</v>
      </c>
      <c r="P522" s="211">
        <v>13793.69666</v>
      </c>
      <c r="Q522" s="211">
        <v>235.36506</v>
      </c>
      <c r="R522" s="212">
        <v>14029.061720000002</v>
      </c>
    </row>
    <row r="523" spans="1:18">
      <c r="A523" s="213"/>
      <c r="B523" s="208" t="s">
        <v>297</v>
      </c>
      <c r="C523" s="208" t="s">
        <v>298</v>
      </c>
      <c r="D523" s="208" t="s">
        <v>298</v>
      </c>
      <c r="E523" s="209">
        <v>63</v>
      </c>
      <c r="F523" s="210">
        <v>0</v>
      </c>
      <c r="G523" s="211">
        <v>0</v>
      </c>
      <c r="H523" s="211">
        <v>0</v>
      </c>
      <c r="I523" s="211">
        <v>0</v>
      </c>
      <c r="J523" s="211">
        <v>0</v>
      </c>
      <c r="K523" s="211">
        <v>0</v>
      </c>
      <c r="L523" s="211">
        <v>0</v>
      </c>
      <c r="M523" s="211">
        <v>0</v>
      </c>
      <c r="N523" s="211">
        <v>0</v>
      </c>
      <c r="O523" s="211">
        <v>0</v>
      </c>
      <c r="P523" s="211">
        <v>4695.1451999999999</v>
      </c>
      <c r="Q523" s="211">
        <v>0</v>
      </c>
      <c r="R523" s="212">
        <v>4695.1451999999999</v>
      </c>
    </row>
    <row r="524" spans="1:18">
      <c r="A524" s="213"/>
      <c r="B524" s="213"/>
      <c r="C524" s="208" t="s">
        <v>300</v>
      </c>
      <c r="D524" s="208" t="s">
        <v>300</v>
      </c>
      <c r="E524" s="209">
        <v>31</v>
      </c>
      <c r="F524" s="210">
        <v>0</v>
      </c>
      <c r="G524" s="211">
        <v>0</v>
      </c>
      <c r="H524" s="211">
        <v>0</v>
      </c>
      <c r="I524" s="211">
        <v>0</v>
      </c>
      <c r="J524" s="211">
        <v>0</v>
      </c>
      <c r="K524" s="211">
        <v>0</v>
      </c>
      <c r="L524" s="211">
        <v>0</v>
      </c>
      <c r="M524" s="211">
        <v>0</v>
      </c>
      <c r="N524" s="211">
        <v>0</v>
      </c>
      <c r="O524" s="211">
        <v>0</v>
      </c>
      <c r="P524" s="211">
        <v>11674.749750000001</v>
      </c>
      <c r="Q524" s="211">
        <v>0</v>
      </c>
      <c r="R524" s="212">
        <v>11674.749750000001</v>
      </c>
    </row>
    <row r="525" spans="1:18">
      <c r="A525" s="213"/>
      <c r="B525" s="208" t="s">
        <v>314</v>
      </c>
      <c r="C525" s="208" t="s">
        <v>314</v>
      </c>
      <c r="D525" s="208" t="s">
        <v>315</v>
      </c>
      <c r="E525" s="209">
        <v>8</v>
      </c>
      <c r="F525" s="210">
        <v>0</v>
      </c>
      <c r="G525" s="211">
        <v>0</v>
      </c>
      <c r="H525" s="211">
        <v>0</v>
      </c>
      <c r="I525" s="211">
        <v>0</v>
      </c>
      <c r="J525" s="211">
        <v>0</v>
      </c>
      <c r="K525" s="211">
        <v>0</v>
      </c>
      <c r="L525" s="211">
        <v>0</v>
      </c>
      <c r="M525" s="211">
        <v>0</v>
      </c>
      <c r="N525" s="211">
        <v>0</v>
      </c>
      <c r="O525" s="211">
        <v>0</v>
      </c>
      <c r="P525" s="211">
        <v>18889.432059999999</v>
      </c>
      <c r="Q525" s="211">
        <v>0</v>
      </c>
      <c r="R525" s="212">
        <v>18889.432059999999</v>
      </c>
    </row>
    <row r="526" spans="1:18">
      <c r="A526" s="213"/>
      <c r="B526" s="213"/>
      <c r="C526" s="208" t="s">
        <v>321</v>
      </c>
      <c r="D526" s="208" t="s">
        <v>321</v>
      </c>
      <c r="E526" s="209">
        <v>67</v>
      </c>
      <c r="F526" s="210">
        <v>0</v>
      </c>
      <c r="G526" s="211">
        <v>0</v>
      </c>
      <c r="H526" s="211">
        <v>0</v>
      </c>
      <c r="I526" s="211">
        <v>0</v>
      </c>
      <c r="J526" s="211">
        <v>0</v>
      </c>
      <c r="K526" s="211">
        <v>0</v>
      </c>
      <c r="L526" s="211">
        <v>0</v>
      </c>
      <c r="M526" s="211">
        <v>0</v>
      </c>
      <c r="N526" s="211">
        <v>0</v>
      </c>
      <c r="O526" s="211">
        <v>0</v>
      </c>
      <c r="P526" s="211">
        <v>3046.4546399999999</v>
      </c>
      <c r="Q526" s="211">
        <v>0</v>
      </c>
      <c r="R526" s="212">
        <v>3046.4546399999999</v>
      </c>
    </row>
    <row r="527" spans="1:18">
      <c r="A527" s="213"/>
      <c r="B527" s="208" t="s">
        <v>344</v>
      </c>
      <c r="C527" s="208" t="s">
        <v>345</v>
      </c>
      <c r="D527" s="208" t="s">
        <v>344</v>
      </c>
      <c r="E527" s="209">
        <v>11</v>
      </c>
      <c r="F527" s="210">
        <v>0</v>
      </c>
      <c r="G527" s="211">
        <v>0</v>
      </c>
      <c r="H527" s="211">
        <v>0</v>
      </c>
      <c r="I527" s="211">
        <v>0</v>
      </c>
      <c r="J527" s="211">
        <v>0</v>
      </c>
      <c r="K527" s="211">
        <v>0</v>
      </c>
      <c r="L527" s="211">
        <v>0</v>
      </c>
      <c r="M527" s="211">
        <v>0</v>
      </c>
      <c r="N527" s="211">
        <v>0</v>
      </c>
      <c r="O527" s="211">
        <v>0</v>
      </c>
      <c r="P527" s="211">
        <v>14574.678599999999</v>
      </c>
      <c r="Q527" s="211">
        <v>0</v>
      </c>
      <c r="R527" s="212">
        <v>14574.678599999999</v>
      </c>
    </row>
    <row r="528" spans="1:18">
      <c r="A528" s="213"/>
      <c r="B528" s="213"/>
      <c r="C528" s="208" t="s">
        <v>350</v>
      </c>
      <c r="D528" s="208" t="s">
        <v>351</v>
      </c>
      <c r="E528" s="209">
        <v>30</v>
      </c>
      <c r="F528" s="210">
        <v>0</v>
      </c>
      <c r="G528" s="211">
        <v>0</v>
      </c>
      <c r="H528" s="211">
        <v>0</v>
      </c>
      <c r="I528" s="211">
        <v>0</v>
      </c>
      <c r="J528" s="211">
        <v>0</v>
      </c>
      <c r="K528" s="211">
        <v>0</v>
      </c>
      <c r="L528" s="211">
        <v>0</v>
      </c>
      <c r="M528" s="211">
        <v>0</v>
      </c>
      <c r="N528" s="211">
        <v>0</v>
      </c>
      <c r="O528" s="211">
        <v>0</v>
      </c>
      <c r="P528" s="211">
        <v>8958.04342</v>
      </c>
      <c r="Q528" s="211">
        <v>0</v>
      </c>
      <c r="R528" s="212">
        <v>8958.04342</v>
      </c>
    </row>
    <row r="529" spans="1:28">
      <c r="A529" s="213"/>
      <c r="B529" s="208" t="s">
        <v>372</v>
      </c>
      <c r="C529" s="208" t="s">
        <v>372</v>
      </c>
      <c r="D529" s="208" t="s">
        <v>372</v>
      </c>
      <c r="E529" s="209">
        <v>9</v>
      </c>
      <c r="F529" s="210">
        <v>0</v>
      </c>
      <c r="G529" s="211">
        <v>0</v>
      </c>
      <c r="H529" s="211">
        <v>0</v>
      </c>
      <c r="I529" s="211">
        <v>0</v>
      </c>
      <c r="J529" s="211">
        <v>0</v>
      </c>
      <c r="K529" s="211">
        <v>0</v>
      </c>
      <c r="L529" s="211">
        <v>0</v>
      </c>
      <c r="M529" s="211">
        <v>0</v>
      </c>
      <c r="N529" s="211">
        <v>0</v>
      </c>
      <c r="O529" s="211">
        <v>0</v>
      </c>
      <c r="P529" s="211">
        <v>21406.23156</v>
      </c>
      <c r="Q529" s="211">
        <v>0</v>
      </c>
      <c r="R529" s="212">
        <v>21406.23156</v>
      </c>
    </row>
    <row r="530" spans="1:28">
      <c r="A530" s="213"/>
      <c r="B530" s="213"/>
      <c r="C530" s="208" t="s">
        <v>390</v>
      </c>
      <c r="D530" s="208" t="s">
        <v>390</v>
      </c>
      <c r="E530" s="209">
        <v>28</v>
      </c>
      <c r="F530" s="210">
        <v>0</v>
      </c>
      <c r="G530" s="211">
        <v>0</v>
      </c>
      <c r="H530" s="211">
        <v>0</v>
      </c>
      <c r="I530" s="211">
        <v>0</v>
      </c>
      <c r="J530" s="211">
        <v>0</v>
      </c>
      <c r="K530" s="211">
        <v>0</v>
      </c>
      <c r="L530" s="211">
        <v>0</v>
      </c>
      <c r="M530" s="211">
        <v>0</v>
      </c>
      <c r="N530" s="211">
        <v>0</v>
      </c>
      <c r="O530" s="211">
        <v>0</v>
      </c>
      <c r="P530" s="211">
        <v>15119.478279999999</v>
      </c>
      <c r="Q530" s="211">
        <v>0</v>
      </c>
      <c r="R530" s="212">
        <v>15119.478279999999</v>
      </c>
    </row>
    <row r="531" spans="1:28">
      <c r="A531" s="213"/>
      <c r="B531" s="208" t="s">
        <v>409</v>
      </c>
      <c r="C531" s="208" t="s">
        <v>409</v>
      </c>
      <c r="D531" s="208" t="s">
        <v>409</v>
      </c>
      <c r="E531" s="209">
        <v>7</v>
      </c>
      <c r="F531" s="210">
        <v>0</v>
      </c>
      <c r="G531" s="211">
        <v>0</v>
      </c>
      <c r="H531" s="211">
        <v>0</v>
      </c>
      <c r="I531" s="211">
        <v>0</v>
      </c>
      <c r="J531" s="211">
        <v>0</v>
      </c>
      <c r="K531" s="211">
        <v>0</v>
      </c>
      <c r="L531" s="211">
        <v>0</v>
      </c>
      <c r="M531" s="211">
        <v>0</v>
      </c>
      <c r="N531" s="211">
        <v>0</v>
      </c>
      <c r="O531" s="211">
        <v>0</v>
      </c>
      <c r="P531" s="211">
        <v>15300.146050000001</v>
      </c>
      <c r="Q531" s="211">
        <v>0</v>
      </c>
      <c r="R531" s="212">
        <v>15300.146050000001</v>
      </c>
    </row>
    <row r="532" spans="1:28">
      <c r="A532" s="213"/>
      <c r="B532" s="213"/>
      <c r="C532" s="208" t="s">
        <v>419</v>
      </c>
      <c r="D532" s="208" t="s">
        <v>420</v>
      </c>
      <c r="E532" s="209">
        <v>22</v>
      </c>
      <c r="F532" s="210">
        <v>0</v>
      </c>
      <c r="G532" s="211">
        <v>0</v>
      </c>
      <c r="H532" s="211">
        <v>0</v>
      </c>
      <c r="I532" s="211">
        <v>0</v>
      </c>
      <c r="J532" s="211">
        <v>0</v>
      </c>
      <c r="K532" s="211">
        <v>0</v>
      </c>
      <c r="L532" s="211">
        <v>0</v>
      </c>
      <c r="M532" s="211">
        <v>0</v>
      </c>
      <c r="N532" s="211">
        <v>0</v>
      </c>
      <c r="O532" s="211">
        <v>0</v>
      </c>
      <c r="P532" s="211">
        <v>7999.8964100000003</v>
      </c>
      <c r="Q532" s="211">
        <v>0</v>
      </c>
      <c r="R532" s="212">
        <v>7999.8964100000003</v>
      </c>
    </row>
    <row r="533" spans="1:28">
      <c r="A533" s="213"/>
      <c r="B533" s="208" t="s">
        <v>437</v>
      </c>
      <c r="C533" s="208" t="s">
        <v>445</v>
      </c>
      <c r="D533" s="208" t="s">
        <v>295</v>
      </c>
      <c r="E533" s="209">
        <v>68</v>
      </c>
      <c r="F533" s="210">
        <v>0</v>
      </c>
      <c r="G533" s="211">
        <v>0</v>
      </c>
      <c r="H533" s="211">
        <v>0</v>
      </c>
      <c r="I533" s="211">
        <v>0</v>
      </c>
      <c r="J533" s="211">
        <v>0</v>
      </c>
      <c r="K533" s="211">
        <v>0</v>
      </c>
      <c r="L533" s="211">
        <v>0</v>
      </c>
      <c r="M533" s="211">
        <v>0</v>
      </c>
      <c r="N533" s="211">
        <v>0</v>
      </c>
      <c r="O533" s="211">
        <v>0</v>
      </c>
      <c r="P533" s="211">
        <v>7347.2726399999992</v>
      </c>
      <c r="Q533" s="211">
        <v>0</v>
      </c>
      <c r="R533" s="212">
        <v>7347.2726399999992</v>
      </c>
    </row>
    <row r="534" spans="1:28">
      <c r="A534" s="213"/>
      <c r="B534" s="208" t="s">
        <v>452</v>
      </c>
      <c r="C534" s="208" t="s">
        <v>452</v>
      </c>
      <c r="D534" s="208" t="s">
        <v>452</v>
      </c>
      <c r="E534" s="209">
        <v>62</v>
      </c>
      <c r="F534" s="210">
        <v>0</v>
      </c>
      <c r="G534" s="211">
        <v>0</v>
      </c>
      <c r="H534" s="211">
        <v>0</v>
      </c>
      <c r="I534" s="211">
        <v>0</v>
      </c>
      <c r="J534" s="211">
        <v>0</v>
      </c>
      <c r="K534" s="211">
        <v>0</v>
      </c>
      <c r="L534" s="211">
        <v>0</v>
      </c>
      <c r="M534" s="211">
        <v>0</v>
      </c>
      <c r="N534" s="211">
        <v>0</v>
      </c>
      <c r="O534" s="211">
        <v>0</v>
      </c>
      <c r="P534" s="211">
        <v>4554.2660999999998</v>
      </c>
      <c r="Q534" s="211">
        <v>0</v>
      </c>
      <c r="R534" s="212">
        <v>4554.2660999999998</v>
      </c>
    </row>
    <row r="535" spans="1:28">
      <c r="A535" s="213"/>
      <c r="B535" s="213"/>
      <c r="C535" s="208" t="s">
        <v>454</v>
      </c>
      <c r="D535" s="208" t="s">
        <v>455</v>
      </c>
      <c r="E535" s="209">
        <v>35</v>
      </c>
      <c r="F535" s="210">
        <v>0</v>
      </c>
      <c r="G535" s="211">
        <v>0</v>
      </c>
      <c r="H535" s="211">
        <v>0</v>
      </c>
      <c r="I535" s="211">
        <v>0</v>
      </c>
      <c r="J535" s="211">
        <v>0</v>
      </c>
      <c r="K535" s="211">
        <v>0</v>
      </c>
      <c r="L535" s="211">
        <v>0</v>
      </c>
      <c r="M535" s="211">
        <v>0</v>
      </c>
      <c r="N535" s="211">
        <v>0</v>
      </c>
      <c r="O535" s="211">
        <v>0</v>
      </c>
      <c r="P535" s="211">
        <v>9649.7946400000001</v>
      </c>
      <c r="Q535" s="211">
        <v>0</v>
      </c>
      <c r="R535" s="212">
        <v>9649.7946400000001</v>
      </c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</row>
    <row r="536" spans="1:28">
      <c r="A536" s="213"/>
      <c r="B536" s="208" t="s">
        <v>473</v>
      </c>
      <c r="C536" s="208" t="s">
        <v>474</v>
      </c>
      <c r="D536" s="208" t="s">
        <v>475</v>
      </c>
      <c r="E536" s="209">
        <v>14</v>
      </c>
      <c r="F536" s="210">
        <v>0</v>
      </c>
      <c r="G536" s="211">
        <v>0</v>
      </c>
      <c r="H536" s="211">
        <v>0</v>
      </c>
      <c r="I536" s="211">
        <v>0</v>
      </c>
      <c r="J536" s="211">
        <v>0</v>
      </c>
      <c r="K536" s="211">
        <v>0</v>
      </c>
      <c r="L536" s="211">
        <v>0</v>
      </c>
      <c r="M536" s="211">
        <v>0</v>
      </c>
      <c r="N536" s="211">
        <v>0</v>
      </c>
      <c r="O536" s="211">
        <v>0</v>
      </c>
      <c r="P536" s="211">
        <v>11856.51433</v>
      </c>
      <c r="Q536" s="211">
        <v>346.13016999999996</v>
      </c>
      <c r="R536" s="212">
        <v>12202.6445</v>
      </c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</row>
    <row r="537" spans="1:28">
      <c r="A537" s="213"/>
      <c r="B537" s="213"/>
      <c r="C537" s="208" t="s">
        <v>473</v>
      </c>
      <c r="D537" s="208" t="s">
        <v>473</v>
      </c>
      <c r="E537" s="209">
        <v>64</v>
      </c>
      <c r="F537" s="210">
        <v>0</v>
      </c>
      <c r="G537" s="211">
        <v>0</v>
      </c>
      <c r="H537" s="211">
        <v>0</v>
      </c>
      <c r="I537" s="211">
        <v>0</v>
      </c>
      <c r="J537" s="211">
        <v>0</v>
      </c>
      <c r="K537" s="211">
        <v>0</v>
      </c>
      <c r="L537" s="211">
        <v>0</v>
      </c>
      <c r="M537" s="211">
        <v>0</v>
      </c>
      <c r="N537" s="211">
        <v>0</v>
      </c>
      <c r="O537" s="211">
        <v>0</v>
      </c>
      <c r="P537" s="211">
        <v>8259.4054400000005</v>
      </c>
      <c r="Q537" s="211">
        <v>18.932279999999999</v>
      </c>
      <c r="R537" s="212">
        <v>8278.3377199999995</v>
      </c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</row>
    <row r="538" spans="1:28">
      <c r="A538" s="213"/>
      <c r="B538" s="208" t="s">
        <v>482</v>
      </c>
      <c r="C538" s="208" t="s">
        <v>483</v>
      </c>
      <c r="D538" s="208" t="s">
        <v>483</v>
      </c>
      <c r="E538" s="209">
        <v>17</v>
      </c>
      <c r="F538" s="210">
        <v>0</v>
      </c>
      <c r="G538" s="211">
        <v>0</v>
      </c>
      <c r="H538" s="211">
        <v>0</v>
      </c>
      <c r="I538" s="211">
        <v>0</v>
      </c>
      <c r="J538" s="211">
        <v>0</v>
      </c>
      <c r="K538" s="211">
        <v>0</v>
      </c>
      <c r="L538" s="211">
        <v>0</v>
      </c>
      <c r="M538" s="211">
        <v>0</v>
      </c>
      <c r="N538" s="211">
        <v>0</v>
      </c>
      <c r="O538" s="211">
        <v>0</v>
      </c>
      <c r="P538" s="211">
        <v>5276.4433300000001</v>
      </c>
      <c r="Q538" s="211">
        <v>0</v>
      </c>
      <c r="R538" s="212">
        <v>5276.4433300000001</v>
      </c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</row>
    <row r="539" spans="1:28">
      <c r="A539" s="213"/>
      <c r="B539" s="213"/>
      <c r="C539" s="213"/>
      <c r="D539" s="208" t="s">
        <v>484</v>
      </c>
      <c r="E539" s="209">
        <v>25</v>
      </c>
      <c r="F539" s="210">
        <v>0</v>
      </c>
      <c r="G539" s="211">
        <v>0</v>
      </c>
      <c r="H539" s="211">
        <v>0</v>
      </c>
      <c r="I539" s="211">
        <v>0</v>
      </c>
      <c r="J539" s="211">
        <v>0</v>
      </c>
      <c r="K539" s="211">
        <v>0</v>
      </c>
      <c r="L539" s="211">
        <v>0</v>
      </c>
      <c r="M539" s="211">
        <v>0</v>
      </c>
      <c r="N539" s="211">
        <v>0</v>
      </c>
      <c r="O539" s="211">
        <v>0</v>
      </c>
      <c r="P539" s="211">
        <v>3398.6352200000001</v>
      </c>
      <c r="Q539" s="211">
        <v>122.92098</v>
      </c>
      <c r="R539" s="212">
        <v>3521.5562</v>
      </c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</row>
    <row r="540" spans="1:28">
      <c r="A540" s="213"/>
      <c r="B540" s="213"/>
      <c r="C540" s="208" t="s">
        <v>489</v>
      </c>
      <c r="D540" s="208" t="s">
        <v>489</v>
      </c>
      <c r="E540" s="209">
        <v>5</v>
      </c>
      <c r="F540" s="210">
        <v>0</v>
      </c>
      <c r="G540" s="211">
        <v>0</v>
      </c>
      <c r="H540" s="211">
        <v>0</v>
      </c>
      <c r="I540" s="211">
        <v>0</v>
      </c>
      <c r="J540" s="211">
        <v>0</v>
      </c>
      <c r="K540" s="211">
        <v>0</v>
      </c>
      <c r="L540" s="211">
        <v>0</v>
      </c>
      <c r="M540" s="211">
        <v>0</v>
      </c>
      <c r="N540" s="211">
        <v>0</v>
      </c>
      <c r="O540" s="211">
        <v>0</v>
      </c>
      <c r="P540" s="211">
        <v>12246.881160000001</v>
      </c>
      <c r="Q540" s="211">
        <v>0</v>
      </c>
      <c r="R540" s="212">
        <v>12246.881160000001</v>
      </c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</row>
    <row r="541" spans="1:28">
      <c r="A541" s="213"/>
      <c r="B541" s="213"/>
      <c r="C541" s="208" t="s">
        <v>496</v>
      </c>
      <c r="D541" s="208" t="s">
        <v>496</v>
      </c>
      <c r="E541" s="209">
        <v>24</v>
      </c>
      <c r="F541" s="210">
        <v>0</v>
      </c>
      <c r="G541" s="211">
        <v>0</v>
      </c>
      <c r="H541" s="211">
        <v>0</v>
      </c>
      <c r="I541" s="211">
        <v>0</v>
      </c>
      <c r="J541" s="211">
        <v>0</v>
      </c>
      <c r="K541" s="211">
        <v>0</v>
      </c>
      <c r="L541" s="211">
        <v>0</v>
      </c>
      <c r="M541" s="211">
        <v>0</v>
      </c>
      <c r="N541" s="211">
        <v>0</v>
      </c>
      <c r="O541" s="211">
        <v>0</v>
      </c>
      <c r="P541" s="211">
        <v>14542.82302</v>
      </c>
      <c r="Q541" s="211">
        <v>0</v>
      </c>
      <c r="R541" s="212">
        <v>14542.82302</v>
      </c>
      <c r="S541" s="219"/>
      <c r="T541" s="219"/>
      <c r="U541" s="219"/>
      <c r="V541" s="219"/>
      <c r="W541" s="219"/>
      <c r="X541" s="219"/>
      <c r="Y541" s="219"/>
      <c r="Z541" s="219"/>
      <c r="AA541" s="219"/>
      <c r="AB541" s="219"/>
    </row>
    <row r="542" spans="1:28">
      <c r="A542" s="213"/>
      <c r="B542" s="208" t="s">
        <v>502</v>
      </c>
      <c r="C542" s="208" t="s">
        <v>514</v>
      </c>
      <c r="D542" s="208" t="s">
        <v>514</v>
      </c>
      <c r="E542" s="209">
        <v>3</v>
      </c>
      <c r="F542" s="210">
        <v>0</v>
      </c>
      <c r="G542" s="211">
        <v>0</v>
      </c>
      <c r="H542" s="211">
        <v>0</v>
      </c>
      <c r="I542" s="211">
        <v>0</v>
      </c>
      <c r="J542" s="211">
        <v>0</v>
      </c>
      <c r="K542" s="211">
        <v>0</v>
      </c>
      <c r="L542" s="211">
        <v>0</v>
      </c>
      <c r="M542" s="211">
        <v>0</v>
      </c>
      <c r="N542" s="211">
        <v>0</v>
      </c>
      <c r="O542" s="211">
        <v>0</v>
      </c>
      <c r="P542" s="211">
        <v>12418.268300000002</v>
      </c>
      <c r="Q542" s="211">
        <v>0</v>
      </c>
      <c r="R542" s="212">
        <v>12418.268300000002</v>
      </c>
      <c r="S542" s="219"/>
      <c r="T542" s="219"/>
      <c r="U542" s="219"/>
      <c r="V542" s="219"/>
      <c r="W542" s="219"/>
      <c r="X542" s="219"/>
      <c r="Y542" s="219"/>
      <c r="Z542" s="219"/>
      <c r="AA542" s="219"/>
      <c r="AB542" s="219"/>
    </row>
    <row r="543" spans="1:28">
      <c r="A543" s="213"/>
      <c r="B543" s="208" t="s">
        <v>531</v>
      </c>
      <c r="C543" s="208" t="s">
        <v>532</v>
      </c>
      <c r="D543" s="208" t="s">
        <v>532</v>
      </c>
      <c r="E543" s="209">
        <v>12</v>
      </c>
      <c r="F543" s="210">
        <v>0</v>
      </c>
      <c r="G543" s="211">
        <v>0</v>
      </c>
      <c r="H543" s="211">
        <v>0</v>
      </c>
      <c r="I543" s="211">
        <v>0</v>
      </c>
      <c r="J543" s="211">
        <v>0</v>
      </c>
      <c r="K543" s="211">
        <v>0</v>
      </c>
      <c r="L543" s="211">
        <v>0</v>
      </c>
      <c r="M543" s="211">
        <v>0</v>
      </c>
      <c r="N543" s="211">
        <v>0</v>
      </c>
      <c r="O543" s="211">
        <v>0</v>
      </c>
      <c r="P543" s="211">
        <v>21774.317879999999</v>
      </c>
      <c r="Q543" s="211">
        <v>0</v>
      </c>
      <c r="R543" s="212">
        <v>21774.317879999999</v>
      </c>
      <c r="S543" s="219"/>
      <c r="T543" s="219"/>
      <c r="U543" s="219"/>
      <c r="V543" s="219"/>
      <c r="W543" s="219"/>
      <c r="X543" s="219"/>
      <c r="Y543" s="219"/>
      <c r="Z543" s="219"/>
      <c r="AA543" s="219"/>
      <c r="AB543" s="219"/>
    </row>
    <row r="544" spans="1:28">
      <c r="A544" s="213"/>
      <c r="B544" s="208" t="s">
        <v>555</v>
      </c>
      <c r="C544" s="208" t="s">
        <v>567</v>
      </c>
      <c r="D544" s="208" t="s">
        <v>568</v>
      </c>
      <c r="E544" s="209">
        <v>15</v>
      </c>
      <c r="F544" s="210">
        <v>0</v>
      </c>
      <c r="G544" s="211">
        <v>0</v>
      </c>
      <c r="H544" s="211">
        <v>0</v>
      </c>
      <c r="I544" s="211">
        <v>0</v>
      </c>
      <c r="J544" s="211">
        <v>0</v>
      </c>
      <c r="K544" s="211">
        <v>0</v>
      </c>
      <c r="L544" s="211">
        <v>0</v>
      </c>
      <c r="M544" s="211">
        <v>0</v>
      </c>
      <c r="N544" s="211">
        <v>0</v>
      </c>
      <c r="O544" s="211">
        <v>0</v>
      </c>
      <c r="P544" s="211">
        <v>15252.733900000001</v>
      </c>
      <c r="Q544" s="211">
        <v>0</v>
      </c>
      <c r="R544" s="212">
        <v>15252.733900000001</v>
      </c>
      <c r="S544" s="219"/>
      <c r="T544" s="219"/>
      <c r="U544" s="219"/>
      <c r="V544" s="219"/>
      <c r="W544" s="219"/>
      <c r="X544" s="219"/>
      <c r="Y544" s="219"/>
      <c r="Z544" s="219"/>
      <c r="AA544" s="219"/>
      <c r="AB544" s="219"/>
    </row>
    <row r="545" spans="1:28">
      <c r="A545" s="213"/>
      <c r="B545" s="213"/>
      <c r="C545" s="208" t="s">
        <v>555</v>
      </c>
      <c r="D545" s="208" t="s">
        <v>582</v>
      </c>
      <c r="E545" s="209">
        <v>1</v>
      </c>
      <c r="F545" s="210">
        <v>0</v>
      </c>
      <c r="G545" s="211">
        <v>0</v>
      </c>
      <c r="H545" s="211">
        <v>0</v>
      </c>
      <c r="I545" s="211">
        <v>0</v>
      </c>
      <c r="J545" s="211">
        <v>0</v>
      </c>
      <c r="K545" s="211">
        <v>0</v>
      </c>
      <c r="L545" s="211">
        <v>0</v>
      </c>
      <c r="M545" s="211">
        <v>0</v>
      </c>
      <c r="N545" s="211">
        <v>0</v>
      </c>
      <c r="O545" s="211">
        <v>0</v>
      </c>
      <c r="P545" s="211">
        <v>73501.60315000001</v>
      </c>
      <c r="Q545" s="211">
        <v>324476.01981999999</v>
      </c>
      <c r="R545" s="212">
        <v>397977.62297000003</v>
      </c>
      <c r="S545" s="219"/>
      <c r="T545" s="219"/>
      <c r="U545" s="219"/>
      <c r="V545" s="219"/>
      <c r="W545" s="219"/>
      <c r="X545" s="219"/>
      <c r="Y545" s="219"/>
      <c r="Z545" s="219"/>
      <c r="AA545" s="219"/>
      <c r="AB545" s="219"/>
    </row>
    <row r="546" spans="1:28">
      <c r="A546" s="213"/>
      <c r="B546" s="208" t="s">
        <v>606</v>
      </c>
      <c r="C546" s="208" t="s">
        <v>609</v>
      </c>
      <c r="D546" s="208" t="s">
        <v>610</v>
      </c>
      <c r="E546" s="209">
        <v>42</v>
      </c>
      <c r="F546" s="210">
        <v>0</v>
      </c>
      <c r="G546" s="211">
        <v>0</v>
      </c>
      <c r="H546" s="211">
        <v>0</v>
      </c>
      <c r="I546" s="211">
        <v>0</v>
      </c>
      <c r="J546" s="211">
        <v>0</v>
      </c>
      <c r="K546" s="211">
        <v>0</v>
      </c>
      <c r="L546" s="211">
        <v>0</v>
      </c>
      <c r="M546" s="211">
        <v>0</v>
      </c>
      <c r="N546" s="211">
        <v>0</v>
      </c>
      <c r="O546" s="211">
        <v>0</v>
      </c>
      <c r="P546" s="211">
        <v>3996.1016400000003</v>
      </c>
      <c r="Q546" s="211">
        <v>0</v>
      </c>
      <c r="R546" s="212">
        <v>3996.1016400000003</v>
      </c>
      <c r="S546" s="219"/>
      <c r="T546" s="219"/>
      <c r="U546" s="219"/>
      <c r="V546" s="219"/>
      <c r="W546" s="219"/>
      <c r="X546" s="219"/>
      <c r="Y546" s="219"/>
      <c r="Z546" s="219"/>
      <c r="AA546" s="219"/>
      <c r="AB546" s="219"/>
    </row>
    <row r="547" spans="1:28">
      <c r="A547" s="213"/>
      <c r="B547" s="213"/>
      <c r="C547" s="208" t="s">
        <v>617</v>
      </c>
      <c r="D547" s="208" t="s">
        <v>618</v>
      </c>
      <c r="E547" s="209">
        <v>53</v>
      </c>
      <c r="F547" s="210">
        <v>0</v>
      </c>
      <c r="G547" s="211">
        <v>0</v>
      </c>
      <c r="H547" s="211">
        <v>0</v>
      </c>
      <c r="I547" s="211">
        <v>0</v>
      </c>
      <c r="J547" s="211">
        <v>0</v>
      </c>
      <c r="K547" s="211">
        <v>0</v>
      </c>
      <c r="L547" s="211">
        <v>0</v>
      </c>
      <c r="M547" s="211">
        <v>0</v>
      </c>
      <c r="N547" s="211">
        <v>0</v>
      </c>
      <c r="O547" s="211">
        <v>0</v>
      </c>
      <c r="P547" s="211">
        <v>489.69738000000001</v>
      </c>
      <c r="Q547" s="211">
        <v>0</v>
      </c>
      <c r="R547" s="212">
        <v>489.69738000000001</v>
      </c>
      <c r="S547" s="219"/>
      <c r="T547" s="219"/>
      <c r="U547" s="219"/>
      <c r="V547" s="219"/>
      <c r="W547" s="219"/>
      <c r="X547" s="219"/>
      <c r="Y547" s="219"/>
      <c r="Z547" s="219"/>
      <c r="AA547" s="219"/>
      <c r="AB547" s="219"/>
    </row>
    <row r="548" spans="1:28">
      <c r="A548" s="213"/>
      <c r="B548" s="208" t="s">
        <v>623</v>
      </c>
      <c r="C548" s="208" t="s">
        <v>627</v>
      </c>
      <c r="D548" s="208" t="s">
        <v>627</v>
      </c>
      <c r="E548" s="209">
        <v>54</v>
      </c>
      <c r="F548" s="210">
        <v>0</v>
      </c>
      <c r="G548" s="211">
        <v>0</v>
      </c>
      <c r="H548" s="211">
        <v>0</v>
      </c>
      <c r="I548" s="211">
        <v>0</v>
      </c>
      <c r="J548" s="211">
        <v>0</v>
      </c>
      <c r="K548" s="211">
        <v>0</v>
      </c>
      <c r="L548" s="211">
        <v>0</v>
      </c>
      <c r="M548" s="211">
        <v>0</v>
      </c>
      <c r="N548" s="211">
        <v>0</v>
      </c>
      <c r="O548" s="211">
        <v>0</v>
      </c>
      <c r="P548" s="211">
        <v>7250.9888499999997</v>
      </c>
      <c r="Q548" s="211">
        <v>0</v>
      </c>
      <c r="R548" s="212">
        <v>7250.9888499999997</v>
      </c>
      <c r="S548" s="219"/>
      <c r="T548" s="219"/>
      <c r="U548" s="219"/>
      <c r="V548" s="219"/>
      <c r="W548" s="219"/>
      <c r="X548" s="219"/>
      <c r="Y548" s="219"/>
      <c r="Z548" s="219"/>
      <c r="AA548" s="219"/>
      <c r="AB548" s="219"/>
    </row>
    <row r="549" spans="1:28">
      <c r="A549" s="213"/>
      <c r="B549" s="208" t="s">
        <v>630</v>
      </c>
      <c r="C549" s="208" t="s">
        <v>636</v>
      </c>
      <c r="D549" s="208" t="s">
        <v>630</v>
      </c>
      <c r="E549" s="209">
        <v>65</v>
      </c>
      <c r="F549" s="210">
        <v>0</v>
      </c>
      <c r="G549" s="211">
        <v>0</v>
      </c>
      <c r="H549" s="211">
        <v>0</v>
      </c>
      <c r="I549" s="211">
        <v>0</v>
      </c>
      <c r="J549" s="211">
        <v>0</v>
      </c>
      <c r="K549" s="211">
        <v>0</v>
      </c>
      <c r="L549" s="211">
        <v>0</v>
      </c>
      <c r="M549" s="211">
        <v>0</v>
      </c>
      <c r="N549" s="211">
        <v>0</v>
      </c>
      <c r="O549" s="211">
        <v>0</v>
      </c>
      <c r="P549" s="211">
        <v>4374.0522000000001</v>
      </c>
      <c r="Q549" s="211">
        <v>0</v>
      </c>
      <c r="R549" s="212">
        <v>4374.0522000000001</v>
      </c>
      <c r="S549" s="219"/>
      <c r="T549" s="219"/>
      <c r="U549" s="219"/>
      <c r="V549" s="219"/>
      <c r="W549" s="219"/>
      <c r="X549" s="219"/>
      <c r="Y549" s="219"/>
      <c r="Z549" s="219"/>
      <c r="AA549" s="219"/>
      <c r="AB549" s="219"/>
    </row>
    <row r="550" spans="1:28">
      <c r="A550" s="213"/>
      <c r="B550" s="208" t="s">
        <v>639</v>
      </c>
      <c r="C550" s="208" t="s">
        <v>640</v>
      </c>
      <c r="D550" s="208" t="s">
        <v>640</v>
      </c>
      <c r="E550" s="209">
        <v>32</v>
      </c>
      <c r="F550" s="210">
        <v>0</v>
      </c>
      <c r="G550" s="211">
        <v>0</v>
      </c>
      <c r="H550" s="211">
        <v>0</v>
      </c>
      <c r="I550" s="211">
        <v>0</v>
      </c>
      <c r="J550" s="211">
        <v>0</v>
      </c>
      <c r="K550" s="211">
        <v>0</v>
      </c>
      <c r="L550" s="211">
        <v>0</v>
      </c>
      <c r="M550" s="211">
        <v>0</v>
      </c>
      <c r="N550" s="211">
        <v>0</v>
      </c>
      <c r="O550" s="211">
        <v>0</v>
      </c>
      <c r="P550" s="211">
        <v>15806.505810000001</v>
      </c>
      <c r="Q550" s="211">
        <v>0</v>
      </c>
      <c r="R550" s="212">
        <v>15806.505810000001</v>
      </c>
      <c r="S550" s="219"/>
      <c r="T550" s="219"/>
      <c r="U550" s="219"/>
      <c r="V550" s="219"/>
      <c r="W550" s="219"/>
      <c r="X550" s="219"/>
      <c r="Y550" s="219"/>
      <c r="Z550" s="219"/>
      <c r="AA550" s="219"/>
      <c r="AB550" s="219"/>
    </row>
    <row r="551" spans="1:28">
      <c r="A551" s="213"/>
      <c r="B551" s="213"/>
      <c r="C551" s="213"/>
      <c r="D551" s="208" t="s">
        <v>643</v>
      </c>
      <c r="E551" s="209">
        <v>41</v>
      </c>
      <c r="F551" s="210">
        <v>0</v>
      </c>
      <c r="G551" s="211">
        <v>0</v>
      </c>
      <c r="H551" s="211">
        <v>0</v>
      </c>
      <c r="I551" s="211">
        <v>0</v>
      </c>
      <c r="J551" s="211">
        <v>0</v>
      </c>
      <c r="K551" s="211">
        <v>0</v>
      </c>
      <c r="L551" s="211">
        <v>0</v>
      </c>
      <c r="M551" s="211">
        <v>0</v>
      </c>
      <c r="N551" s="211">
        <v>0</v>
      </c>
      <c r="O551" s="211">
        <v>0</v>
      </c>
      <c r="P551" s="211">
        <v>14503.794539999999</v>
      </c>
      <c r="Q551" s="211">
        <v>457.29470000000003</v>
      </c>
      <c r="R551" s="212">
        <v>14961.089239999999</v>
      </c>
      <c r="S551" s="219"/>
      <c r="T551" s="219"/>
      <c r="U551" s="219"/>
      <c r="V551" s="219"/>
      <c r="W551" s="219"/>
      <c r="X551" s="219"/>
      <c r="Y551" s="219"/>
      <c r="Z551" s="219"/>
      <c r="AA551" s="219"/>
      <c r="AB551" s="219"/>
    </row>
    <row r="552" spans="1:28">
      <c r="A552" s="213"/>
      <c r="B552" s="208" t="s">
        <v>652</v>
      </c>
      <c r="C552" s="208" t="s">
        <v>662</v>
      </c>
      <c r="D552" s="208" t="s">
        <v>663</v>
      </c>
      <c r="E552" s="209">
        <v>61</v>
      </c>
      <c r="F552" s="210">
        <v>0</v>
      </c>
      <c r="G552" s="211">
        <v>0</v>
      </c>
      <c r="H552" s="211">
        <v>0</v>
      </c>
      <c r="I552" s="211">
        <v>0</v>
      </c>
      <c r="J552" s="211">
        <v>0</v>
      </c>
      <c r="K552" s="211">
        <v>0</v>
      </c>
      <c r="L552" s="211">
        <v>0</v>
      </c>
      <c r="M552" s="211">
        <v>0</v>
      </c>
      <c r="N552" s="211">
        <v>0</v>
      </c>
      <c r="O552" s="211">
        <v>0</v>
      </c>
      <c r="P552" s="211">
        <v>12596.25784</v>
      </c>
      <c r="Q552" s="211">
        <v>0</v>
      </c>
      <c r="R552" s="212">
        <v>12596.25784</v>
      </c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</row>
    <row r="553" spans="1:28">
      <c r="A553" s="213"/>
      <c r="B553" s="213"/>
      <c r="C553" s="208" t="s">
        <v>674</v>
      </c>
      <c r="D553" s="208" t="s">
        <v>674</v>
      </c>
      <c r="E553" s="209">
        <v>51</v>
      </c>
      <c r="F553" s="210">
        <v>0</v>
      </c>
      <c r="G553" s="211">
        <v>0</v>
      </c>
      <c r="H553" s="211">
        <v>0</v>
      </c>
      <c r="I553" s="211">
        <v>0</v>
      </c>
      <c r="J553" s="211">
        <v>0</v>
      </c>
      <c r="K553" s="211">
        <v>0</v>
      </c>
      <c r="L553" s="211">
        <v>0</v>
      </c>
      <c r="M553" s="211">
        <v>0</v>
      </c>
      <c r="N553" s="211">
        <v>0</v>
      </c>
      <c r="O553" s="211">
        <v>0</v>
      </c>
      <c r="P553" s="211">
        <v>12645.622660000001</v>
      </c>
      <c r="Q553" s="211">
        <v>0</v>
      </c>
      <c r="R553" s="212">
        <v>12645.622660000001</v>
      </c>
      <c r="S553" s="219"/>
      <c r="T553" s="219"/>
      <c r="U553" s="219"/>
      <c r="V553" s="219"/>
      <c r="W553" s="219"/>
      <c r="X553" s="219"/>
      <c r="Y553" s="219"/>
      <c r="Z553" s="219"/>
      <c r="AA553" s="219"/>
      <c r="AB553" s="219"/>
    </row>
    <row r="554" spans="1:28">
      <c r="A554" s="213"/>
      <c r="B554" s="208" t="s">
        <v>683</v>
      </c>
      <c r="C554" s="208" t="s">
        <v>688</v>
      </c>
      <c r="D554" s="208" t="s">
        <v>689</v>
      </c>
      <c r="E554" s="209">
        <v>66</v>
      </c>
      <c r="F554" s="210">
        <v>0</v>
      </c>
      <c r="G554" s="211">
        <v>0</v>
      </c>
      <c r="H554" s="211">
        <v>0</v>
      </c>
      <c r="I554" s="211">
        <v>0</v>
      </c>
      <c r="J554" s="211">
        <v>0</v>
      </c>
      <c r="K554" s="211">
        <v>0</v>
      </c>
      <c r="L554" s="211">
        <v>0</v>
      </c>
      <c r="M554" s="211">
        <v>0</v>
      </c>
      <c r="N554" s="211">
        <v>0</v>
      </c>
      <c r="O554" s="211">
        <v>0</v>
      </c>
      <c r="P554" s="211">
        <v>6314.02045</v>
      </c>
      <c r="Q554" s="211">
        <v>0</v>
      </c>
      <c r="R554" s="212">
        <v>6314.02045</v>
      </c>
      <c r="S554" s="219"/>
      <c r="T554" s="219"/>
      <c r="U554" s="219"/>
      <c r="V554" s="219"/>
      <c r="W554" s="219"/>
      <c r="X554" s="219"/>
      <c r="Y554" s="219"/>
      <c r="Z554" s="219"/>
      <c r="AA554" s="219"/>
      <c r="AB554" s="219"/>
    </row>
    <row r="555" spans="1:28">
      <c r="A555" s="213"/>
      <c r="B555" s="213"/>
      <c r="C555" s="208" t="s">
        <v>690</v>
      </c>
      <c r="D555" s="208" t="s">
        <v>691</v>
      </c>
      <c r="E555" s="209">
        <v>40</v>
      </c>
      <c r="F555" s="210">
        <v>0</v>
      </c>
      <c r="G555" s="211">
        <v>0</v>
      </c>
      <c r="H555" s="211">
        <v>0</v>
      </c>
      <c r="I555" s="211">
        <v>0</v>
      </c>
      <c r="J555" s="211">
        <v>0</v>
      </c>
      <c r="K555" s="211">
        <v>0</v>
      </c>
      <c r="L555" s="211">
        <v>0</v>
      </c>
      <c r="M555" s="211">
        <v>0</v>
      </c>
      <c r="N555" s="211">
        <v>0</v>
      </c>
      <c r="O555" s="211">
        <v>0</v>
      </c>
      <c r="P555" s="211">
        <v>20698.850910000001</v>
      </c>
      <c r="Q555" s="211">
        <v>0</v>
      </c>
      <c r="R555" s="212">
        <v>20698.850910000001</v>
      </c>
      <c r="S555" s="219"/>
      <c r="T555" s="219"/>
      <c r="U555" s="219"/>
      <c r="V555" s="219"/>
      <c r="W555" s="219"/>
      <c r="X555" s="219"/>
      <c r="Y555" s="219"/>
      <c r="Z555" s="219"/>
      <c r="AA555" s="219"/>
      <c r="AB555" s="219"/>
    </row>
    <row r="556" spans="1:28">
      <c r="A556" s="213"/>
      <c r="B556" s="213"/>
      <c r="C556" s="208" t="s">
        <v>683</v>
      </c>
      <c r="D556" s="208" t="s">
        <v>683</v>
      </c>
      <c r="E556" s="209">
        <v>10</v>
      </c>
      <c r="F556" s="210">
        <v>0</v>
      </c>
      <c r="G556" s="211">
        <v>0</v>
      </c>
      <c r="H556" s="211">
        <v>0</v>
      </c>
      <c r="I556" s="211">
        <v>0</v>
      </c>
      <c r="J556" s="211">
        <v>0</v>
      </c>
      <c r="K556" s="211">
        <v>0</v>
      </c>
      <c r="L556" s="211">
        <v>0</v>
      </c>
      <c r="M556" s="211">
        <v>0</v>
      </c>
      <c r="N556" s="211">
        <v>0</v>
      </c>
      <c r="O556" s="211">
        <v>0</v>
      </c>
      <c r="P556" s="211">
        <v>23137.242059999997</v>
      </c>
      <c r="Q556" s="211">
        <v>0</v>
      </c>
      <c r="R556" s="212">
        <v>23137.242059999997</v>
      </c>
      <c r="S556" s="219"/>
      <c r="T556" s="219"/>
      <c r="U556" s="219"/>
      <c r="V556" s="219"/>
      <c r="W556" s="219"/>
      <c r="X556" s="219"/>
      <c r="Y556" s="219"/>
      <c r="Z556" s="219"/>
      <c r="AA556" s="219"/>
      <c r="AB556" s="219"/>
    </row>
    <row r="557" spans="1:28">
      <c r="A557" s="213"/>
      <c r="B557" s="208" t="s">
        <v>711</v>
      </c>
      <c r="C557" s="208" t="s">
        <v>712</v>
      </c>
      <c r="D557" s="208" t="s">
        <v>713</v>
      </c>
      <c r="E557" s="209">
        <v>52</v>
      </c>
      <c r="F557" s="210">
        <v>0</v>
      </c>
      <c r="G557" s="211">
        <v>0</v>
      </c>
      <c r="H557" s="211">
        <v>0</v>
      </c>
      <c r="I557" s="211">
        <v>0</v>
      </c>
      <c r="J557" s="211">
        <v>0</v>
      </c>
      <c r="K557" s="211">
        <v>0</v>
      </c>
      <c r="L557" s="211">
        <v>0</v>
      </c>
      <c r="M557" s="211">
        <v>0</v>
      </c>
      <c r="N557" s="211">
        <v>0</v>
      </c>
      <c r="O557" s="211">
        <v>0</v>
      </c>
      <c r="P557" s="211">
        <v>14432.573109999999</v>
      </c>
      <c r="Q557" s="211">
        <v>0</v>
      </c>
      <c r="R557" s="212">
        <v>14432.573109999999</v>
      </c>
      <c r="S557" s="219"/>
      <c r="T557" s="219"/>
      <c r="U557" s="219"/>
      <c r="V557" s="219"/>
      <c r="W557" s="219"/>
      <c r="X557" s="219"/>
      <c r="Y557" s="219"/>
      <c r="Z557" s="219"/>
      <c r="AA557" s="219"/>
      <c r="AB557" s="219"/>
    </row>
    <row r="558" spans="1:28">
      <c r="A558" s="213"/>
      <c r="B558" s="213"/>
      <c r="C558" s="208" t="s">
        <v>711</v>
      </c>
      <c r="D558" s="208" t="s">
        <v>719</v>
      </c>
      <c r="E558" s="209">
        <v>4</v>
      </c>
      <c r="F558" s="210">
        <v>0</v>
      </c>
      <c r="G558" s="211">
        <v>0</v>
      </c>
      <c r="H558" s="211">
        <v>0</v>
      </c>
      <c r="I558" s="211">
        <v>0</v>
      </c>
      <c r="J558" s="211">
        <v>0</v>
      </c>
      <c r="K558" s="211">
        <v>0</v>
      </c>
      <c r="L558" s="211">
        <v>0</v>
      </c>
      <c r="M558" s="211">
        <v>0</v>
      </c>
      <c r="N558" s="211">
        <v>0</v>
      </c>
      <c r="O558" s="211">
        <v>0</v>
      </c>
      <c r="P558" s="211">
        <v>26790.220690000002</v>
      </c>
      <c r="Q558" s="211">
        <v>0</v>
      </c>
      <c r="R558" s="212">
        <v>26790.220690000002</v>
      </c>
      <c r="S558" s="219"/>
      <c r="T558" s="219"/>
      <c r="U558" s="219"/>
      <c r="V558" s="219"/>
      <c r="W558" s="219"/>
      <c r="X558" s="219"/>
      <c r="Y558" s="219"/>
      <c r="Z558" s="219"/>
      <c r="AA558" s="219"/>
      <c r="AB558" s="219"/>
    </row>
    <row r="559" spans="1:28">
      <c r="A559" s="213"/>
      <c r="B559" s="208" t="s">
        <v>732</v>
      </c>
      <c r="C559" s="208" t="s">
        <v>732</v>
      </c>
      <c r="D559" s="208" t="s">
        <v>732</v>
      </c>
      <c r="E559" s="209">
        <v>18</v>
      </c>
      <c r="F559" s="210">
        <v>0</v>
      </c>
      <c r="G559" s="211">
        <v>0</v>
      </c>
      <c r="H559" s="211">
        <v>0</v>
      </c>
      <c r="I559" s="211">
        <v>0</v>
      </c>
      <c r="J559" s="211">
        <v>0</v>
      </c>
      <c r="K559" s="211">
        <v>0</v>
      </c>
      <c r="L559" s="211">
        <v>0</v>
      </c>
      <c r="M559" s="211">
        <v>0</v>
      </c>
      <c r="N559" s="211">
        <v>0</v>
      </c>
      <c r="O559" s="211">
        <v>0</v>
      </c>
      <c r="P559" s="211">
        <v>20326.732969999997</v>
      </c>
      <c r="Q559" s="211">
        <v>0</v>
      </c>
      <c r="R559" s="212">
        <v>20326.732969999997</v>
      </c>
      <c r="S559" s="219"/>
      <c r="T559" s="219"/>
      <c r="U559" s="219"/>
      <c r="V559" s="219"/>
      <c r="W559" s="219"/>
      <c r="X559" s="219"/>
      <c r="Y559" s="219"/>
      <c r="Z559" s="219"/>
      <c r="AA559" s="219"/>
      <c r="AB559" s="219"/>
    </row>
    <row r="560" spans="1:28">
      <c r="A560" s="213"/>
      <c r="B560" s="208" t="s">
        <v>740</v>
      </c>
      <c r="C560" s="208" t="s">
        <v>740</v>
      </c>
      <c r="D560" s="208" t="s">
        <v>740</v>
      </c>
      <c r="E560" s="209">
        <v>36</v>
      </c>
      <c r="F560" s="210">
        <v>0</v>
      </c>
      <c r="G560" s="211">
        <v>0</v>
      </c>
      <c r="H560" s="211">
        <v>0</v>
      </c>
      <c r="I560" s="211">
        <v>0</v>
      </c>
      <c r="J560" s="211">
        <v>0</v>
      </c>
      <c r="K560" s="211">
        <v>0</v>
      </c>
      <c r="L560" s="211">
        <v>0</v>
      </c>
      <c r="M560" s="211">
        <v>0</v>
      </c>
      <c r="N560" s="211">
        <v>0</v>
      </c>
      <c r="O560" s="211">
        <v>0</v>
      </c>
      <c r="P560" s="211">
        <v>5510.5288399999999</v>
      </c>
      <c r="Q560" s="211">
        <v>688.34587999999997</v>
      </c>
      <c r="R560" s="212">
        <v>6198.8747199999998</v>
      </c>
      <c r="S560" s="219"/>
      <c r="T560" s="219"/>
      <c r="U560" s="219"/>
      <c r="V560" s="219"/>
      <c r="W560" s="219"/>
      <c r="X560" s="219"/>
      <c r="Y560" s="219"/>
      <c r="Z560" s="219"/>
      <c r="AA560" s="219"/>
      <c r="AB560" s="219"/>
    </row>
    <row r="561" spans="1:28">
      <c r="A561" s="213"/>
      <c r="B561" s="208" t="s">
        <v>620</v>
      </c>
      <c r="C561" s="208" t="s">
        <v>750</v>
      </c>
      <c r="D561" s="208" t="s">
        <v>750</v>
      </c>
      <c r="E561" s="209">
        <v>60</v>
      </c>
      <c r="F561" s="210">
        <v>0</v>
      </c>
      <c r="G561" s="211">
        <v>0</v>
      </c>
      <c r="H561" s="211">
        <v>0</v>
      </c>
      <c r="I561" s="211">
        <v>0</v>
      </c>
      <c r="J561" s="211">
        <v>0</v>
      </c>
      <c r="K561" s="211">
        <v>0</v>
      </c>
      <c r="L561" s="211">
        <v>0</v>
      </c>
      <c r="M561" s="211">
        <v>0</v>
      </c>
      <c r="N561" s="211">
        <v>0</v>
      </c>
      <c r="O561" s="211">
        <v>0</v>
      </c>
      <c r="P561" s="211">
        <v>12205.475900000001</v>
      </c>
      <c r="Q561" s="211">
        <v>0</v>
      </c>
      <c r="R561" s="212">
        <v>12205.475900000001</v>
      </c>
      <c r="S561" s="219"/>
      <c r="T561" s="219"/>
      <c r="U561" s="219"/>
      <c r="V561" s="219"/>
      <c r="W561" s="219"/>
      <c r="X561" s="219"/>
      <c r="Y561" s="219"/>
      <c r="Z561" s="219"/>
      <c r="AA561" s="219"/>
      <c r="AB561" s="219"/>
    </row>
    <row r="562" spans="1:28">
      <c r="A562" s="220" t="s">
        <v>756</v>
      </c>
      <c r="B562" s="221"/>
      <c r="C562" s="221"/>
      <c r="D562" s="221"/>
      <c r="E562" s="221"/>
      <c r="F562" s="222">
        <v>19487516.030720022</v>
      </c>
      <c r="G562" s="223">
        <v>1629677.2971699999</v>
      </c>
      <c r="H562" s="223">
        <v>21117193.327890016</v>
      </c>
      <c r="I562" s="223">
        <v>16368510.22835</v>
      </c>
      <c r="J562" s="223">
        <v>172762.6232200001</v>
      </c>
      <c r="K562" s="223">
        <v>16541272.851569993</v>
      </c>
      <c r="L562" s="223">
        <v>3506779.6232500016</v>
      </c>
      <c r="M562" s="223">
        <v>1226142.8389100006</v>
      </c>
      <c r="N562" s="223">
        <v>4732922.4621599978</v>
      </c>
      <c r="O562" s="223">
        <v>42391388.641620025</v>
      </c>
      <c r="P562" s="223">
        <v>17293314.294420011</v>
      </c>
      <c r="Q562" s="223">
        <v>329041.57526000001</v>
      </c>
      <c r="R562" s="224">
        <v>17622355.869680014</v>
      </c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</row>
    <row r="563" spans="1:28">
      <c r="A563" s="219"/>
      <c r="B563" s="219"/>
      <c r="C563" s="219"/>
      <c r="D563" s="219"/>
      <c r="E563" s="219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  <c r="AA563" s="219"/>
      <c r="AB563" s="219"/>
    </row>
    <row r="564" spans="1:28">
      <c r="A564" s="219"/>
      <c r="B564" s="219"/>
      <c r="C564" s="219"/>
      <c r="D564" s="219"/>
      <c r="E564" s="219"/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  <c r="Z564" s="219"/>
      <c r="AA564" s="219"/>
      <c r="AB564" s="219"/>
    </row>
    <row r="565" spans="1:28">
      <c r="A565" s="219"/>
      <c r="B565" s="219"/>
      <c r="C565" s="219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  <c r="AA565" s="219"/>
      <c r="AB565" s="219"/>
    </row>
    <row r="566" spans="1:28">
      <c r="A566" s="219"/>
      <c r="B566" s="219"/>
      <c r="C566" s="219"/>
      <c r="D566" s="219"/>
      <c r="E566" s="219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</row>
    <row r="567" spans="1:28">
      <c r="A567" s="219"/>
      <c r="B567" s="219"/>
      <c r="C567" s="219"/>
      <c r="D567" s="219"/>
      <c r="E567" s="219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</row>
    <row r="568" spans="1:28">
      <c r="A568" s="219"/>
      <c r="B568" s="219"/>
      <c r="C568" s="219"/>
      <c r="D568" s="219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</row>
    <row r="569" spans="1:28">
      <c r="A569" s="219"/>
      <c r="B569" s="219"/>
      <c r="C569" s="219"/>
      <c r="D569" s="219"/>
      <c r="E569" s="219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</row>
    <row r="570" spans="1:28">
      <c r="A570" s="219"/>
      <c r="B570" s="219"/>
      <c r="C570" s="219"/>
      <c r="D570" s="219"/>
      <c r="E570" s="219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</row>
    <row r="571" spans="1:28">
      <c r="A571" s="219"/>
      <c r="B571" s="219"/>
      <c r="C571" s="219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  <c r="AB571" s="219"/>
    </row>
    <row r="572" spans="1:28">
      <c r="A572" s="219"/>
      <c r="B572" s="219"/>
      <c r="C572" s="219"/>
      <c r="D572" s="219"/>
      <c r="E572" s="219"/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  <c r="AB572" s="219"/>
    </row>
    <row r="573" spans="1:28">
      <c r="A573" s="219"/>
      <c r="B573" s="219"/>
      <c r="C573" s="219"/>
      <c r="D573" s="219"/>
      <c r="E573" s="219"/>
      <c r="F573" s="219"/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  <c r="AB573" s="219"/>
    </row>
    <row r="574" spans="1:28">
      <c r="A574" s="219"/>
      <c r="B574" s="219"/>
      <c r="C574" s="219"/>
      <c r="D574" s="219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</row>
    <row r="575" spans="1:28">
      <c r="A575" s="219"/>
      <c r="B575" s="219"/>
      <c r="C575" s="219"/>
      <c r="D575" s="219"/>
      <c r="E575" s="219"/>
      <c r="F575" s="219"/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  <c r="Z575" s="219"/>
      <c r="AA575" s="219"/>
      <c r="AB575" s="219"/>
    </row>
    <row r="576" spans="1:28">
      <c r="A576" s="219"/>
      <c r="B576" s="219"/>
      <c r="C576" s="219"/>
      <c r="D576" s="219"/>
      <c r="E576" s="219"/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  <c r="AA576" s="219"/>
      <c r="AB576" s="219"/>
    </row>
    <row r="577" spans="1:28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  <c r="AA577" s="219"/>
      <c r="AB577" s="219"/>
    </row>
    <row r="578" spans="1:28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  <c r="AB578" s="219"/>
    </row>
    <row r="579" spans="1:28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  <c r="AA579" s="219"/>
      <c r="AB579" s="219"/>
    </row>
    <row r="580" spans="1:28">
      <c r="A580" s="219"/>
      <c r="B580" s="219"/>
      <c r="C580" s="219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  <c r="AA580" s="219"/>
      <c r="AB580" s="219"/>
    </row>
    <row r="581" spans="1:28">
      <c r="A581" s="219"/>
      <c r="B581" s="219"/>
      <c r="C581" s="219"/>
      <c r="D581" s="219"/>
      <c r="E581" s="219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  <c r="AA581" s="219"/>
      <c r="AB581" s="219"/>
    </row>
    <row r="582" spans="1:28">
      <c r="A582" s="219"/>
      <c r="B582" s="219"/>
      <c r="C582" s="219"/>
      <c r="D582" s="219"/>
      <c r="E582" s="219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  <c r="AA582" s="219"/>
      <c r="AB582" s="219"/>
    </row>
    <row r="583" spans="1:28">
      <c r="A583" s="219"/>
      <c r="B583" s="219"/>
      <c r="C583" s="219"/>
      <c r="D583" s="219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  <c r="AA583" s="219"/>
      <c r="AB583" s="219"/>
    </row>
    <row r="584" spans="1:28">
      <c r="A584" s="219"/>
      <c r="B584" s="219"/>
      <c r="C584" s="219"/>
      <c r="D584" s="219"/>
      <c r="E584" s="219"/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  <c r="AA584" s="219"/>
      <c r="AB584" s="219"/>
    </row>
    <row r="585" spans="1:28">
      <c r="A585" s="219"/>
      <c r="B585" s="219"/>
      <c r="C585" s="219"/>
      <c r="D585" s="219"/>
      <c r="E585" s="219"/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  <c r="AA585" s="219"/>
      <c r="AB585" s="219"/>
    </row>
    <row r="586" spans="1:28">
      <c r="A586" s="219"/>
      <c r="B586" s="219"/>
      <c r="C586" s="219"/>
      <c r="D586" s="219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  <c r="AA586" s="219"/>
      <c r="AB586" s="219"/>
    </row>
    <row r="587" spans="1:28">
      <c r="A587" s="219"/>
      <c r="B587" s="219"/>
      <c r="C587" s="219"/>
      <c r="D587" s="219"/>
      <c r="E587" s="219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  <c r="AB587" s="219"/>
    </row>
    <row r="588" spans="1:28">
      <c r="A588" s="219"/>
      <c r="B588" s="219"/>
      <c r="C588" s="219"/>
      <c r="D588" s="219"/>
      <c r="E588" s="219"/>
      <c r="F588" s="219"/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  <c r="AA588" s="219"/>
      <c r="AB588" s="219"/>
    </row>
    <row r="589" spans="1:28">
      <c r="A589" s="219"/>
      <c r="B589" s="219"/>
      <c r="C589" s="219"/>
      <c r="D589" s="219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  <c r="AA589" s="219"/>
      <c r="AB589" s="219"/>
    </row>
    <row r="590" spans="1:28">
      <c r="A590" s="219"/>
      <c r="B590" s="219"/>
      <c r="C590" s="219"/>
      <c r="D590" s="219"/>
      <c r="E590" s="219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  <c r="AB590" s="219"/>
    </row>
    <row r="591" spans="1:28">
      <c r="A591" s="219"/>
      <c r="B591" s="219"/>
      <c r="C591" s="219"/>
      <c r="D591" s="219"/>
      <c r="E591" s="219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  <c r="AB591" s="219"/>
    </row>
    <row r="592" spans="1:28">
      <c r="A592" s="219"/>
      <c r="B592" s="219"/>
      <c r="C592" s="219"/>
      <c r="D592" s="219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  <c r="AA592" s="219"/>
      <c r="AB592" s="219"/>
    </row>
    <row r="593" spans="1:28">
      <c r="A593" s="219"/>
      <c r="B593" s="219"/>
      <c r="C593" s="219"/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  <c r="AB593" s="219"/>
    </row>
    <row r="594" spans="1:28">
      <c r="A594" s="219"/>
      <c r="B594" s="219"/>
      <c r="C594" s="219"/>
      <c r="D594" s="219"/>
      <c r="E594" s="219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  <c r="AA594" s="219"/>
      <c r="AB594" s="219"/>
    </row>
    <row r="595" spans="1:28">
      <c r="A595" s="219"/>
      <c r="B595" s="219"/>
      <c r="C595" s="219"/>
      <c r="D595" s="219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  <c r="AA595" s="219"/>
      <c r="AB595" s="219"/>
    </row>
    <row r="596" spans="1:28">
      <c r="A596" s="219"/>
      <c r="B596" s="219"/>
      <c r="C596" s="219"/>
      <c r="D596" s="219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19"/>
      <c r="AB596" s="219"/>
    </row>
    <row r="597" spans="1:28">
      <c r="A597" s="219"/>
      <c r="B597" s="219"/>
      <c r="C597" s="219"/>
      <c r="D597" s="219"/>
      <c r="E597" s="219"/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  <c r="AA597" s="219"/>
      <c r="AB597" s="219"/>
    </row>
    <row r="598" spans="1:28">
      <c r="A598" s="219"/>
      <c r="B598" s="219"/>
      <c r="C598" s="219"/>
      <c r="D598" s="219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  <c r="AA598" s="219"/>
      <c r="AB598" s="219"/>
    </row>
    <row r="599" spans="1:28">
      <c r="A599" s="219"/>
      <c r="B599" s="219"/>
      <c r="C599" s="219"/>
      <c r="D599" s="219"/>
      <c r="E599" s="219"/>
      <c r="F599" s="219"/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  <c r="AA599" s="219"/>
      <c r="AB599" s="219"/>
    </row>
    <row r="600" spans="1:28">
      <c r="A600" s="219"/>
      <c r="B600" s="219"/>
      <c r="C600" s="219"/>
      <c r="D600" s="219"/>
      <c r="E600" s="219"/>
      <c r="F600" s="219"/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  <c r="AA600" s="219"/>
      <c r="AB600" s="219"/>
    </row>
    <row r="601" spans="1:28">
      <c r="A601" s="219"/>
      <c r="B601" s="219"/>
      <c r="C601" s="219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  <c r="AA601" s="219"/>
      <c r="AB601" s="219"/>
    </row>
    <row r="602" spans="1:28">
      <c r="A602" s="219"/>
      <c r="B602" s="219"/>
      <c r="C602" s="219"/>
      <c r="D602" s="219"/>
      <c r="E602" s="219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  <c r="AA602" s="219"/>
      <c r="AB602" s="219"/>
    </row>
    <row r="603" spans="1:28">
      <c r="A603" s="219"/>
      <c r="B603" s="219"/>
      <c r="C603" s="219"/>
      <c r="D603" s="219"/>
      <c r="E603" s="219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  <c r="AA603" s="219"/>
      <c r="AB603" s="219"/>
    </row>
    <row r="604" spans="1:28">
      <c r="A604" s="219"/>
      <c r="B604" s="219"/>
      <c r="C604" s="219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  <c r="AB604" s="219"/>
    </row>
    <row r="605" spans="1:28">
      <c r="A605" s="219"/>
      <c r="B605" s="219"/>
      <c r="C605" s="219"/>
      <c r="D605" s="219"/>
      <c r="E605" s="219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19"/>
      <c r="AB605" s="219"/>
    </row>
    <row r="606" spans="1:28">
      <c r="A606" s="219"/>
      <c r="B606" s="219"/>
      <c r="C606" s="219"/>
      <c r="D606" s="219"/>
      <c r="E606" s="219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  <c r="AB606" s="219"/>
    </row>
    <row r="607" spans="1:28">
      <c r="A607" s="219"/>
      <c r="B607" s="219"/>
      <c r="C607" s="219"/>
      <c r="D607" s="219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19"/>
      <c r="AB607" s="219"/>
    </row>
    <row r="608" spans="1:28">
      <c r="A608" s="219"/>
      <c r="B608" s="219"/>
      <c r="C608" s="219"/>
      <c r="D608" s="219"/>
      <c r="E608" s="219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</row>
    <row r="609" spans="1:28">
      <c r="A609" s="219"/>
      <c r="B609" s="219"/>
      <c r="C609" s="219"/>
      <c r="D609" s="219"/>
      <c r="E609" s="219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</row>
    <row r="610" spans="1:28">
      <c r="A610" s="219"/>
      <c r="B610" s="219"/>
      <c r="C610" s="219"/>
      <c r="D610" s="219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</row>
    <row r="611" spans="1:28">
      <c r="A611" s="219"/>
      <c r="B611" s="219"/>
      <c r="C611" s="219"/>
      <c r="D611" s="219"/>
      <c r="E611" s="219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</row>
    <row r="612" spans="1:28">
      <c r="A612" s="219"/>
      <c r="B612" s="219"/>
      <c r="C612" s="219"/>
      <c r="D612" s="219"/>
      <c r="E612" s="219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</row>
    <row r="613" spans="1:28">
      <c r="A613" s="219"/>
      <c r="B613" s="219"/>
      <c r="C613" s="219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19"/>
      <c r="AB613" s="219"/>
    </row>
    <row r="614" spans="1:28">
      <c r="A614" s="219"/>
      <c r="B614" s="219"/>
      <c r="C614" s="219"/>
      <c r="D614" s="219"/>
      <c r="E614" s="219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19"/>
      <c r="AB614" s="219"/>
    </row>
    <row r="615" spans="1:28">
      <c r="A615" s="219"/>
      <c r="B615" s="219"/>
      <c r="C615" s="219"/>
      <c r="D615" s="219"/>
      <c r="E615" s="219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19"/>
      <c r="AB615" s="219"/>
    </row>
    <row r="616" spans="1:28">
      <c r="A616" s="219"/>
      <c r="B616" s="219"/>
      <c r="C616" s="219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  <c r="AA616" s="219"/>
      <c r="AB616" s="219"/>
    </row>
    <row r="617" spans="1:28">
      <c r="A617" s="219"/>
      <c r="B617" s="219"/>
      <c r="C617" s="219"/>
      <c r="D617" s="219"/>
      <c r="E617" s="219"/>
      <c r="F617" s="219"/>
      <c r="G617" s="219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  <c r="Z617" s="219"/>
      <c r="AA617" s="219"/>
      <c r="AB617" s="219"/>
    </row>
    <row r="618" spans="1:28">
      <c r="A618" s="219"/>
      <c r="B618" s="219"/>
      <c r="C618" s="219"/>
      <c r="D618" s="219"/>
      <c r="E618" s="219"/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  <c r="Z618" s="219"/>
      <c r="AA618" s="219"/>
      <c r="AB618" s="219"/>
    </row>
    <row r="619" spans="1:28">
      <c r="A619" s="219"/>
      <c r="B619" s="219"/>
      <c r="C619" s="219"/>
      <c r="D619" s="219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  <c r="Z619" s="219"/>
      <c r="AA619" s="219"/>
      <c r="AB619" s="219"/>
    </row>
    <row r="620" spans="1:28">
      <c r="A620" s="219"/>
      <c r="B620" s="219"/>
      <c r="C620" s="219"/>
      <c r="D620" s="219"/>
      <c r="E620" s="219"/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  <c r="AA620" s="219"/>
      <c r="AB620" s="219"/>
    </row>
    <row r="621" spans="1:28">
      <c r="A621" s="219"/>
      <c r="B621" s="219"/>
      <c r="C621" s="219"/>
      <c r="D621" s="219"/>
      <c r="E621" s="219"/>
      <c r="F621" s="219"/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  <c r="AA621" s="219"/>
      <c r="AB621" s="219"/>
    </row>
    <row r="622" spans="1:28">
      <c r="A622" s="219"/>
      <c r="B622" s="219"/>
      <c r="C622" s="219"/>
      <c r="D622" s="219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  <c r="AA622" s="219"/>
      <c r="AB622" s="219"/>
    </row>
    <row r="623" spans="1:28">
      <c r="A623" s="219"/>
      <c r="B623" s="219"/>
      <c r="C623" s="219"/>
      <c r="D623" s="219"/>
      <c r="E623" s="219"/>
      <c r="F623" s="219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  <c r="AB623" s="219"/>
    </row>
    <row r="624" spans="1:28">
      <c r="A624" s="219"/>
      <c r="B624" s="219"/>
      <c r="C624" s="219"/>
      <c r="D624" s="219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  <c r="AA624" s="219"/>
      <c r="AB624" s="219"/>
    </row>
    <row r="625" spans="1:28">
      <c r="A625" s="219"/>
      <c r="B625" s="219"/>
      <c r="C625" s="219"/>
      <c r="D625" s="219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  <c r="AB625" s="219"/>
    </row>
    <row r="626" spans="1:28">
      <c r="A626" s="219"/>
      <c r="B626" s="219"/>
      <c r="C626" s="219"/>
      <c r="D626" s="219"/>
      <c r="E626" s="219"/>
      <c r="F626" s="219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19"/>
      <c r="AB626" s="219"/>
    </row>
    <row r="627" spans="1:28">
      <c r="A627" s="219"/>
      <c r="B627" s="219"/>
      <c r="C627" s="219"/>
      <c r="D627" s="219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</row>
    <row r="628" spans="1:28">
      <c r="A628" s="219"/>
      <c r="B628" s="219"/>
      <c r="C628" s="219"/>
      <c r="D628" s="219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  <c r="AB628" s="219"/>
    </row>
    <row r="629" spans="1:28">
      <c r="A629" s="219"/>
      <c r="B629" s="219"/>
      <c r="C629" s="219"/>
      <c r="D629" s="219"/>
      <c r="E629" s="219"/>
      <c r="F629" s="219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  <c r="AB629" s="219"/>
    </row>
    <row r="630" spans="1:28">
      <c r="A630" s="219"/>
      <c r="B630" s="219"/>
      <c r="C630" s="219"/>
      <c r="D630" s="219"/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  <c r="AA630" s="219"/>
      <c r="AB630" s="219"/>
    </row>
    <row r="631" spans="1:28">
      <c r="A631" s="219"/>
      <c r="B631" s="219"/>
      <c r="C631" s="219"/>
      <c r="D631" s="219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  <c r="AB631" s="219"/>
    </row>
    <row r="632" spans="1:28">
      <c r="A632" s="219"/>
      <c r="B632" s="219"/>
      <c r="C632" s="219"/>
      <c r="D632" s="219"/>
      <c r="E632" s="219"/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  <c r="AA632" s="219"/>
      <c r="AB632" s="219"/>
    </row>
    <row r="633" spans="1:28">
      <c r="A633" s="219"/>
      <c r="B633" s="219"/>
      <c r="C633" s="219"/>
      <c r="D633" s="219"/>
      <c r="E633" s="219"/>
      <c r="F633" s="219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  <c r="AB633" s="219"/>
    </row>
    <row r="634" spans="1:28">
      <c r="A634" s="219"/>
      <c r="B634" s="219"/>
      <c r="C634" s="219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19"/>
      <c r="AB634" s="219"/>
    </row>
    <row r="635" spans="1:28">
      <c r="A635" s="219"/>
      <c r="B635" s="219"/>
      <c r="C635" s="219"/>
      <c r="D635" s="219"/>
      <c r="E635" s="219"/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  <c r="AB635" s="219"/>
    </row>
    <row r="636" spans="1:28">
      <c r="A636" s="219"/>
      <c r="B636" s="219"/>
      <c r="C636" s="219"/>
      <c r="D636" s="219"/>
      <c r="E636" s="219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</row>
    <row r="637" spans="1:28">
      <c r="A637" s="219"/>
      <c r="B637" s="219"/>
      <c r="C637" s="219"/>
      <c r="D637" s="219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</row>
    <row r="638" spans="1:28">
      <c r="A638" s="219"/>
      <c r="B638" s="219"/>
      <c r="C638" s="219"/>
      <c r="D638" s="219"/>
      <c r="E638" s="219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</row>
    <row r="639" spans="1:28">
      <c r="A639" s="219"/>
      <c r="B639" s="219"/>
      <c r="C639" s="219"/>
      <c r="D639" s="219"/>
      <c r="E639" s="219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</row>
    <row r="640" spans="1:28">
      <c r="A640" s="219"/>
      <c r="B640" s="219"/>
      <c r="C640" s="219"/>
      <c r="D640" s="219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</row>
    <row r="641" spans="1:28">
      <c r="A641" s="219"/>
      <c r="B641" s="219"/>
      <c r="C641" s="219"/>
      <c r="D641" s="219"/>
      <c r="E641" s="219"/>
      <c r="F641" s="219"/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  <c r="AA641" s="219"/>
      <c r="AB641" s="219"/>
    </row>
    <row r="642" spans="1:28">
      <c r="A642" s="219"/>
      <c r="B642" s="219"/>
      <c r="C642" s="219"/>
      <c r="D642" s="219"/>
      <c r="E642" s="219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  <c r="AA642" s="219"/>
      <c r="AB642" s="219"/>
    </row>
    <row r="643" spans="1:28">
      <c r="A643" s="219"/>
      <c r="B643" s="219"/>
      <c r="C643" s="219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</row>
    <row r="644" spans="1:28">
      <c r="A644" s="219"/>
      <c r="B644" s="219"/>
      <c r="C644" s="219"/>
      <c r="D644" s="219"/>
      <c r="E644" s="219"/>
      <c r="F644" s="219"/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  <c r="AA644" s="219"/>
      <c r="AB644" s="219"/>
    </row>
    <row r="645" spans="1:28">
      <c r="A645" s="219"/>
      <c r="B645" s="219"/>
      <c r="C645" s="219"/>
      <c r="D645" s="219"/>
      <c r="E645" s="219"/>
      <c r="F645" s="219"/>
      <c r="G645" s="219"/>
      <c r="H645" s="219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19"/>
      <c r="AB645" s="219"/>
    </row>
    <row r="646" spans="1:28">
      <c r="A646" s="219"/>
      <c r="B646" s="219"/>
      <c r="C646" s="219"/>
      <c r="D646" s="219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</row>
    <row r="647" spans="1:28">
      <c r="A647" s="219"/>
      <c r="B647" s="219"/>
      <c r="C647" s="219"/>
      <c r="D647" s="219"/>
      <c r="E647" s="219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</row>
    <row r="648" spans="1:28">
      <c r="A648" s="219"/>
      <c r="B648" s="219"/>
      <c r="C648" s="219"/>
      <c r="D648" s="219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</row>
    <row r="649" spans="1:28">
      <c r="A649" s="219"/>
      <c r="B649" s="219"/>
      <c r="C649" s="219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</row>
    <row r="650" spans="1:28">
      <c r="A650" s="219"/>
      <c r="B650" s="219"/>
      <c r="C650" s="219"/>
      <c r="D650" s="219"/>
      <c r="E650" s="219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</row>
    <row r="651" spans="1:28">
      <c r="A651" s="219"/>
      <c r="B651" s="219"/>
      <c r="C651" s="219"/>
      <c r="D651" s="219"/>
      <c r="E651" s="219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</row>
    <row r="652" spans="1:28">
      <c r="A652" s="219"/>
      <c r="B652" s="219"/>
      <c r="C652" s="219"/>
      <c r="D652" s="219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</row>
    <row r="653" spans="1:28">
      <c r="A653" s="219"/>
      <c r="B653" s="219"/>
      <c r="C653" s="219"/>
      <c r="D653" s="219"/>
      <c r="E653" s="219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</row>
    <row r="654" spans="1:28">
      <c r="A654" s="219"/>
      <c r="B654" s="219"/>
      <c r="C654" s="219"/>
      <c r="D654" s="219"/>
      <c r="E654" s="219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  <c r="AA654" s="219"/>
      <c r="AB654" s="219"/>
    </row>
    <row r="655" spans="1:28">
      <c r="A655" s="219"/>
      <c r="B655" s="219"/>
      <c r="C655" s="219"/>
      <c r="D655" s="219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  <c r="AA655" s="219"/>
      <c r="AB655" s="219"/>
    </row>
    <row r="656" spans="1:28">
      <c r="A656" s="219"/>
      <c r="B656" s="219"/>
      <c r="C656" s="219"/>
      <c r="D656" s="219"/>
      <c r="E656" s="219"/>
      <c r="F656" s="219"/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  <c r="AA656" s="219"/>
      <c r="AB656" s="219"/>
    </row>
    <row r="657" spans="1:28">
      <c r="A657" s="219"/>
      <c r="B657" s="219"/>
      <c r="C657" s="219"/>
      <c r="D657" s="219"/>
      <c r="E657" s="219"/>
      <c r="F657" s="219"/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  <c r="AA657" s="219"/>
      <c r="AB657" s="219"/>
    </row>
    <row r="658" spans="1:28">
      <c r="A658" s="219"/>
      <c r="B658" s="219"/>
      <c r="C658" s="219"/>
      <c r="D658" s="219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  <c r="Z658" s="219"/>
      <c r="AA658" s="219"/>
      <c r="AB658" s="219"/>
    </row>
    <row r="659" spans="1:28">
      <c r="A659" s="219"/>
      <c r="B659" s="219"/>
      <c r="C659" s="219"/>
      <c r="D659" s="219"/>
      <c r="E659" s="219"/>
      <c r="F659" s="219"/>
      <c r="G659" s="219"/>
      <c r="H659" s="219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  <c r="AA659" s="219"/>
      <c r="AB659" s="219"/>
    </row>
    <row r="660" spans="1:28">
      <c r="A660" s="219"/>
      <c r="B660" s="219"/>
      <c r="C660" s="219"/>
      <c r="D660" s="219"/>
      <c r="E660" s="219"/>
      <c r="F660" s="219"/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  <c r="AA660" s="219"/>
      <c r="AB660" s="219"/>
    </row>
    <row r="661" spans="1:28">
      <c r="A661" s="219"/>
      <c r="B661" s="219"/>
      <c r="C661" s="219"/>
      <c r="D661" s="219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  <c r="AA661" s="219"/>
      <c r="AB661" s="219"/>
    </row>
    <row r="662" spans="1:28">
      <c r="A662" s="219"/>
      <c r="B662" s="219"/>
      <c r="C662" s="219"/>
      <c r="D662" s="219"/>
      <c r="E662" s="219"/>
      <c r="F662" s="219"/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  <c r="AA662" s="219"/>
      <c r="AB662" s="219"/>
    </row>
    <row r="663" spans="1:28">
      <c r="A663" s="219"/>
      <c r="B663" s="219"/>
      <c r="C663" s="219"/>
      <c r="D663" s="219"/>
      <c r="E663" s="219"/>
      <c r="F663" s="219"/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  <c r="AA663" s="219"/>
      <c r="AB663" s="219"/>
    </row>
    <row r="664" spans="1:28">
      <c r="A664" s="219"/>
      <c r="B664" s="219"/>
      <c r="C664" s="219"/>
      <c r="D664" s="219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</row>
    <row r="665" spans="1:28">
      <c r="A665" s="219"/>
      <c r="B665" s="219"/>
      <c r="C665" s="219"/>
      <c r="D665" s="219"/>
      <c r="E665" s="219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  <c r="AA665" s="219"/>
      <c r="AB665" s="219"/>
    </row>
    <row r="666" spans="1:28">
      <c r="A666" s="219"/>
      <c r="B666" s="219"/>
      <c r="C666" s="219"/>
      <c r="D666" s="219"/>
      <c r="E666" s="219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  <c r="AA666" s="219"/>
      <c r="AB666" s="219"/>
    </row>
    <row r="667" spans="1:28">
      <c r="A667" s="219"/>
      <c r="B667" s="219"/>
      <c r="C667" s="219"/>
      <c r="D667" s="219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  <c r="AA667" s="219"/>
      <c r="AB667" s="219"/>
    </row>
    <row r="668" spans="1:28">
      <c r="A668" s="219"/>
      <c r="B668" s="219"/>
      <c r="C668" s="219"/>
      <c r="D668" s="219"/>
      <c r="E668" s="219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</row>
    <row r="669" spans="1:28">
      <c r="A669" s="219"/>
      <c r="B669" s="219"/>
      <c r="C669" s="219"/>
      <c r="D669" s="219"/>
      <c r="E669" s="219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  <c r="Z669" s="219"/>
      <c r="AA669" s="219"/>
      <c r="AB669" s="219"/>
    </row>
    <row r="670" spans="1:28">
      <c r="A670" s="219"/>
      <c r="B670" s="219"/>
      <c r="C670" s="219"/>
      <c r="D670" s="219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  <c r="Z670" s="219"/>
      <c r="AA670" s="219"/>
      <c r="AB670" s="219"/>
    </row>
    <row r="671" spans="1:28">
      <c r="A671" s="219"/>
      <c r="B671" s="219"/>
      <c r="C671" s="219"/>
      <c r="D671" s="219"/>
      <c r="E671" s="219"/>
      <c r="F671" s="219"/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  <c r="Z671" s="219"/>
      <c r="AA671" s="219"/>
      <c r="AB671" s="219"/>
    </row>
    <row r="672" spans="1:28">
      <c r="A672" s="219"/>
      <c r="B672" s="219"/>
      <c r="C672" s="219"/>
      <c r="D672" s="219"/>
      <c r="E672" s="219"/>
      <c r="F672" s="219"/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  <c r="Z672" s="219"/>
      <c r="AA672" s="219"/>
      <c r="AB672" s="219"/>
    </row>
    <row r="673" spans="1:28">
      <c r="A673" s="219"/>
      <c r="B673" s="219"/>
      <c r="C673" s="219"/>
      <c r="D673" s="219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  <c r="Z673" s="219"/>
      <c r="AA673" s="219"/>
      <c r="AB673" s="219"/>
    </row>
    <row r="674" spans="1:28">
      <c r="A674" s="219"/>
      <c r="B674" s="219"/>
      <c r="C674" s="219"/>
      <c r="D674" s="219"/>
      <c r="E674" s="219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  <c r="AA674" s="219"/>
      <c r="AB674" s="219"/>
    </row>
    <row r="675" spans="1:28">
      <c r="A675" s="219"/>
      <c r="B675" s="219"/>
      <c r="C675" s="219"/>
      <c r="D675" s="219"/>
      <c r="E675" s="219"/>
      <c r="F675" s="219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  <c r="AA675" s="219"/>
      <c r="AB675" s="219"/>
    </row>
    <row r="676" spans="1:28">
      <c r="A676" s="219"/>
      <c r="B676" s="219"/>
      <c r="C676" s="219"/>
      <c r="D676" s="219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  <c r="AA676" s="219"/>
      <c r="AB676" s="219"/>
    </row>
    <row r="677" spans="1:28">
      <c r="A677" s="219"/>
      <c r="B677" s="219"/>
      <c r="C677" s="219"/>
      <c r="D677" s="219"/>
      <c r="E677" s="219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  <c r="AA677" s="219"/>
      <c r="AB677" s="219"/>
    </row>
    <row r="678" spans="1:28">
      <c r="A678" s="219"/>
      <c r="B678" s="219"/>
      <c r="C678" s="219"/>
      <c r="D678" s="219"/>
      <c r="E678" s="219"/>
      <c r="F678" s="219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  <c r="AA678" s="219"/>
      <c r="AB678" s="219"/>
    </row>
    <row r="679" spans="1:28">
      <c r="A679" s="219"/>
      <c r="B679" s="219"/>
      <c r="C679" s="219"/>
      <c r="D679" s="219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  <c r="AA679" s="219"/>
      <c r="AB679" s="219"/>
    </row>
    <row r="680" spans="1:28">
      <c r="A680" s="219"/>
      <c r="B680" s="219"/>
      <c r="C680" s="219"/>
      <c r="D680" s="219"/>
      <c r="E680" s="219"/>
      <c r="F680" s="219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  <c r="AA680" s="219"/>
      <c r="AB680" s="219"/>
    </row>
    <row r="681" spans="1:28">
      <c r="A681" s="219"/>
      <c r="B681" s="219"/>
      <c r="C681" s="219"/>
      <c r="D681" s="219"/>
      <c r="E681" s="219"/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  <c r="AA681" s="219"/>
      <c r="AB681" s="219"/>
    </row>
    <row r="682" spans="1:28">
      <c r="A682" s="219"/>
      <c r="B682" s="219"/>
      <c r="C682" s="219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  <c r="AA682" s="219"/>
      <c r="AB682" s="219"/>
    </row>
    <row r="683" spans="1:28">
      <c r="A683" s="219"/>
      <c r="B683" s="219"/>
      <c r="C683" s="219"/>
      <c r="D683" s="219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  <c r="AA683" s="219"/>
      <c r="AB683" s="219"/>
    </row>
    <row r="684" spans="1:28">
      <c r="A684" s="219"/>
      <c r="B684" s="219"/>
      <c r="C684" s="219"/>
      <c r="D684" s="219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  <c r="AA684" s="219"/>
      <c r="AB684" s="219"/>
    </row>
    <row r="685" spans="1:28">
      <c r="A685" s="219"/>
      <c r="B685" s="219"/>
      <c r="C685" s="219"/>
      <c r="D685" s="219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  <c r="AA685" s="219"/>
      <c r="AB685" s="219"/>
    </row>
    <row r="686" spans="1:28">
      <c r="A686" s="219"/>
      <c r="B686" s="219"/>
      <c r="C686" s="219"/>
      <c r="D686" s="219"/>
      <c r="E686" s="219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  <c r="Z686" s="219"/>
      <c r="AA686" s="219"/>
      <c r="AB686" s="219"/>
    </row>
    <row r="687" spans="1:28">
      <c r="A687" s="219"/>
      <c r="B687" s="219"/>
      <c r="C687" s="219"/>
      <c r="D687" s="219"/>
      <c r="E687" s="219"/>
      <c r="F687" s="219"/>
      <c r="G687" s="219"/>
      <c r="H687" s="219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  <c r="Z687" s="219"/>
      <c r="AA687" s="219"/>
      <c r="AB687" s="219"/>
    </row>
    <row r="688" spans="1:28">
      <c r="A688" s="219"/>
      <c r="B688" s="219"/>
      <c r="C688" s="219"/>
      <c r="D688" s="219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  <c r="Z688" s="219"/>
      <c r="AA688" s="219"/>
      <c r="AB688" s="219"/>
    </row>
    <row r="689" spans="1:28">
      <c r="A689" s="219"/>
      <c r="B689" s="219"/>
      <c r="C689" s="219"/>
      <c r="D689" s="219"/>
      <c r="E689" s="219"/>
      <c r="F689" s="219"/>
      <c r="G689" s="219"/>
      <c r="H689" s="219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  <c r="AA689" s="219"/>
      <c r="AB689" s="219"/>
    </row>
    <row r="690" spans="1:28">
      <c r="A690" s="219"/>
      <c r="B690" s="219"/>
      <c r="C690" s="219"/>
      <c r="D690" s="219"/>
      <c r="E690" s="219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  <c r="AA690" s="219"/>
      <c r="AB690" s="219"/>
    </row>
    <row r="691" spans="1:28">
      <c r="A691" s="219"/>
      <c r="B691" s="219"/>
      <c r="C691" s="219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  <c r="AA691" s="219"/>
      <c r="AB691" s="219"/>
    </row>
    <row r="692" spans="1:28">
      <c r="A692" s="219"/>
      <c r="B692" s="219"/>
      <c r="C692" s="219"/>
      <c r="D692" s="219"/>
      <c r="E692" s="219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</row>
    <row r="693" spans="1:28">
      <c r="A693" s="219"/>
      <c r="B693" s="219"/>
      <c r="C693" s="219"/>
      <c r="D693" s="219"/>
      <c r="E693" s="219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</row>
    <row r="694" spans="1:28">
      <c r="A694" s="219"/>
      <c r="B694" s="219"/>
      <c r="C694" s="219"/>
      <c r="D694" s="219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</row>
    <row r="695" spans="1:28">
      <c r="A695" s="219"/>
      <c r="B695" s="219"/>
      <c r="C695" s="219"/>
      <c r="D695" s="219"/>
      <c r="E695" s="219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</row>
    <row r="696" spans="1:28">
      <c r="A696" s="219"/>
      <c r="B696" s="219"/>
      <c r="C696" s="219"/>
      <c r="D696" s="219"/>
      <c r="E696" s="219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</row>
    <row r="697" spans="1:28">
      <c r="A697" s="219"/>
      <c r="B697" s="219"/>
      <c r="C697" s="219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  <c r="AB697" s="219"/>
    </row>
    <row r="698" spans="1:28">
      <c r="A698" s="219"/>
      <c r="B698" s="219"/>
      <c r="C698" s="219"/>
      <c r="D698" s="219"/>
      <c r="E698" s="219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  <c r="AB698" s="219"/>
    </row>
    <row r="699" spans="1:28">
      <c r="A699" s="219"/>
      <c r="B699" s="219"/>
      <c r="C699" s="219"/>
      <c r="D699" s="219"/>
      <c r="E699" s="219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</row>
    <row r="700" spans="1:28">
      <c r="A700" s="219"/>
      <c r="B700" s="219"/>
      <c r="C700" s="219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  <c r="AA700" s="219"/>
      <c r="AB700" s="219"/>
    </row>
    <row r="701" spans="1:28">
      <c r="A701" s="219"/>
      <c r="B701" s="219"/>
      <c r="C701" s="219"/>
      <c r="D701" s="219"/>
      <c r="E701" s="219"/>
      <c r="F701" s="219"/>
      <c r="G701" s="219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  <c r="AA701" s="219"/>
      <c r="AB701" s="219"/>
    </row>
    <row r="702" spans="1:28">
      <c r="A702" s="219"/>
      <c r="B702" s="219"/>
      <c r="C702" s="219"/>
      <c r="D702" s="219"/>
      <c r="E702" s="219"/>
      <c r="F702" s="219"/>
      <c r="G702" s="219"/>
      <c r="H702" s="219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  <c r="Z702" s="219"/>
      <c r="AA702" s="219"/>
      <c r="AB702" s="219"/>
    </row>
    <row r="703" spans="1:28">
      <c r="A703" s="219"/>
      <c r="B703" s="219"/>
      <c r="C703" s="219"/>
      <c r="D703" s="219"/>
      <c r="E703" s="219"/>
      <c r="F703" s="219"/>
      <c r="G703" s="219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  <c r="AA703" s="219"/>
      <c r="AB703" s="219"/>
    </row>
    <row r="704" spans="1:28">
      <c r="A704" s="219"/>
      <c r="B704" s="219"/>
      <c r="C704" s="219"/>
      <c r="D704" s="219"/>
      <c r="E704" s="219"/>
      <c r="F704" s="219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</row>
    <row r="705" spans="1:28">
      <c r="A705" s="219"/>
      <c r="B705" s="219"/>
      <c r="C705" s="219"/>
      <c r="D705" s="219"/>
      <c r="E705" s="219"/>
      <c r="F705" s="219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  <c r="AA705" s="219"/>
      <c r="AB705" s="219"/>
    </row>
    <row r="706" spans="1:28">
      <c r="A706" s="219"/>
      <c r="B706" s="219"/>
      <c r="C706" s="219"/>
      <c r="D706" s="219"/>
      <c r="E706" s="219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</row>
    <row r="707" spans="1:28">
      <c r="A707" s="219"/>
      <c r="B707" s="219"/>
      <c r="C707" s="219"/>
      <c r="D707" s="219"/>
      <c r="E707" s="219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  <c r="AB707" s="219"/>
    </row>
    <row r="708" spans="1:28">
      <c r="A708" s="219"/>
      <c r="B708" s="219"/>
      <c r="C708" s="219"/>
      <c r="D708" s="219"/>
      <c r="E708" s="219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</row>
    <row r="709" spans="1:28">
      <c r="A709" s="219"/>
      <c r="B709" s="219"/>
      <c r="C709" s="219"/>
      <c r="D709" s="219"/>
      <c r="E709" s="219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  <c r="AB709" s="219"/>
    </row>
    <row r="710" spans="1:28">
      <c r="A710" s="219"/>
      <c r="B710" s="219"/>
      <c r="C710" s="219"/>
      <c r="D710" s="219"/>
      <c r="E710" s="219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</row>
    <row r="711" spans="1:28">
      <c r="A711" s="219"/>
      <c r="B711" s="219"/>
      <c r="C711" s="219"/>
      <c r="D711" s="219"/>
      <c r="E711" s="219"/>
      <c r="F711" s="219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  <c r="AA711" s="219"/>
      <c r="AB711" s="219"/>
    </row>
    <row r="712" spans="1:28">
      <c r="A712" s="219"/>
      <c r="B712" s="219"/>
      <c r="C712" s="219"/>
      <c r="D712" s="219"/>
      <c r="E712" s="219"/>
      <c r="F712" s="219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  <c r="AA712" s="219"/>
      <c r="AB712" s="219"/>
    </row>
    <row r="713" spans="1:28">
      <c r="A713" s="219"/>
      <c r="B713" s="219"/>
      <c r="C713" s="219"/>
      <c r="D713" s="219"/>
      <c r="E713" s="219"/>
      <c r="F713" s="219"/>
      <c r="G713" s="219"/>
      <c r="H713" s="219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  <c r="Z713" s="219"/>
      <c r="AA713" s="219"/>
      <c r="AB713" s="219"/>
    </row>
    <row r="714" spans="1:28">
      <c r="A714" s="219"/>
      <c r="B714" s="219"/>
      <c r="C714" s="219"/>
      <c r="D714" s="219"/>
      <c r="E714" s="219"/>
      <c r="F714" s="219"/>
      <c r="G714" s="219"/>
      <c r="H714" s="219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  <c r="Z714" s="219"/>
      <c r="AA714" s="219"/>
      <c r="AB714" s="219"/>
    </row>
    <row r="715" spans="1:28">
      <c r="A715" s="219"/>
      <c r="B715" s="219"/>
      <c r="C715" s="219"/>
      <c r="D715" s="219"/>
      <c r="E715" s="219"/>
      <c r="F715" s="219"/>
      <c r="G715" s="219"/>
      <c r="H715" s="219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  <c r="Z715" s="219"/>
      <c r="AA715" s="219"/>
      <c r="AB715" s="219"/>
    </row>
    <row r="716" spans="1:28">
      <c r="A716" s="219"/>
      <c r="B716" s="219"/>
      <c r="C716" s="219"/>
      <c r="D716" s="219"/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  <c r="AB716" s="219"/>
    </row>
    <row r="717" spans="1:28">
      <c r="A717" s="219"/>
      <c r="B717" s="219"/>
      <c r="C717" s="219"/>
      <c r="D717" s="219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  <c r="AA717" s="219"/>
      <c r="AB717" s="219"/>
    </row>
    <row r="718" spans="1:28">
      <c r="A718" s="219"/>
      <c r="B718" s="219"/>
      <c r="C718" s="219"/>
      <c r="D718" s="219"/>
      <c r="E718" s="219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  <c r="AB718" s="219"/>
    </row>
    <row r="719" spans="1:28">
      <c r="A719" s="219"/>
      <c r="B719" s="219"/>
      <c r="C719" s="219"/>
      <c r="D719" s="219"/>
      <c r="E719" s="219"/>
      <c r="F719" s="219"/>
      <c r="G719" s="219"/>
      <c r="H719" s="219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  <c r="AB719" s="219"/>
    </row>
    <row r="720" spans="1:28">
      <c r="A720" s="219"/>
      <c r="B720" s="219"/>
      <c r="C720" s="219"/>
      <c r="D720" s="219"/>
      <c r="E720" s="219"/>
      <c r="F720" s="219"/>
      <c r="G720" s="219"/>
      <c r="H720" s="219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</row>
    <row r="721" spans="1:28">
      <c r="A721" s="219"/>
      <c r="B721" s="219"/>
      <c r="C721" s="219"/>
      <c r="D721" s="219"/>
      <c r="E721" s="219"/>
      <c r="F721" s="219"/>
      <c r="G721" s="219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  <c r="AA721" s="219"/>
      <c r="AB721" s="219"/>
    </row>
    <row r="722" spans="1:28">
      <c r="A722" s="219"/>
      <c r="B722" s="219"/>
      <c r="C722" s="219"/>
      <c r="D722" s="219"/>
      <c r="E722" s="219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  <c r="AB722" s="219"/>
    </row>
    <row r="723" spans="1:28">
      <c r="A723" s="219"/>
      <c r="B723" s="219"/>
      <c r="C723" s="219"/>
      <c r="D723" s="219"/>
      <c r="E723" s="219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  <c r="AA723" s="219"/>
      <c r="AB723" s="219"/>
    </row>
    <row r="724" spans="1:28">
      <c r="A724" s="219"/>
      <c r="B724" s="219"/>
      <c r="C724" s="219"/>
      <c r="D724" s="219"/>
      <c r="E724" s="219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  <c r="AA724" s="219"/>
      <c r="AB724" s="219"/>
    </row>
    <row r="725" spans="1:28">
      <c r="A725" s="219"/>
      <c r="B725" s="219"/>
      <c r="C725" s="219"/>
      <c r="D725" s="219"/>
      <c r="E725" s="219"/>
      <c r="F725" s="219"/>
      <c r="G725" s="219"/>
      <c r="H725" s="219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  <c r="Z725" s="219"/>
      <c r="AA725" s="219"/>
      <c r="AB725" s="219"/>
    </row>
    <row r="726" spans="1:28">
      <c r="A726" s="219"/>
      <c r="B726" s="219"/>
      <c r="C726" s="219"/>
      <c r="D726" s="219"/>
      <c r="E726" s="219"/>
      <c r="F726" s="219"/>
      <c r="G726" s="219"/>
      <c r="H726" s="219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  <c r="Z726" s="219"/>
      <c r="AA726" s="219"/>
      <c r="AB726" s="219"/>
    </row>
    <row r="727" spans="1:28">
      <c r="A727" s="219"/>
      <c r="B727" s="219"/>
      <c r="C727" s="219"/>
      <c r="D727" s="219"/>
      <c r="E727" s="219"/>
      <c r="F727" s="219"/>
      <c r="G727" s="219"/>
      <c r="H727" s="219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  <c r="Z727" s="219"/>
      <c r="AA727" s="219"/>
      <c r="AB727" s="219"/>
    </row>
    <row r="728" spans="1:28">
      <c r="A728" s="219"/>
      <c r="B728" s="219"/>
      <c r="C728" s="219"/>
      <c r="D728" s="219"/>
      <c r="E728" s="219"/>
      <c r="F728" s="219"/>
      <c r="G728" s="219"/>
      <c r="H728" s="219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  <c r="Z728" s="219"/>
      <c r="AA728" s="219"/>
      <c r="AB728" s="219"/>
    </row>
    <row r="729" spans="1:28">
      <c r="A729" s="219"/>
      <c r="B729" s="219"/>
      <c r="C729" s="219"/>
      <c r="D729" s="219"/>
      <c r="E729" s="219"/>
      <c r="F729" s="219"/>
      <c r="G729" s="219"/>
      <c r="H729" s="219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  <c r="Z729" s="219"/>
      <c r="AA729" s="219"/>
      <c r="AB729" s="219"/>
    </row>
    <row r="730" spans="1:28">
      <c r="A730" s="219"/>
      <c r="B730" s="219"/>
      <c r="C730" s="219"/>
      <c r="D730" s="219"/>
      <c r="E730" s="219"/>
      <c r="F730" s="219"/>
      <c r="G730" s="219"/>
      <c r="H730" s="219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  <c r="Z730" s="219"/>
      <c r="AA730" s="219"/>
      <c r="AB730" s="219"/>
    </row>
    <row r="731" spans="1:28">
      <c r="A731" s="219"/>
      <c r="B731" s="219"/>
      <c r="C731" s="219"/>
      <c r="D731" s="219"/>
      <c r="E731" s="219"/>
      <c r="F731" s="219"/>
      <c r="G731" s="219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  <c r="Z731" s="219"/>
      <c r="AA731" s="219"/>
      <c r="AB731" s="219"/>
    </row>
    <row r="732" spans="1:28">
      <c r="A732" s="219"/>
      <c r="B732" s="219"/>
      <c r="C732" s="219"/>
      <c r="D732" s="219"/>
      <c r="E732" s="219"/>
      <c r="F732" s="219"/>
      <c r="G732" s="219"/>
      <c r="H732" s="219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  <c r="Z732" s="219"/>
      <c r="AA732" s="219"/>
      <c r="AB732" s="219"/>
    </row>
    <row r="733" spans="1:28">
      <c r="A733" s="219"/>
      <c r="B733" s="219"/>
      <c r="C733" s="219"/>
      <c r="D733" s="219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  <c r="AA733" s="219"/>
      <c r="AB733" s="219"/>
    </row>
    <row r="734" spans="1:28">
      <c r="A734" s="219"/>
      <c r="B734" s="219"/>
      <c r="C734" s="219"/>
      <c r="D734" s="219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  <c r="Z734" s="219"/>
      <c r="AA734" s="219"/>
      <c r="AB734" s="219"/>
    </row>
    <row r="735" spans="1:28">
      <c r="A735" s="219"/>
      <c r="B735" s="219"/>
      <c r="C735" s="219"/>
      <c r="D735" s="219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  <c r="AA735" s="219"/>
      <c r="AB735" s="219"/>
    </row>
    <row r="736" spans="1:28">
      <c r="A736" s="219"/>
      <c r="B736" s="219"/>
      <c r="C736" s="219"/>
      <c r="D736" s="219"/>
      <c r="E736" s="219"/>
      <c r="F736" s="219"/>
      <c r="G736" s="219"/>
      <c r="H736" s="219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  <c r="Z736" s="219"/>
      <c r="AA736" s="219"/>
      <c r="AB736" s="219"/>
    </row>
    <row r="737" spans="1:28">
      <c r="A737" s="219"/>
      <c r="B737" s="219"/>
      <c r="C737" s="219"/>
      <c r="D737" s="219"/>
      <c r="E737" s="219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  <c r="AA737" s="219"/>
      <c r="AB737" s="219"/>
    </row>
    <row r="738" spans="1:28">
      <c r="A738" s="219"/>
      <c r="B738" s="219"/>
      <c r="C738" s="219"/>
      <c r="D738" s="219"/>
      <c r="E738" s="219"/>
      <c r="F738" s="219"/>
      <c r="G738" s="219"/>
      <c r="H738" s="219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  <c r="Z738" s="219"/>
      <c r="AA738" s="219"/>
      <c r="AB738" s="219"/>
    </row>
    <row r="739" spans="1:28">
      <c r="A739" s="219"/>
      <c r="B739" s="219"/>
      <c r="C739" s="219"/>
      <c r="D739" s="219"/>
      <c r="E739" s="219"/>
      <c r="F739" s="219"/>
      <c r="G739" s="219"/>
      <c r="H739" s="219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  <c r="Z739" s="219"/>
      <c r="AA739" s="219"/>
      <c r="AB739" s="219"/>
    </row>
    <row r="740" spans="1:28">
      <c r="A740" s="219"/>
      <c r="B740" s="219"/>
      <c r="C740" s="219"/>
      <c r="D740" s="219"/>
      <c r="E740" s="219"/>
      <c r="F740" s="219"/>
      <c r="G740" s="219"/>
      <c r="H740" s="219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  <c r="Z740" s="219"/>
      <c r="AA740" s="219"/>
      <c r="AB740" s="219"/>
    </row>
    <row r="741" spans="1:28">
      <c r="A741" s="219"/>
      <c r="B741" s="219"/>
      <c r="C741" s="219"/>
      <c r="D741" s="219"/>
      <c r="E741" s="219"/>
      <c r="F741" s="219"/>
      <c r="G741" s="219"/>
      <c r="H741" s="219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  <c r="Z741" s="219"/>
      <c r="AA741" s="219"/>
      <c r="AB741" s="219"/>
    </row>
    <row r="742" spans="1:28">
      <c r="A742" s="219"/>
      <c r="B742" s="219"/>
      <c r="C742" s="219"/>
      <c r="D742" s="219"/>
      <c r="E742" s="219"/>
      <c r="F742" s="219"/>
      <c r="G742" s="219"/>
      <c r="H742" s="219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  <c r="Z742" s="219"/>
      <c r="AA742" s="219"/>
      <c r="AB742" s="219"/>
    </row>
    <row r="743" spans="1:28">
      <c r="A743" s="219"/>
      <c r="B743" s="219"/>
      <c r="C743" s="219"/>
      <c r="D743" s="219"/>
      <c r="E743" s="219"/>
      <c r="F743" s="219"/>
      <c r="G743" s="219"/>
      <c r="H743" s="219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  <c r="Z743" s="219"/>
      <c r="AA743" s="219"/>
      <c r="AB743" s="219"/>
    </row>
    <row r="744" spans="1:28">
      <c r="A744" s="219"/>
      <c r="B744" s="219"/>
      <c r="C744" s="219"/>
      <c r="D744" s="219"/>
      <c r="E744" s="219"/>
      <c r="F744" s="219"/>
      <c r="G744" s="219"/>
      <c r="H744" s="219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  <c r="Z744" s="219"/>
      <c r="AA744" s="219"/>
      <c r="AB744" s="219"/>
    </row>
    <row r="745" spans="1:28">
      <c r="A745" s="219"/>
      <c r="B745" s="219"/>
      <c r="C745" s="219"/>
      <c r="D745" s="219"/>
      <c r="E745" s="219"/>
      <c r="F745" s="219"/>
      <c r="G745" s="219"/>
      <c r="H745" s="219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  <c r="Z745" s="219"/>
      <c r="AA745" s="219"/>
      <c r="AB745" s="219"/>
    </row>
    <row r="746" spans="1:28">
      <c r="A746" s="219"/>
      <c r="B746" s="219"/>
      <c r="C746" s="219"/>
      <c r="D746" s="219"/>
      <c r="E746" s="219"/>
      <c r="F746" s="219"/>
      <c r="G746" s="219"/>
      <c r="H746" s="219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  <c r="Z746" s="219"/>
      <c r="AA746" s="219"/>
      <c r="AB746" s="219"/>
    </row>
    <row r="747" spans="1:28">
      <c r="A747" s="219"/>
      <c r="B747" s="219"/>
      <c r="C747" s="219"/>
      <c r="D747" s="219"/>
      <c r="E747" s="219"/>
      <c r="F747" s="219"/>
      <c r="G747" s="219"/>
      <c r="H747" s="219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  <c r="AA747" s="219"/>
      <c r="AB747" s="219"/>
    </row>
    <row r="748" spans="1:28">
      <c r="A748" s="219"/>
      <c r="B748" s="219"/>
      <c r="C748" s="219"/>
      <c r="D748" s="219"/>
      <c r="E748" s="219"/>
      <c r="F748" s="219"/>
      <c r="G748" s="219"/>
      <c r="H748" s="219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  <c r="Z748" s="219"/>
      <c r="AA748" s="219"/>
      <c r="AB748" s="219"/>
    </row>
    <row r="749" spans="1:28">
      <c r="A749" s="219"/>
      <c r="B749" s="219"/>
      <c r="C749" s="219"/>
      <c r="D749" s="219"/>
      <c r="E749" s="219"/>
      <c r="F749" s="219"/>
      <c r="G749" s="219"/>
      <c r="H749" s="219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  <c r="AA749" s="219"/>
      <c r="AB749" s="219"/>
    </row>
    <row r="750" spans="1:28">
      <c r="A750" s="219"/>
      <c r="B750" s="219"/>
      <c r="C750" s="219"/>
      <c r="D750" s="219"/>
      <c r="E750" s="219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  <c r="Z750" s="219"/>
      <c r="AA750" s="219"/>
      <c r="AB750" s="219"/>
    </row>
    <row r="751" spans="1:28">
      <c r="A751" s="219"/>
      <c r="B751" s="219"/>
      <c r="C751" s="219"/>
      <c r="D751" s="219"/>
      <c r="E751" s="219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  <c r="AA751" s="219"/>
      <c r="AB751" s="219"/>
    </row>
    <row r="752" spans="1:28">
      <c r="A752" s="219"/>
      <c r="B752" s="219"/>
      <c r="C752" s="219"/>
      <c r="D752" s="219"/>
      <c r="E752" s="219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  <c r="AA752" s="219"/>
      <c r="AB752" s="219"/>
    </row>
    <row r="753" spans="1:28">
      <c r="A753" s="219"/>
      <c r="B753" s="219"/>
      <c r="C753" s="219"/>
      <c r="D753" s="219"/>
      <c r="E753" s="219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  <c r="AB753" s="219"/>
    </row>
    <row r="754" spans="1:28">
      <c r="A754" s="219"/>
      <c r="B754" s="219"/>
      <c r="C754" s="219"/>
      <c r="D754" s="219"/>
      <c r="E754" s="219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  <c r="AA754" s="219"/>
      <c r="AB754" s="219"/>
    </row>
    <row r="755" spans="1:28">
      <c r="A755" s="219"/>
      <c r="B755" s="219"/>
      <c r="C755" s="219"/>
      <c r="D755" s="219"/>
      <c r="E755" s="219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  <c r="AA755" s="219"/>
      <c r="AB755" s="219"/>
    </row>
    <row r="756" spans="1:28">
      <c r="A756" s="219"/>
      <c r="B756" s="219"/>
      <c r="C756" s="219"/>
      <c r="D756" s="219"/>
      <c r="E756" s="219"/>
      <c r="F756" s="219"/>
      <c r="G756" s="219"/>
      <c r="H756" s="219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  <c r="Z756" s="219"/>
      <c r="AA756" s="219"/>
      <c r="AB756" s="219"/>
    </row>
    <row r="757" spans="1:28">
      <c r="A757" s="219"/>
      <c r="B757" s="219"/>
      <c r="C757" s="219"/>
      <c r="D757" s="219"/>
      <c r="E757" s="219"/>
      <c r="F757" s="219"/>
      <c r="G757" s="219"/>
      <c r="H757" s="219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  <c r="AA757" s="219"/>
      <c r="AB757" s="219"/>
    </row>
    <row r="758" spans="1:28">
      <c r="A758" s="219"/>
      <c r="B758" s="219"/>
      <c r="C758" s="219"/>
      <c r="D758" s="219"/>
      <c r="E758" s="219"/>
      <c r="F758" s="219"/>
      <c r="G758" s="219"/>
      <c r="H758" s="219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  <c r="Z758" s="219"/>
      <c r="AA758" s="219"/>
      <c r="AB758" s="219"/>
    </row>
    <row r="759" spans="1:28">
      <c r="A759" s="219"/>
      <c r="B759" s="219"/>
      <c r="C759" s="219"/>
      <c r="D759" s="219"/>
      <c r="E759" s="219"/>
      <c r="F759" s="219"/>
      <c r="G759" s="219"/>
      <c r="H759" s="219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</row>
    <row r="760" spans="1:28">
      <c r="A760" s="219"/>
      <c r="B760" s="219"/>
      <c r="C760" s="219"/>
      <c r="D760" s="219"/>
      <c r="E760" s="219"/>
      <c r="F760" s="219"/>
      <c r="G760" s="219"/>
      <c r="H760" s="219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  <c r="Z760" s="219"/>
      <c r="AA760" s="219"/>
      <c r="AB760" s="219"/>
    </row>
    <row r="761" spans="1:28">
      <c r="A761" s="219"/>
      <c r="B761" s="219"/>
      <c r="C761" s="219"/>
      <c r="D761" s="219"/>
      <c r="E761" s="219"/>
      <c r="F761" s="219"/>
      <c r="G761" s="219"/>
      <c r="H761" s="219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  <c r="Z761" s="219"/>
      <c r="AA761" s="219"/>
      <c r="AB761" s="219"/>
    </row>
    <row r="762" spans="1:28">
      <c r="A762" s="219"/>
      <c r="B762" s="219"/>
      <c r="C762" s="219"/>
      <c r="D762" s="219"/>
      <c r="E762" s="219"/>
      <c r="F762" s="219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</row>
    <row r="763" spans="1:28">
      <c r="A763" s="219"/>
      <c r="B763" s="219"/>
      <c r="C763" s="219"/>
      <c r="D763" s="219"/>
      <c r="E763" s="219"/>
      <c r="F763" s="219"/>
      <c r="G763" s="219"/>
      <c r="H763" s="219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  <c r="Z763" s="219"/>
      <c r="AA763" s="219"/>
      <c r="AB763" s="219"/>
    </row>
    <row r="764" spans="1:28">
      <c r="A764" s="219"/>
      <c r="B764" s="219"/>
      <c r="C764" s="219"/>
      <c r="D764" s="219"/>
      <c r="E764" s="219"/>
      <c r="F764" s="219"/>
      <c r="G764" s="219"/>
      <c r="H764" s="219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  <c r="Z764" s="219"/>
      <c r="AA764" s="219"/>
      <c r="AB764" s="219"/>
    </row>
    <row r="765" spans="1:28">
      <c r="A765" s="219"/>
      <c r="B765" s="219"/>
      <c r="C765" s="219"/>
      <c r="D765" s="219"/>
      <c r="E765" s="219"/>
      <c r="F765" s="219"/>
      <c r="G765" s="219"/>
      <c r="H765" s="219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  <c r="AB765" s="219"/>
    </row>
    <row r="766" spans="1:28">
      <c r="A766" s="219"/>
      <c r="B766" s="219"/>
      <c r="C766" s="219"/>
      <c r="D766" s="219"/>
      <c r="E766" s="219"/>
      <c r="F766" s="219"/>
      <c r="G766" s="219"/>
      <c r="H766" s="219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  <c r="Z766" s="219"/>
      <c r="AA766" s="219"/>
      <c r="AB766" s="219"/>
    </row>
    <row r="767" spans="1:28">
      <c r="A767" s="219"/>
      <c r="B767" s="219"/>
      <c r="C767" s="219"/>
      <c r="D767" s="219"/>
      <c r="E767" s="219"/>
      <c r="F767" s="219"/>
      <c r="G767" s="219"/>
      <c r="H767" s="219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  <c r="AA767" s="219"/>
      <c r="AB767" s="219"/>
    </row>
    <row r="768" spans="1:28">
      <c r="A768" s="219"/>
      <c r="B768" s="219"/>
      <c r="C768" s="219"/>
      <c r="D768" s="219"/>
      <c r="E768" s="219"/>
      <c r="F768" s="219"/>
      <c r="G768" s="219"/>
      <c r="H768" s="219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  <c r="Z768" s="219"/>
      <c r="AA768" s="219"/>
      <c r="AB768" s="219"/>
    </row>
    <row r="769" spans="1:28">
      <c r="A769" s="219"/>
      <c r="B769" s="219"/>
      <c r="C769" s="219"/>
      <c r="D769" s="219"/>
      <c r="E769" s="219"/>
      <c r="F769" s="219"/>
      <c r="G769" s="219"/>
      <c r="H769" s="219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  <c r="AA769" s="219"/>
      <c r="AB769" s="219"/>
    </row>
    <row r="770" spans="1:28">
      <c r="A770" s="219"/>
      <c r="B770" s="219"/>
      <c r="C770" s="219"/>
      <c r="D770" s="219"/>
      <c r="E770" s="219"/>
      <c r="F770" s="219"/>
      <c r="G770" s="219"/>
      <c r="H770" s="219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  <c r="Z770" s="219"/>
      <c r="AA770" s="219"/>
      <c r="AB770" s="219"/>
    </row>
    <row r="771" spans="1:28">
      <c r="A771" s="219"/>
      <c r="B771" s="219"/>
      <c r="C771" s="219"/>
      <c r="D771" s="219"/>
      <c r="E771" s="219"/>
      <c r="F771" s="219"/>
      <c r="G771" s="219"/>
      <c r="H771" s="219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  <c r="AA771" s="219"/>
      <c r="AB771" s="219"/>
    </row>
    <row r="772" spans="1:28">
      <c r="A772" s="219"/>
      <c r="B772" s="219"/>
      <c r="C772" s="219"/>
      <c r="D772" s="219"/>
      <c r="E772" s="219"/>
      <c r="F772" s="219"/>
      <c r="G772" s="219"/>
      <c r="H772" s="219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  <c r="Z772" s="219"/>
      <c r="AA772" s="219"/>
      <c r="AB772" s="219"/>
    </row>
    <row r="773" spans="1:28">
      <c r="A773" s="219"/>
      <c r="B773" s="219"/>
      <c r="C773" s="219"/>
      <c r="D773" s="219"/>
      <c r="E773" s="219"/>
      <c r="F773" s="219"/>
      <c r="G773" s="219"/>
      <c r="H773" s="219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  <c r="AA773" s="219"/>
      <c r="AB773" s="219"/>
    </row>
    <row r="774" spans="1:28">
      <c r="A774" s="219"/>
      <c r="B774" s="219"/>
      <c r="C774" s="219"/>
      <c r="D774" s="219"/>
      <c r="E774" s="219"/>
      <c r="F774" s="219"/>
      <c r="G774" s="219"/>
      <c r="H774" s="219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  <c r="Z774" s="219"/>
      <c r="AA774" s="219"/>
      <c r="AB774" s="219"/>
    </row>
    <row r="775" spans="1:28">
      <c r="A775" s="219"/>
      <c r="B775" s="219"/>
      <c r="C775" s="219"/>
      <c r="D775" s="219"/>
      <c r="E775" s="219"/>
      <c r="F775" s="219"/>
      <c r="G775" s="219"/>
      <c r="H775" s="219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  <c r="Z775" s="219"/>
      <c r="AA775" s="219"/>
      <c r="AB775" s="219"/>
    </row>
    <row r="776" spans="1:28">
      <c r="A776" s="219"/>
      <c r="B776" s="219"/>
      <c r="C776" s="219"/>
      <c r="D776" s="219"/>
      <c r="E776" s="219"/>
      <c r="F776" s="219"/>
      <c r="G776" s="219"/>
      <c r="H776" s="219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  <c r="Z776" s="219"/>
      <c r="AA776" s="219"/>
      <c r="AB776" s="219"/>
    </row>
    <row r="777" spans="1:28">
      <c r="A777" s="219"/>
      <c r="B777" s="219"/>
      <c r="C777" s="219"/>
      <c r="D777" s="219"/>
      <c r="E777" s="219"/>
      <c r="F777" s="219"/>
      <c r="G777" s="219"/>
      <c r="H777" s="219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  <c r="Z777" s="219"/>
      <c r="AA777" s="219"/>
      <c r="AB777" s="219"/>
    </row>
    <row r="778" spans="1:28">
      <c r="A778" s="219"/>
      <c r="B778" s="219"/>
      <c r="C778" s="219"/>
      <c r="D778" s="219"/>
      <c r="E778" s="219"/>
      <c r="F778" s="219"/>
      <c r="G778" s="219"/>
      <c r="H778" s="219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  <c r="Z778" s="219"/>
      <c r="AA778" s="219"/>
      <c r="AB778" s="219"/>
    </row>
    <row r="779" spans="1:28">
      <c r="A779" s="219"/>
      <c r="B779" s="219"/>
      <c r="C779" s="219"/>
      <c r="D779" s="219"/>
      <c r="E779" s="219"/>
      <c r="F779" s="219"/>
      <c r="G779" s="219"/>
      <c r="H779" s="219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  <c r="Z779" s="219"/>
      <c r="AA779" s="219"/>
      <c r="AB779" s="219"/>
    </row>
    <row r="780" spans="1:28">
      <c r="A780" s="219"/>
      <c r="B780" s="219"/>
      <c r="C780" s="219"/>
      <c r="D780" s="219"/>
      <c r="E780" s="219"/>
      <c r="F780" s="219"/>
      <c r="G780" s="219"/>
      <c r="H780" s="219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  <c r="Z780" s="219"/>
      <c r="AA780" s="219"/>
      <c r="AB780" s="219"/>
    </row>
    <row r="781" spans="1:28">
      <c r="A781" s="219"/>
      <c r="B781" s="219"/>
      <c r="C781" s="219"/>
      <c r="D781" s="219"/>
      <c r="E781" s="219"/>
      <c r="F781" s="219"/>
      <c r="G781" s="219"/>
      <c r="H781" s="219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  <c r="Z781" s="219"/>
      <c r="AA781" s="219"/>
      <c r="AB781" s="219"/>
    </row>
    <row r="782" spans="1:28">
      <c r="A782" s="219"/>
      <c r="B782" s="219"/>
      <c r="C782" s="219"/>
      <c r="D782" s="219"/>
      <c r="E782" s="219"/>
      <c r="F782" s="219"/>
      <c r="G782" s="219"/>
      <c r="H782" s="219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  <c r="Z782" s="219"/>
      <c r="AA782" s="219"/>
      <c r="AB782" s="219"/>
    </row>
    <row r="783" spans="1:28">
      <c r="A783" s="219"/>
      <c r="B783" s="219"/>
      <c r="C783" s="219"/>
      <c r="D783" s="219"/>
      <c r="E783" s="219"/>
      <c r="F783" s="219"/>
      <c r="G783" s="219"/>
      <c r="H783" s="219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  <c r="Z783" s="219"/>
      <c r="AA783" s="219"/>
      <c r="AB783" s="219"/>
    </row>
    <row r="784" spans="1:28">
      <c r="A784" s="219"/>
      <c r="B784" s="219"/>
      <c r="C784" s="219"/>
      <c r="D784" s="219"/>
      <c r="E784" s="219"/>
      <c r="F784" s="219"/>
      <c r="G784" s="219"/>
      <c r="H784" s="219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  <c r="Z784" s="219"/>
      <c r="AA784" s="219"/>
      <c r="AB784" s="219"/>
    </row>
    <row r="785" spans="1:28">
      <c r="A785" s="219"/>
      <c r="B785" s="219"/>
      <c r="C785" s="219"/>
      <c r="D785" s="219"/>
      <c r="E785" s="219"/>
      <c r="F785" s="219"/>
      <c r="G785" s="219"/>
      <c r="H785" s="219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  <c r="Z785" s="219"/>
      <c r="AA785" s="219"/>
      <c r="AB785" s="219"/>
    </row>
    <row r="786" spans="1:28">
      <c r="A786" s="219"/>
      <c r="B786" s="219"/>
      <c r="C786" s="219"/>
      <c r="D786" s="219"/>
      <c r="E786" s="219"/>
      <c r="F786" s="219"/>
      <c r="G786" s="219"/>
      <c r="H786" s="219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  <c r="Z786" s="219"/>
      <c r="AA786" s="219"/>
      <c r="AB786" s="219"/>
    </row>
    <row r="787" spans="1:28">
      <c r="A787" s="219"/>
      <c r="B787" s="219"/>
      <c r="C787" s="219"/>
      <c r="D787" s="219"/>
      <c r="E787" s="219"/>
      <c r="F787" s="219"/>
      <c r="G787" s="219"/>
      <c r="H787" s="219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  <c r="Z787" s="219"/>
      <c r="AA787" s="219"/>
      <c r="AB787" s="219"/>
    </row>
    <row r="788" spans="1:28">
      <c r="A788" s="219"/>
      <c r="B788" s="219"/>
      <c r="C788" s="219"/>
      <c r="D788" s="219"/>
      <c r="E788" s="219"/>
      <c r="F788" s="219"/>
      <c r="G788" s="219"/>
      <c r="H788" s="219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  <c r="Z788" s="219"/>
      <c r="AA788" s="219"/>
      <c r="AB788" s="219"/>
    </row>
    <row r="789" spans="1:28">
      <c r="A789" s="219"/>
      <c r="B789" s="219"/>
      <c r="C789" s="219"/>
      <c r="D789" s="219"/>
      <c r="E789" s="219"/>
      <c r="F789" s="219"/>
      <c r="G789" s="219"/>
      <c r="H789" s="219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  <c r="Z789" s="219"/>
      <c r="AA789" s="219"/>
      <c r="AB789" s="219"/>
    </row>
    <row r="790" spans="1:28">
      <c r="A790" s="219"/>
      <c r="B790" s="219"/>
      <c r="C790" s="219"/>
      <c r="D790" s="219"/>
      <c r="E790" s="219"/>
      <c r="F790" s="219"/>
      <c r="G790" s="219"/>
      <c r="H790" s="219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  <c r="Z790" s="219"/>
      <c r="AA790" s="219"/>
      <c r="AB790" s="219"/>
    </row>
    <row r="791" spans="1:28">
      <c r="A791" s="219"/>
      <c r="B791" s="219"/>
      <c r="C791" s="219"/>
      <c r="D791" s="219"/>
      <c r="E791" s="219"/>
      <c r="F791" s="219"/>
      <c r="G791" s="219"/>
      <c r="H791" s="219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  <c r="Z791" s="219"/>
      <c r="AA791" s="219"/>
      <c r="AB791" s="219"/>
    </row>
    <row r="792" spans="1:28">
      <c r="A792" s="219"/>
      <c r="B792" s="219"/>
      <c r="C792" s="219"/>
      <c r="D792" s="219"/>
      <c r="E792" s="219"/>
      <c r="F792" s="219"/>
      <c r="G792" s="219"/>
      <c r="H792" s="219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  <c r="Z792" s="219"/>
      <c r="AA792" s="219"/>
      <c r="AB792" s="219"/>
    </row>
    <row r="793" spans="1:28">
      <c r="A793" s="219"/>
      <c r="B793" s="219"/>
      <c r="C793" s="219"/>
      <c r="D793" s="219"/>
      <c r="E793" s="219"/>
      <c r="F793" s="219"/>
      <c r="G793" s="219"/>
      <c r="H793" s="219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  <c r="Z793" s="219"/>
      <c r="AA793" s="219"/>
      <c r="AB793" s="219"/>
    </row>
    <row r="794" spans="1:28">
      <c r="A794" s="219"/>
      <c r="B794" s="219"/>
      <c r="C794" s="219"/>
      <c r="D794" s="219"/>
      <c r="E794" s="219"/>
      <c r="F794" s="219"/>
      <c r="G794" s="219"/>
      <c r="H794" s="219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  <c r="Z794" s="219"/>
      <c r="AA794" s="219"/>
      <c r="AB794" s="219"/>
    </row>
    <row r="795" spans="1:28">
      <c r="A795" s="219"/>
      <c r="B795" s="219"/>
      <c r="C795" s="219"/>
      <c r="D795" s="219"/>
      <c r="E795" s="219"/>
      <c r="F795" s="219"/>
      <c r="G795" s="219"/>
      <c r="H795" s="219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  <c r="Z795" s="219"/>
      <c r="AA795" s="219"/>
      <c r="AB795" s="219"/>
    </row>
    <row r="796" spans="1:28">
      <c r="A796" s="219"/>
      <c r="B796" s="219"/>
      <c r="C796" s="219"/>
      <c r="D796" s="219"/>
      <c r="E796" s="219"/>
      <c r="F796" s="219"/>
      <c r="G796" s="219"/>
      <c r="H796" s="219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  <c r="AA796" s="219"/>
      <c r="AB796" s="219"/>
    </row>
    <row r="797" spans="1:28">
      <c r="A797" s="219"/>
      <c r="B797" s="219"/>
      <c r="C797" s="219"/>
      <c r="D797" s="219"/>
      <c r="E797" s="219"/>
      <c r="F797" s="219"/>
      <c r="G797" s="219"/>
      <c r="H797" s="219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  <c r="Z797" s="219"/>
      <c r="AA797" s="219"/>
      <c r="AB797" s="219"/>
    </row>
    <row r="798" spans="1:28">
      <c r="A798" s="219"/>
      <c r="B798" s="219"/>
      <c r="C798" s="219"/>
      <c r="D798" s="219"/>
      <c r="E798" s="219"/>
      <c r="F798" s="219"/>
      <c r="G798" s="219"/>
      <c r="H798" s="219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  <c r="Z798" s="219"/>
      <c r="AA798" s="219"/>
      <c r="AB798" s="219"/>
    </row>
    <row r="799" spans="1:28">
      <c r="A799" s="219"/>
      <c r="B799" s="219"/>
      <c r="C799" s="219"/>
      <c r="D799" s="219"/>
      <c r="E799" s="219"/>
      <c r="F799" s="219"/>
      <c r="G799" s="219"/>
      <c r="H799" s="219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  <c r="Z799" s="219"/>
      <c r="AA799" s="219"/>
      <c r="AB799" s="219"/>
    </row>
    <row r="800" spans="1:28">
      <c r="A800" s="219"/>
      <c r="B800" s="219"/>
      <c r="C800" s="219"/>
      <c r="D800" s="219"/>
      <c r="E800" s="219"/>
      <c r="F800" s="219"/>
      <c r="G800" s="219"/>
      <c r="H800" s="219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  <c r="Z800" s="219"/>
      <c r="AA800" s="219"/>
      <c r="AB800" s="219"/>
    </row>
    <row r="801" spans="1:28">
      <c r="A801" s="219"/>
      <c r="B801" s="219"/>
      <c r="C801" s="219"/>
      <c r="D801" s="219"/>
      <c r="E801" s="219"/>
      <c r="F801" s="219"/>
      <c r="G801" s="219"/>
      <c r="H801" s="219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  <c r="Z801" s="219"/>
      <c r="AA801" s="219"/>
      <c r="AB801" s="219"/>
    </row>
    <row r="802" spans="1:28">
      <c r="A802" s="219"/>
      <c r="B802" s="219"/>
      <c r="C802" s="219"/>
      <c r="D802" s="219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  <c r="Z802" s="219"/>
      <c r="AA802" s="219"/>
      <c r="AB802" s="219"/>
    </row>
    <row r="803" spans="1:28">
      <c r="A803" s="219"/>
      <c r="B803" s="219"/>
      <c r="C803" s="219"/>
      <c r="D803" s="219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  <c r="AA803" s="219"/>
      <c r="AB803" s="219"/>
    </row>
    <row r="804" spans="1:28">
      <c r="A804" s="219"/>
      <c r="B804" s="219"/>
      <c r="C804" s="219"/>
      <c r="D804" s="219"/>
      <c r="E804" s="219"/>
      <c r="F804" s="219"/>
      <c r="G804" s="219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  <c r="Z804" s="219"/>
      <c r="AA804" s="219"/>
      <c r="AB804" s="219"/>
    </row>
    <row r="805" spans="1:28">
      <c r="A805" s="219"/>
      <c r="B805" s="219"/>
      <c r="C805" s="219"/>
      <c r="D805" s="219"/>
      <c r="E805" s="219"/>
      <c r="F805" s="219"/>
      <c r="G805" s="219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  <c r="Z805" s="219"/>
      <c r="AA805" s="219"/>
      <c r="AB805" s="219"/>
    </row>
    <row r="806" spans="1:28">
      <c r="A806" s="219"/>
      <c r="B806" s="219"/>
      <c r="C806" s="219"/>
      <c r="D806" s="219"/>
      <c r="E806" s="219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  <c r="Z806" s="219"/>
      <c r="AA806" s="219"/>
      <c r="AB806" s="219"/>
    </row>
    <row r="807" spans="1:28">
      <c r="A807" s="219"/>
      <c r="B807" s="219"/>
      <c r="C807" s="219"/>
      <c r="D807" s="219"/>
      <c r="E807" s="219"/>
      <c r="F807" s="219"/>
      <c r="G807" s="219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  <c r="Z807" s="219"/>
      <c r="AA807" s="219"/>
      <c r="AB807" s="219"/>
    </row>
    <row r="808" spans="1:28">
      <c r="A808" s="219"/>
      <c r="B808" s="219"/>
      <c r="C808" s="219"/>
      <c r="D808" s="219"/>
      <c r="E808" s="219"/>
      <c r="F808" s="219"/>
      <c r="G808" s="219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  <c r="Z808" s="219"/>
      <c r="AA808" s="219"/>
      <c r="AB808" s="219"/>
    </row>
    <row r="809" spans="1:28">
      <c r="A809" s="219"/>
      <c r="B809" s="219"/>
      <c r="C809" s="219"/>
      <c r="D809" s="219"/>
      <c r="E809" s="219"/>
      <c r="F809" s="219"/>
      <c r="G809" s="219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  <c r="AB809" s="219"/>
    </row>
    <row r="810" spans="1:28">
      <c r="A810" s="219"/>
      <c r="B810" s="219"/>
      <c r="C810" s="219"/>
      <c r="D810" s="219"/>
      <c r="E810" s="219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  <c r="AA810" s="219"/>
      <c r="AB810" s="219"/>
    </row>
    <row r="811" spans="1:28">
      <c r="A811" s="219"/>
      <c r="B811" s="219"/>
      <c r="C811" s="219"/>
      <c r="D811" s="219"/>
      <c r="E811" s="219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  <c r="AA811" s="219"/>
      <c r="AB811" s="219"/>
    </row>
    <row r="812" spans="1:28">
      <c r="A812" s="219"/>
      <c r="B812" s="219"/>
      <c r="C812" s="219"/>
      <c r="D812" s="219"/>
      <c r="E812" s="219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  <c r="AA812" s="219"/>
      <c r="AB812" s="219"/>
    </row>
    <row r="813" spans="1:28">
      <c r="A813" s="219"/>
      <c r="B813" s="219"/>
      <c r="C813" s="219"/>
      <c r="D813" s="219"/>
      <c r="E813" s="219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  <c r="AA813" s="219"/>
      <c r="AB813" s="219"/>
    </row>
    <row r="814" spans="1:28">
      <c r="A814" s="219"/>
      <c r="B814" s="219"/>
      <c r="C814" s="219"/>
      <c r="D814" s="219"/>
      <c r="E814" s="219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  <c r="Z814" s="219"/>
      <c r="AA814" s="219"/>
      <c r="AB814" s="219"/>
    </row>
    <row r="815" spans="1:28">
      <c r="A815" s="219"/>
      <c r="B815" s="219"/>
      <c r="C815" s="219"/>
      <c r="D815" s="219"/>
      <c r="E815" s="219"/>
      <c r="F815" s="219"/>
      <c r="G815" s="219"/>
      <c r="H815" s="219"/>
      <c r="I815" s="219"/>
      <c r="J815" s="219"/>
      <c r="K815" s="219"/>
      <c r="L815" s="219"/>
      <c r="M815" s="219"/>
      <c r="N815" s="219"/>
      <c r="O815" s="219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  <c r="Z815" s="219"/>
      <c r="AA815" s="219"/>
      <c r="AB815" s="219"/>
    </row>
    <row r="816" spans="1:28">
      <c r="A816" s="219"/>
      <c r="B816" s="219"/>
      <c r="C816" s="219"/>
      <c r="D816" s="219"/>
      <c r="E816" s="219"/>
      <c r="F816" s="219"/>
      <c r="G816" s="219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  <c r="Z816" s="219"/>
      <c r="AA816" s="219"/>
      <c r="AB816" s="219"/>
    </row>
    <row r="817" spans="1:28">
      <c r="A817" s="219"/>
      <c r="B817" s="219"/>
      <c r="C817" s="219"/>
      <c r="D817" s="219"/>
      <c r="E817" s="219"/>
      <c r="F817" s="219"/>
      <c r="G817" s="219"/>
      <c r="H817" s="219"/>
      <c r="I817" s="219"/>
      <c r="J817" s="219"/>
      <c r="K817" s="219"/>
      <c r="L817" s="219"/>
      <c r="M817" s="219"/>
      <c r="N817" s="219"/>
      <c r="O817" s="219"/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  <c r="Z817" s="219"/>
      <c r="AA817" s="219"/>
      <c r="AB817" s="219"/>
    </row>
    <row r="818" spans="1:28">
      <c r="A818" s="219"/>
      <c r="B818" s="219"/>
      <c r="C818" s="219"/>
      <c r="D818" s="219"/>
      <c r="E818" s="219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  <c r="Z818" s="219"/>
      <c r="AA818" s="219"/>
      <c r="AB818" s="219"/>
    </row>
    <row r="819" spans="1:28">
      <c r="A819" s="219"/>
      <c r="B819" s="219"/>
      <c r="C819" s="219"/>
      <c r="D819" s="219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19"/>
      <c r="V819" s="219"/>
      <c r="W819" s="219"/>
      <c r="X819" s="219"/>
      <c r="Y819" s="219"/>
      <c r="Z819" s="219"/>
      <c r="AA819" s="219"/>
      <c r="AB819" s="219"/>
    </row>
    <row r="820" spans="1:28">
      <c r="A820" s="219"/>
      <c r="B820" s="219"/>
      <c r="C820" s="219"/>
      <c r="D820" s="219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19"/>
      <c r="V820" s="219"/>
      <c r="W820" s="219"/>
      <c r="X820" s="219"/>
      <c r="Y820" s="219"/>
      <c r="Z820" s="219"/>
      <c r="AA820" s="219"/>
      <c r="AB820" s="219"/>
    </row>
    <row r="821" spans="1:28">
      <c r="A821" s="219"/>
      <c r="B821" s="219"/>
      <c r="C821" s="219"/>
      <c r="D821" s="219"/>
      <c r="E821" s="219"/>
      <c r="F821" s="219"/>
      <c r="G821" s="219"/>
      <c r="H821" s="219"/>
      <c r="I821" s="219"/>
      <c r="J821" s="219"/>
      <c r="K821" s="219"/>
      <c r="L821" s="219"/>
      <c r="M821" s="219"/>
      <c r="N821" s="219"/>
      <c r="O821" s="219"/>
      <c r="P821" s="219"/>
      <c r="Q821" s="219"/>
      <c r="R821" s="219"/>
      <c r="S821" s="219"/>
      <c r="T821" s="219"/>
      <c r="U821" s="219"/>
      <c r="V821" s="219"/>
      <c r="W821" s="219"/>
      <c r="X821" s="219"/>
      <c r="Y821" s="219"/>
      <c r="Z821" s="219"/>
      <c r="AA821" s="219"/>
      <c r="AB821" s="219"/>
    </row>
    <row r="822" spans="1:28">
      <c r="A822" s="219"/>
      <c r="B822" s="219"/>
      <c r="C822" s="219"/>
      <c r="D822" s="219"/>
      <c r="E822" s="219"/>
      <c r="F822" s="219"/>
      <c r="G822" s="219"/>
      <c r="H822" s="219"/>
      <c r="I822" s="219"/>
      <c r="J822" s="219"/>
      <c r="K822" s="219"/>
      <c r="L822" s="219"/>
      <c r="M822" s="219"/>
      <c r="N822" s="219"/>
      <c r="O822" s="219"/>
      <c r="P822" s="219"/>
      <c r="Q822" s="219"/>
      <c r="R822" s="219"/>
      <c r="S822" s="219"/>
      <c r="T822" s="219"/>
      <c r="U822" s="219"/>
      <c r="V822" s="219"/>
      <c r="W822" s="219"/>
      <c r="X822" s="219"/>
      <c r="Y822" s="219"/>
      <c r="Z822" s="219"/>
      <c r="AA822" s="219"/>
      <c r="AB822" s="219"/>
    </row>
    <row r="823" spans="1:28">
      <c r="A823" s="219"/>
      <c r="B823" s="219"/>
      <c r="C823" s="219"/>
      <c r="D823" s="219"/>
      <c r="E823" s="219"/>
      <c r="F823" s="219"/>
      <c r="G823" s="219"/>
      <c r="H823" s="219"/>
      <c r="I823" s="219"/>
      <c r="J823" s="219"/>
      <c r="K823" s="219"/>
      <c r="L823" s="219"/>
      <c r="M823" s="219"/>
      <c r="N823" s="219"/>
      <c r="O823" s="219"/>
      <c r="P823" s="219"/>
      <c r="Q823" s="219"/>
      <c r="R823" s="219"/>
      <c r="S823" s="219"/>
      <c r="T823" s="219"/>
      <c r="U823" s="219"/>
      <c r="V823" s="219"/>
      <c r="W823" s="219"/>
      <c r="X823" s="219"/>
      <c r="Y823" s="219"/>
      <c r="Z823" s="219"/>
      <c r="AA823" s="219"/>
      <c r="AB823" s="219"/>
    </row>
    <row r="824" spans="1:28">
      <c r="A824" s="219"/>
      <c r="B824" s="219"/>
      <c r="C824" s="219"/>
      <c r="D824" s="219"/>
      <c r="E824" s="219"/>
      <c r="F824" s="219"/>
      <c r="G824" s="219"/>
      <c r="H824" s="219"/>
      <c r="I824" s="219"/>
      <c r="J824" s="219"/>
      <c r="K824" s="219"/>
      <c r="L824" s="219"/>
      <c r="M824" s="219"/>
      <c r="N824" s="219"/>
      <c r="O824" s="219"/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  <c r="Z824" s="219"/>
      <c r="AA824" s="219"/>
      <c r="AB824" s="219"/>
    </row>
    <row r="825" spans="1:28">
      <c r="A825" s="219"/>
      <c r="B825" s="219"/>
      <c r="C825" s="219"/>
      <c r="D825" s="219"/>
      <c r="E825" s="219"/>
      <c r="F825" s="219"/>
      <c r="G825" s="219"/>
      <c r="H825" s="219"/>
      <c r="I825" s="219"/>
      <c r="J825" s="219"/>
      <c r="K825" s="219"/>
      <c r="L825" s="219"/>
      <c r="M825" s="219"/>
      <c r="N825" s="219"/>
      <c r="O825" s="219"/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  <c r="Z825" s="219"/>
      <c r="AA825" s="219"/>
      <c r="AB825" s="219"/>
    </row>
    <row r="826" spans="1:28">
      <c r="A826" s="219"/>
      <c r="B826" s="219"/>
      <c r="C826" s="219"/>
      <c r="D826" s="219"/>
      <c r="E826" s="219"/>
      <c r="F826" s="219"/>
      <c r="G826" s="219"/>
      <c r="H826" s="219"/>
      <c r="I826" s="219"/>
      <c r="J826" s="219"/>
      <c r="K826" s="219"/>
      <c r="L826" s="219"/>
      <c r="M826" s="219"/>
      <c r="N826" s="219"/>
      <c r="O826" s="219"/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  <c r="Z826" s="219"/>
      <c r="AA826" s="219"/>
      <c r="AB826" s="219"/>
    </row>
    <row r="827" spans="1:28">
      <c r="A827" s="219"/>
      <c r="B827" s="219"/>
      <c r="C827" s="219"/>
      <c r="D827" s="219"/>
      <c r="E827" s="219"/>
      <c r="F827" s="219"/>
      <c r="G827" s="219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  <c r="Z827" s="219"/>
      <c r="AA827" s="219"/>
      <c r="AB827" s="219"/>
    </row>
    <row r="828" spans="1:28">
      <c r="A828" s="219"/>
      <c r="B828" s="219"/>
      <c r="C828" s="219"/>
      <c r="D828" s="219"/>
      <c r="E828" s="219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  <c r="Z828" s="219"/>
      <c r="AA828" s="219"/>
      <c r="AB828" s="219"/>
    </row>
    <row r="829" spans="1:28">
      <c r="A829" s="219"/>
      <c r="B829" s="219"/>
      <c r="C829" s="219"/>
      <c r="D829" s="219"/>
      <c r="E829" s="219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  <c r="Z829" s="219"/>
      <c r="AA829" s="219"/>
      <c r="AB829" s="219"/>
    </row>
    <row r="830" spans="1:28">
      <c r="A830" s="219"/>
      <c r="B830" s="219"/>
      <c r="C830" s="219"/>
      <c r="D830" s="219"/>
      <c r="E830" s="219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  <c r="Z830" s="219"/>
      <c r="AA830" s="219"/>
      <c r="AB830" s="219"/>
    </row>
    <row r="831" spans="1:28">
      <c r="A831" s="219"/>
      <c r="B831" s="219"/>
      <c r="C831" s="219"/>
      <c r="D831" s="219"/>
      <c r="E831" s="219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  <c r="Z831" s="219"/>
      <c r="AA831" s="219"/>
      <c r="AB831" s="219"/>
    </row>
    <row r="832" spans="1:28">
      <c r="A832" s="219"/>
      <c r="B832" s="219"/>
      <c r="C832" s="219"/>
      <c r="D832" s="219"/>
      <c r="E832" s="219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  <c r="Z832" s="219"/>
      <c r="AA832" s="219"/>
      <c r="AB832" s="219"/>
    </row>
    <row r="833" spans="1:28">
      <c r="A833" s="219"/>
      <c r="B833" s="219"/>
      <c r="C833" s="219"/>
      <c r="D833" s="219"/>
      <c r="E833" s="219"/>
      <c r="F833" s="219"/>
      <c r="G833" s="219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  <c r="Z833" s="219"/>
      <c r="AA833" s="219"/>
      <c r="AB833" s="219"/>
    </row>
    <row r="834" spans="1:28">
      <c r="A834" s="219"/>
      <c r="B834" s="219"/>
      <c r="C834" s="219"/>
      <c r="D834" s="219"/>
      <c r="E834" s="219"/>
      <c r="F834" s="219"/>
      <c r="G834" s="219"/>
      <c r="H834" s="219"/>
      <c r="I834" s="219"/>
      <c r="J834" s="219"/>
      <c r="K834" s="219"/>
      <c r="L834" s="219"/>
      <c r="M834" s="219"/>
      <c r="N834" s="219"/>
      <c r="O834" s="219"/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  <c r="Z834" s="219"/>
      <c r="AA834" s="219"/>
      <c r="AB834" s="219"/>
    </row>
    <row r="835" spans="1:28">
      <c r="A835" s="219"/>
      <c r="B835" s="219"/>
      <c r="C835" s="219"/>
      <c r="D835" s="219"/>
      <c r="E835" s="219"/>
      <c r="F835" s="219"/>
      <c r="G835" s="219"/>
      <c r="H835" s="219"/>
      <c r="I835" s="219"/>
      <c r="J835" s="219"/>
      <c r="K835" s="219"/>
      <c r="L835" s="219"/>
      <c r="M835" s="219"/>
      <c r="N835" s="219"/>
      <c r="O835" s="219"/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  <c r="Z835" s="219"/>
      <c r="AA835" s="219"/>
      <c r="AB835" s="219"/>
    </row>
    <row r="836" spans="1:28">
      <c r="A836" s="219"/>
      <c r="B836" s="219"/>
      <c r="C836" s="219"/>
      <c r="D836" s="219"/>
      <c r="E836" s="219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  <c r="Z836" s="219"/>
      <c r="AA836" s="219"/>
      <c r="AB836" s="219"/>
    </row>
    <row r="837" spans="1:28">
      <c r="A837" s="219"/>
      <c r="B837" s="219"/>
      <c r="C837" s="219"/>
      <c r="D837" s="219"/>
      <c r="E837" s="219"/>
      <c r="F837" s="219"/>
      <c r="G837" s="219"/>
      <c r="H837" s="219"/>
      <c r="I837" s="219"/>
      <c r="J837" s="219"/>
      <c r="K837" s="219"/>
      <c r="L837" s="219"/>
      <c r="M837" s="219"/>
      <c r="N837" s="219"/>
      <c r="O837" s="219"/>
      <c r="P837" s="219"/>
      <c r="Q837" s="219"/>
      <c r="R837" s="219"/>
      <c r="S837" s="219"/>
      <c r="T837" s="219"/>
      <c r="U837" s="219"/>
      <c r="V837" s="219"/>
      <c r="W837" s="219"/>
      <c r="X837" s="219"/>
      <c r="Y837" s="219"/>
      <c r="Z837" s="219"/>
      <c r="AA837" s="219"/>
      <c r="AB837" s="219"/>
    </row>
    <row r="838" spans="1:28">
      <c r="A838" s="219"/>
      <c r="B838" s="219"/>
      <c r="C838" s="219"/>
      <c r="D838" s="219"/>
      <c r="E838" s="219"/>
      <c r="F838" s="219"/>
      <c r="G838" s="219"/>
      <c r="H838" s="219"/>
      <c r="I838" s="219"/>
      <c r="J838" s="219"/>
      <c r="K838" s="219"/>
      <c r="L838" s="219"/>
      <c r="M838" s="219"/>
      <c r="N838" s="219"/>
      <c r="O838" s="219"/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  <c r="Z838" s="219"/>
      <c r="AA838" s="219"/>
      <c r="AB838" s="219"/>
    </row>
    <row r="839" spans="1:28">
      <c r="A839" s="219"/>
      <c r="B839" s="219"/>
      <c r="C839" s="219"/>
      <c r="D839" s="219"/>
      <c r="E839" s="219"/>
      <c r="F839" s="219"/>
      <c r="G839" s="219"/>
      <c r="H839" s="219"/>
      <c r="I839" s="219"/>
      <c r="J839" s="219"/>
      <c r="K839" s="219"/>
      <c r="L839" s="219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19"/>
      <c r="X839" s="219"/>
      <c r="Y839" s="219"/>
      <c r="Z839" s="219"/>
      <c r="AA839" s="219"/>
      <c r="AB839" s="219"/>
    </row>
    <row r="840" spans="1:28">
      <c r="A840" s="219"/>
      <c r="B840" s="219"/>
      <c r="C840" s="219"/>
      <c r="D840" s="219"/>
      <c r="E840" s="219"/>
      <c r="F840" s="219"/>
      <c r="G840" s="219"/>
      <c r="H840" s="219"/>
      <c r="I840" s="219"/>
      <c r="J840" s="219"/>
      <c r="K840" s="219"/>
      <c r="L840" s="219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  <c r="Z840" s="219"/>
      <c r="AA840" s="219"/>
      <c r="AB840" s="219"/>
    </row>
    <row r="841" spans="1:28">
      <c r="A841" s="219"/>
      <c r="B841" s="219"/>
      <c r="C841" s="219"/>
      <c r="D841" s="219"/>
      <c r="E841" s="219"/>
      <c r="F841" s="219"/>
      <c r="G841" s="219"/>
      <c r="H841" s="219"/>
      <c r="I841" s="219"/>
      <c r="J841" s="219"/>
      <c r="K841" s="219"/>
      <c r="L841" s="219"/>
      <c r="M841" s="219"/>
      <c r="N841" s="219"/>
      <c r="O841" s="219"/>
      <c r="P841" s="219"/>
      <c r="Q841" s="219"/>
      <c r="R841" s="219"/>
      <c r="S841" s="219"/>
      <c r="T841" s="219"/>
      <c r="U841" s="219"/>
      <c r="V841" s="219"/>
      <c r="W841" s="219"/>
      <c r="X841" s="219"/>
      <c r="Y841" s="219"/>
      <c r="Z841" s="219"/>
      <c r="AA841" s="219"/>
      <c r="AB841" s="219"/>
    </row>
    <row r="842" spans="1:28">
      <c r="A842" s="219"/>
      <c r="B842" s="219"/>
      <c r="C842" s="219"/>
      <c r="D842" s="219"/>
      <c r="E842" s="219"/>
      <c r="F842" s="219"/>
      <c r="G842" s="219"/>
      <c r="H842" s="219"/>
      <c r="I842" s="219"/>
      <c r="J842" s="219"/>
      <c r="K842" s="219"/>
      <c r="L842" s="219"/>
      <c r="M842" s="219"/>
      <c r="N842" s="219"/>
      <c r="O842" s="219"/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  <c r="Z842" s="219"/>
      <c r="AA842" s="219"/>
      <c r="AB842" s="219"/>
    </row>
    <row r="843" spans="1:28">
      <c r="A843" s="219"/>
      <c r="B843" s="219"/>
      <c r="C843" s="219"/>
      <c r="D843" s="219"/>
      <c r="E843" s="219"/>
      <c r="F843" s="219"/>
      <c r="G843" s="219"/>
      <c r="H843" s="219"/>
      <c r="I843" s="219"/>
      <c r="J843" s="219"/>
      <c r="K843" s="219"/>
      <c r="L843" s="219"/>
      <c r="M843" s="219"/>
      <c r="N843" s="219"/>
      <c r="O843" s="219"/>
      <c r="P843" s="219"/>
      <c r="Q843" s="219"/>
      <c r="R843" s="219"/>
      <c r="S843" s="219"/>
      <c r="T843" s="219"/>
      <c r="U843" s="219"/>
      <c r="V843" s="219"/>
      <c r="W843" s="219"/>
      <c r="X843" s="219"/>
      <c r="Y843" s="219"/>
      <c r="Z843" s="219"/>
      <c r="AA843" s="219"/>
      <c r="AB843" s="219"/>
    </row>
    <row r="844" spans="1:28">
      <c r="A844" s="219"/>
      <c r="B844" s="219"/>
      <c r="C844" s="219"/>
      <c r="D844" s="219"/>
      <c r="E844" s="219"/>
      <c r="F844" s="219"/>
      <c r="G844" s="219"/>
      <c r="H844" s="219"/>
      <c r="I844" s="219"/>
      <c r="J844" s="219"/>
      <c r="K844" s="219"/>
      <c r="L844" s="219"/>
      <c r="M844" s="219"/>
      <c r="N844" s="219"/>
      <c r="O844" s="219"/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  <c r="Z844" s="219"/>
      <c r="AA844" s="219"/>
      <c r="AB844" s="219"/>
    </row>
    <row r="845" spans="1:28">
      <c r="A845" s="219"/>
      <c r="B845" s="219"/>
      <c r="C845" s="219"/>
      <c r="D845" s="219"/>
      <c r="E845" s="219"/>
      <c r="F845" s="219"/>
      <c r="G845" s="219"/>
      <c r="H845" s="219"/>
      <c r="I845" s="219"/>
      <c r="J845" s="219"/>
      <c r="K845" s="219"/>
      <c r="L845" s="219"/>
      <c r="M845" s="219"/>
      <c r="N845" s="219"/>
      <c r="O845" s="219"/>
      <c r="P845" s="219"/>
      <c r="Q845" s="219"/>
      <c r="R845" s="219"/>
      <c r="S845" s="219"/>
      <c r="T845" s="219"/>
      <c r="U845" s="219"/>
      <c r="V845" s="219"/>
      <c r="W845" s="219"/>
      <c r="X845" s="219"/>
      <c r="Y845" s="219"/>
      <c r="Z845" s="219"/>
      <c r="AA845" s="219"/>
      <c r="AB845" s="219"/>
    </row>
    <row r="846" spans="1:28">
      <c r="A846" s="219"/>
      <c r="B846" s="219"/>
      <c r="C846" s="219"/>
      <c r="D846" s="219"/>
      <c r="E846" s="219"/>
      <c r="F846" s="219"/>
      <c r="G846" s="219"/>
      <c r="H846" s="219"/>
      <c r="I846" s="219"/>
      <c r="J846" s="219"/>
      <c r="K846" s="219"/>
      <c r="L846" s="219"/>
      <c r="M846" s="219"/>
      <c r="N846" s="219"/>
      <c r="O846" s="219"/>
      <c r="P846" s="219"/>
      <c r="Q846" s="219"/>
      <c r="R846" s="219"/>
      <c r="S846" s="219"/>
      <c r="T846" s="219"/>
      <c r="U846" s="219"/>
      <c r="V846" s="219"/>
      <c r="W846" s="219"/>
      <c r="X846" s="219"/>
      <c r="Y846" s="219"/>
      <c r="Z846" s="219"/>
      <c r="AA846" s="219"/>
      <c r="AB846" s="219"/>
    </row>
    <row r="847" spans="1:28">
      <c r="A847" s="219"/>
      <c r="B847" s="219"/>
      <c r="C847" s="219"/>
      <c r="D847" s="219"/>
      <c r="E847" s="219"/>
      <c r="F847" s="219"/>
      <c r="G847" s="219"/>
      <c r="H847" s="219"/>
      <c r="I847" s="219"/>
      <c r="J847" s="219"/>
      <c r="K847" s="219"/>
      <c r="L847" s="219"/>
      <c r="M847" s="219"/>
      <c r="N847" s="219"/>
      <c r="O847" s="219"/>
      <c r="P847" s="219"/>
      <c r="Q847" s="219"/>
      <c r="R847" s="219"/>
      <c r="S847" s="219"/>
      <c r="T847" s="219"/>
      <c r="U847" s="219"/>
      <c r="V847" s="219"/>
      <c r="W847" s="219"/>
      <c r="X847" s="219"/>
      <c r="Y847" s="219"/>
      <c r="Z847" s="219"/>
      <c r="AA847" s="219"/>
      <c r="AB847" s="219"/>
    </row>
    <row r="848" spans="1:28">
      <c r="A848" s="219"/>
      <c r="B848" s="219"/>
      <c r="C848" s="219"/>
      <c r="D848" s="219"/>
      <c r="E848" s="219"/>
      <c r="F848" s="219"/>
      <c r="G848" s="219"/>
      <c r="H848" s="219"/>
      <c r="I848" s="219"/>
      <c r="J848" s="219"/>
      <c r="K848" s="219"/>
      <c r="L848" s="219"/>
      <c r="M848" s="219"/>
      <c r="N848" s="219"/>
      <c r="O848" s="219"/>
      <c r="P848" s="219"/>
      <c r="Q848" s="219"/>
      <c r="R848" s="219"/>
      <c r="S848" s="219"/>
      <c r="T848" s="219"/>
      <c r="U848" s="219"/>
      <c r="V848" s="219"/>
      <c r="W848" s="219"/>
      <c r="X848" s="219"/>
      <c r="Y848" s="219"/>
      <c r="Z848" s="219"/>
      <c r="AA848" s="219"/>
      <c r="AB848" s="219"/>
    </row>
    <row r="849" spans="1:28">
      <c r="A849" s="219"/>
      <c r="B849" s="219"/>
      <c r="C849" s="219"/>
      <c r="D849" s="219"/>
      <c r="E849" s="219"/>
      <c r="F849" s="219"/>
      <c r="G849" s="219"/>
      <c r="H849" s="219"/>
      <c r="I849" s="219"/>
      <c r="J849" s="219"/>
      <c r="K849" s="219"/>
      <c r="L849" s="219"/>
      <c r="M849" s="219"/>
      <c r="N849" s="219"/>
      <c r="O849" s="219"/>
      <c r="P849" s="219"/>
      <c r="Q849" s="219"/>
      <c r="R849" s="219"/>
      <c r="S849" s="219"/>
      <c r="T849" s="219"/>
      <c r="U849" s="219"/>
      <c r="V849" s="219"/>
      <c r="W849" s="219"/>
      <c r="X849" s="219"/>
      <c r="Y849" s="219"/>
      <c r="Z849" s="219"/>
      <c r="AA849" s="219"/>
      <c r="AB849" s="219"/>
    </row>
    <row r="850" spans="1:28">
      <c r="A850" s="219"/>
      <c r="B850" s="219"/>
      <c r="C850" s="219"/>
      <c r="D850" s="219"/>
      <c r="E850" s="219"/>
      <c r="F850" s="219"/>
      <c r="G850" s="219"/>
      <c r="H850" s="219"/>
      <c r="I850" s="219"/>
      <c r="J850" s="219"/>
      <c r="K850" s="219"/>
      <c r="L850" s="219"/>
      <c r="M850" s="219"/>
      <c r="N850" s="219"/>
      <c r="O850" s="219"/>
      <c r="P850" s="219"/>
      <c r="Q850" s="219"/>
      <c r="R850" s="219"/>
      <c r="S850" s="219"/>
      <c r="T850" s="219"/>
      <c r="U850" s="219"/>
      <c r="V850" s="219"/>
      <c r="W850" s="219"/>
      <c r="X850" s="219"/>
      <c r="Y850" s="219"/>
      <c r="Z850" s="219"/>
      <c r="AA850" s="219"/>
      <c r="AB850" s="219"/>
    </row>
    <row r="851" spans="1:28">
      <c r="A851" s="219"/>
      <c r="B851" s="219"/>
      <c r="C851" s="219"/>
      <c r="D851" s="219"/>
      <c r="E851" s="219"/>
      <c r="F851" s="219"/>
      <c r="G851" s="219"/>
      <c r="H851" s="219"/>
      <c r="I851" s="219"/>
      <c r="J851" s="219"/>
      <c r="K851" s="219"/>
      <c r="L851" s="219"/>
      <c r="M851" s="219"/>
      <c r="N851" s="219"/>
      <c r="O851" s="219"/>
      <c r="P851" s="219"/>
      <c r="Q851" s="219"/>
      <c r="R851" s="219"/>
      <c r="S851" s="219"/>
      <c r="T851" s="219"/>
      <c r="U851" s="219"/>
      <c r="V851" s="219"/>
      <c r="W851" s="219"/>
      <c r="X851" s="219"/>
      <c r="Y851" s="219"/>
      <c r="Z851" s="219"/>
      <c r="AA851" s="219"/>
      <c r="AB851" s="219"/>
    </row>
    <row r="852" spans="1:28">
      <c r="A852" s="219"/>
      <c r="B852" s="219"/>
      <c r="C852" s="219"/>
      <c r="D852" s="219"/>
      <c r="E852" s="219"/>
      <c r="F852" s="219"/>
      <c r="G852" s="219"/>
      <c r="H852" s="219"/>
      <c r="I852" s="219"/>
      <c r="J852" s="219"/>
      <c r="K852" s="219"/>
      <c r="L852" s="219"/>
      <c r="M852" s="219"/>
      <c r="N852" s="219"/>
      <c r="O852" s="219"/>
      <c r="P852" s="219"/>
      <c r="Q852" s="219"/>
      <c r="R852" s="219"/>
      <c r="S852" s="219"/>
      <c r="T852" s="219"/>
      <c r="U852" s="219"/>
      <c r="V852" s="219"/>
      <c r="W852" s="219"/>
      <c r="X852" s="219"/>
      <c r="Y852" s="219"/>
      <c r="Z852" s="219"/>
      <c r="AA852" s="219"/>
      <c r="AB852" s="219"/>
    </row>
    <row r="853" spans="1:28">
      <c r="A853" s="219"/>
      <c r="B853" s="219"/>
      <c r="C853" s="219"/>
      <c r="D853" s="219"/>
      <c r="E853" s="219"/>
      <c r="F853" s="219"/>
      <c r="G853" s="219"/>
      <c r="H853" s="219"/>
      <c r="I853" s="219"/>
      <c r="J853" s="219"/>
      <c r="K853" s="219"/>
      <c r="L853" s="219"/>
      <c r="M853" s="219"/>
      <c r="N853" s="219"/>
      <c r="O853" s="219"/>
      <c r="P853" s="219"/>
      <c r="Q853" s="219"/>
      <c r="R853" s="219"/>
      <c r="S853" s="219"/>
      <c r="T853" s="219"/>
      <c r="U853" s="219"/>
      <c r="V853" s="219"/>
      <c r="W853" s="219"/>
      <c r="X853" s="219"/>
      <c r="Y853" s="219"/>
      <c r="Z853" s="219"/>
      <c r="AA853" s="219"/>
      <c r="AB853" s="219"/>
    </row>
    <row r="854" spans="1:28">
      <c r="A854" s="219"/>
      <c r="B854" s="219"/>
      <c r="C854" s="219"/>
      <c r="D854" s="219"/>
      <c r="E854" s="219"/>
      <c r="F854" s="219"/>
      <c r="G854" s="219"/>
      <c r="H854" s="219"/>
      <c r="I854" s="219"/>
      <c r="J854" s="219"/>
      <c r="K854" s="219"/>
      <c r="L854" s="219"/>
      <c r="M854" s="219"/>
      <c r="N854" s="219"/>
      <c r="O854" s="219"/>
      <c r="P854" s="219"/>
      <c r="Q854" s="219"/>
      <c r="R854" s="219"/>
      <c r="S854" s="219"/>
      <c r="T854" s="219"/>
      <c r="U854" s="219"/>
      <c r="V854" s="219"/>
      <c r="W854" s="219"/>
      <c r="X854" s="219"/>
      <c r="Y854" s="219"/>
      <c r="Z854" s="219"/>
      <c r="AA854" s="219"/>
      <c r="AB854" s="219"/>
    </row>
    <row r="855" spans="1:28">
      <c r="A855" s="219"/>
      <c r="B855" s="219"/>
      <c r="C855" s="219"/>
      <c r="D855" s="219"/>
      <c r="E855" s="219"/>
      <c r="F855" s="219"/>
      <c r="G855" s="219"/>
      <c r="H855" s="219"/>
      <c r="I855" s="219"/>
      <c r="J855" s="219"/>
      <c r="K855" s="219"/>
      <c r="L855" s="219"/>
      <c r="M855" s="219"/>
      <c r="N855" s="219"/>
      <c r="O855" s="219"/>
      <c r="P855" s="219"/>
      <c r="Q855" s="219"/>
      <c r="R855" s="219"/>
      <c r="S855" s="219"/>
      <c r="T855" s="219"/>
      <c r="U855" s="219"/>
      <c r="V855" s="219"/>
      <c r="W855" s="219"/>
      <c r="X855" s="219"/>
      <c r="Y855" s="219"/>
      <c r="Z855" s="219"/>
      <c r="AA855" s="219"/>
      <c r="AB855" s="219"/>
    </row>
    <row r="856" spans="1:28">
      <c r="A856" s="219"/>
      <c r="B856" s="219"/>
      <c r="C856" s="219"/>
      <c r="D856" s="219"/>
      <c r="E856" s="219"/>
      <c r="F856" s="219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  <c r="Z856" s="219"/>
      <c r="AA856" s="219"/>
      <c r="AB856" s="219"/>
    </row>
    <row r="857" spans="1:28">
      <c r="A857" s="219"/>
      <c r="B857" s="219"/>
      <c r="C857" s="219"/>
      <c r="D857" s="219"/>
      <c r="E857" s="219"/>
      <c r="F857" s="219"/>
      <c r="G857" s="219"/>
      <c r="H857" s="219"/>
      <c r="I857" s="219"/>
      <c r="J857" s="219"/>
      <c r="K857" s="219"/>
      <c r="L857" s="219"/>
      <c r="M857" s="219"/>
      <c r="N857" s="219"/>
      <c r="O857" s="219"/>
      <c r="P857" s="219"/>
      <c r="Q857" s="219"/>
      <c r="R857" s="219"/>
      <c r="S857" s="219"/>
      <c r="T857" s="219"/>
      <c r="U857" s="219"/>
      <c r="V857" s="219"/>
      <c r="W857" s="219"/>
      <c r="X857" s="219"/>
      <c r="Y857" s="219"/>
      <c r="Z857" s="219"/>
      <c r="AA857" s="219"/>
      <c r="AB857" s="219"/>
    </row>
    <row r="858" spans="1:28">
      <c r="A858" s="219"/>
      <c r="B858" s="219"/>
      <c r="C858" s="219"/>
      <c r="D858" s="219"/>
      <c r="E858" s="219"/>
      <c r="F858" s="219"/>
      <c r="G858" s="219"/>
      <c r="H858" s="219"/>
      <c r="I858" s="219"/>
      <c r="J858" s="219"/>
      <c r="K858" s="219"/>
      <c r="L858" s="219"/>
      <c r="M858" s="219"/>
      <c r="N858" s="219"/>
      <c r="O858" s="219"/>
      <c r="P858" s="219"/>
      <c r="Q858" s="219"/>
      <c r="R858" s="219"/>
      <c r="S858" s="219"/>
      <c r="T858" s="219"/>
      <c r="U858" s="219"/>
      <c r="V858" s="219"/>
      <c r="W858" s="219"/>
      <c r="X858" s="219"/>
      <c r="Y858" s="219"/>
      <c r="Z858" s="219"/>
      <c r="AA858" s="219"/>
      <c r="AB858" s="219"/>
    </row>
    <row r="859" spans="1:28">
      <c r="A859" s="219"/>
      <c r="B859" s="219"/>
      <c r="C859" s="219"/>
      <c r="D859" s="219"/>
      <c r="E859" s="219"/>
      <c r="F859" s="219"/>
      <c r="G859" s="219"/>
      <c r="H859" s="219"/>
      <c r="I859" s="219"/>
      <c r="J859" s="219"/>
      <c r="K859" s="219"/>
      <c r="L859" s="219"/>
      <c r="M859" s="219"/>
      <c r="N859" s="219"/>
      <c r="O859" s="219"/>
      <c r="P859" s="219"/>
      <c r="Q859" s="219"/>
      <c r="R859" s="219"/>
      <c r="S859" s="219"/>
      <c r="T859" s="219"/>
      <c r="U859" s="219"/>
      <c r="V859" s="219"/>
      <c r="W859" s="219"/>
      <c r="X859" s="219"/>
      <c r="Y859" s="219"/>
      <c r="Z859" s="219"/>
      <c r="AA859" s="219"/>
      <c r="AB859" s="219"/>
    </row>
    <row r="860" spans="1:28">
      <c r="A860" s="219"/>
      <c r="B860" s="219"/>
      <c r="C860" s="219"/>
      <c r="D860" s="219"/>
      <c r="E860" s="219"/>
      <c r="F860" s="219"/>
      <c r="G860" s="219"/>
      <c r="H860" s="219"/>
      <c r="I860" s="219"/>
      <c r="J860" s="219"/>
      <c r="K860" s="219"/>
      <c r="L860" s="219"/>
      <c r="M860" s="219"/>
      <c r="N860" s="219"/>
      <c r="O860" s="219"/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  <c r="Z860" s="219"/>
      <c r="AA860" s="219"/>
      <c r="AB860" s="219"/>
    </row>
    <row r="861" spans="1:28">
      <c r="A861" s="219"/>
      <c r="B861" s="219"/>
      <c r="C861" s="219"/>
      <c r="D861" s="219"/>
      <c r="E861" s="219"/>
      <c r="F861" s="219"/>
      <c r="G861" s="219"/>
      <c r="H861" s="219"/>
      <c r="I861" s="219"/>
      <c r="J861" s="219"/>
      <c r="K861" s="219"/>
      <c r="L861" s="219"/>
      <c r="M861" s="219"/>
      <c r="N861" s="219"/>
      <c r="O861" s="219"/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  <c r="Z861" s="219"/>
      <c r="AA861" s="219"/>
      <c r="AB861" s="219"/>
    </row>
    <row r="862" spans="1:28">
      <c r="A862" s="219"/>
      <c r="B862" s="219"/>
      <c r="C862" s="219"/>
      <c r="D862" s="219"/>
      <c r="E862" s="219"/>
      <c r="F862" s="219"/>
      <c r="G862" s="219"/>
      <c r="H862" s="219"/>
      <c r="I862" s="219"/>
      <c r="J862" s="219"/>
      <c r="K862" s="219"/>
      <c r="L862" s="219"/>
      <c r="M862" s="219"/>
      <c r="N862" s="219"/>
      <c r="O862" s="219"/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  <c r="Z862" s="219"/>
      <c r="AA862" s="219"/>
      <c r="AB862" s="219"/>
    </row>
    <row r="863" spans="1:28">
      <c r="A863" s="219"/>
      <c r="B863" s="219"/>
      <c r="C863" s="219"/>
      <c r="D863" s="219"/>
      <c r="E863" s="219"/>
      <c r="F863" s="219"/>
      <c r="G863" s="219"/>
      <c r="H863" s="219"/>
      <c r="I863" s="219"/>
      <c r="J863" s="219"/>
      <c r="K863" s="219"/>
      <c r="L863" s="219"/>
      <c r="M863" s="219"/>
      <c r="N863" s="219"/>
      <c r="O863" s="219"/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  <c r="Z863" s="219"/>
      <c r="AA863" s="219"/>
      <c r="AB863" s="219"/>
    </row>
    <row r="864" spans="1:28">
      <c r="A864" s="219"/>
      <c r="B864" s="219"/>
      <c r="C864" s="219"/>
      <c r="D864" s="219"/>
      <c r="E864" s="219"/>
      <c r="F864" s="219"/>
      <c r="G864" s="219"/>
      <c r="H864" s="219"/>
      <c r="I864" s="219"/>
      <c r="J864" s="219"/>
      <c r="K864" s="219"/>
      <c r="L864" s="219"/>
      <c r="M864" s="219"/>
      <c r="N864" s="219"/>
      <c r="O864" s="219"/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  <c r="Z864" s="219"/>
      <c r="AA864" s="219"/>
      <c r="AB864" s="219"/>
    </row>
    <row r="865" spans="1:28">
      <c r="A865" s="219"/>
      <c r="B865" s="219"/>
      <c r="C865" s="219"/>
      <c r="D865" s="219"/>
      <c r="E865" s="219"/>
      <c r="F865" s="219"/>
      <c r="G865" s="219"/>
      <c r="H865" s="219"/>
      <c r="I865" s="219"/>
      <c r="J865" s="219"/>
      <c r="K865" s="219"/>
      <c r="L865" s="219"/>
      <c r="M865" s="219"/>
      <c r="N865" s="219"/>
      <c r="O865" s="219"/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  <c r="Z865" s="219"/>
      <c r="AA865" s="219"/>
      <c r="AB865" s="219"/>
    </row>
    <row r="866" spans="1:28">
      <c r="A866" s="219"/>
      <c r="B866" s="219"/>
      <c r="C866" s="219"/>
      <c r="D866" s="219"/>
      <c r="E866" s="219"/>
      <c r="F866" s="219"/>
      <c r="G866" s="219"/>
      <c r="H866" s="219"/>
      <c r="I866" s="219"/>
      <c r="J866" s="219"/>
      <c r="K866" s="219"/>
      <c r="L866" s="219"/>
      <c r="M866" s="219"/>
      <c r="N866" s="219"/>
      <c r="O866" s="219"/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  <c r="Z866" s="219"/>
      <c r="AA866" s="219"/>
      <c r="AB866" s="219"/>
    </row>
    <row r="867" spans="1:28">
      <c r="A867" s="219"/>
      <c r="B867" s="219"/>
      <c r="C867" s="219"/>
      <c r="D867" s="219"/>
      <c r="E867" s="219"/>
      <c r="F867" s="219"/>
      <c r="G867" s="219"/>
      <c r="H867" s="219"/>
      <c r="I867" s="219"/>
      <c r="J867" s="219"/>
      <c r="K867" s="219"/>
      <c r="L867" s="219"/>
      <c r="M867" s="219"/>
      <c r="N867" s="219"/>
      <c r="O867" s="219"/>
      <c r="P867" s="219"/>
      <c r="Q867" s="219"/>
      <c r="R867" s="219"/>
      <c r="S867" s="219"/>
      <c r="T867" s="219"/>
      <c r="U867" s="219"/>
      <c r="V867" s="219"/>
      <c r="W867" s="219"/>
      <c r="X867" s="219"/>
      <c r="Y867" s="219"/>
      <c r="Z867" s="219"/>
      <c r="AA867" s="219"/>
      <c r="AB867" s="219"/>
    </row>
    <row r="868" spans="1:28">
      <c r="A868" s="219"/>
      <c r="B868" s="219"/>
      <c r="C868" s="219"/>
      <c r="D868" s="219"/>
      <c r="E868" s="219"/>
      <c r="F868" s="219"/>
      <c r="G868" s="219"/>
      <c r="H868" s="219"/>
      <c r="I868" s="219"/>
      <c r="J868" s="219"/>
      <c r="K868" s="219"/>
      <c r="L868" s="219"/>
      <c r="M868" s="219"/>
      <c r="N868" s="219"/>
      <c r="O868" s="219"/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  <c r="Z868" s="219"/>
      <c r="AA868" s="219"/>
      <c r="AB868" s="219"/>
    </row>
    <row r="869" spans="1:28">
      <c r="A869" s="219"/>
      <c r="B869" s="219"/>
      <c r="C869" s="219"/>
      <c r="D869" s="219"/>
      <c r="E869" s="219"/>
      <c r="F869" s="219"/>
      <c r="G869" s="219"/>
      <c r="H869" s="219"/>
      <c r="I869" s="219"/>
      <c r="J869" s="219"/>
      <c r="K869" s="219"/>
      <c r="L869" s="219"/>
      <c r="M869" s="219"/>
      <c r="N869" s="219"/>
      <c r="O869" s="219"/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  <c r="Z869" s="219"/>
      <c r="AA869" s="219"/>
      <c r="AB869" s="219"/>
    </row>
    <row r="870" spans="1:28">
      <c r="A870" s="219"/>
      <c r="B870" s="219"/>
      <c r="C870" s="219"/>
      <c r="D870" s="219"/>
      <c r="E870" s="219"/>
      <c r="F870" s="219"/>
      <c r="G870" s="219"/>
      <c r="H870" s="219"/>
      <c r="I870" s="219"/>
      <c r="J870" s="219"/>
      <c r="K870" s="219"/>
      <c r="L870" s="219"/>
      <c r="M870" s="219"/>
      <c r="N870" s="219"/>
      <c r="O870" s="219"/>
      <c r="P870" s="219"/>
      <c r="Q870" s="219"/>
      <c r="R870" s="219"/>
      <c r="S870" s="219"/>
      <c r="T870" s="219"/>
      <c r="U870" s="219"/>
      <c r="V870" s="219"/>
      <c r="W870" s="219"/>
      <c r="X870" s="219"/>
      <c r="Y870" s="219"/>
      <c r="Z870" s="219"/>
      <c r="AA870" s="219"/>
      <c r="AB870" s="219"/>
    </row>
    <row r="871" spans="1:28">
      <c r="A871" s="219"/>
      <c r="B871" s="219"/>
      <c r="C871" s="219"/>
      <c r="D871" s="219"/>
      <c r="E871" s="219"/>
      <c r="F871" s="219"/>
      <c r="G871" s="219"/>
      <c r="H871" s="219"/>
      <c r="I871" s="219"/>
      <c r="J871" s="219"/>
      <c r="K871" s="219"/>
      <c r="L871" s="219"/>
      <c r="M871" s="219"/>
      <c r="N871" s="219"/>
      <c r="O871" s="219"/>
      <c r="P871" s="219"/>
      <c r="Q871" s="219"/>
      <c r="R871" s="219"/>
      <c r="S871" s="219"/>
      <c r="T871" s="219"/>
      <c r="U871" s="219"/>
      <c r="V871" s="219"/>
      <c r="W871" s="219"/>
      <c r="X871" s="219"/>
      <c r="Y871" s="219"/>
      <c r="Z871" s="219"/>
      <c r="AA871" s="219"/>
      <c r="AB871" s="219"/>
    </row>
    <row r="872" spans="1:28">
      <c r="A872" s="219"/>
      <c r="B872" s="219"/>
      <c r="C872" s="219"/>
      <c r="D872" s="219"/>
      <c r="E872" s="219"/>
      <c r="F872" s="219"/>
      <c r="G872" s="219"/>
      <c r="H872" s="219"/>
      <c r="I872" s="219"/>
      <c r="J872" s="219"/>
      <c r="K872" s="219"/>
      <c r="L872" s="219"/>
      <c r="M872" s="219"/>
      <c r="N872" s="219"/>
      <c r="O872" s="219"/>
      <c r="P872" s="219"/>
      <c r="Q872" s="219"/>
      <c r="R872" s="219"/>
      <c r="S872" s="219"/>
      <c r="T872" s="219"/>
      <c r="U872" s="219"/>
      <c r="V872" s="219"/>
      <c r="W872" s="219"/>
      <c r="X872" s="219"/>
      <c r="Y872" s="219"/>
      <c r="Z872" s="219"/>
      <c r="AA872" s="219"/>
      <c r="AB872" s="219"/>
    </row>
    <row r="873" spans="1:28">
      <c r="A873" s="219"/>
      <c r="B873" s="219"/>
      <c r="C873" s="219"/>
      <c r="D873" s="219"/>
      <c r="E873" s="219"/>
      <c r="F873" s="219"/>
      <c r="G873" s="219"/>
      <c r="H873" s="219"/>
      <c r="I873" s="219"/>
      <c r="J873" s="219"/>
      <c r="K873" s="219"/>
      <c r="L873" s="219"/>
      <c r="M873" s="219"/>
      <c r="N873" s="219"/>
      <c r="O873" s="219"/>
      <c r="P873" s="219"/>
      <c r="Q873" s="219"/>
      <c r="R873" s="219"/>
      <c r="S873" s="219"/>
      <c r="T873" s="219"/>
      <c r="U873" s="219"/>
      <c r="V873" s="219"/>
      <c r="W873" s="219"/>
      <c r="X873" s="219"/>
      <c r="Y873" s="219"/>
      <c r="Z873" s="219"/>
      <c r="AA873" s="219"/>
      <c r="AB873" s="219"/>
    </row>
    <row r="874" spans="1:28">
      <c r="A874" s="219"/>
      <c r="B874" s="219"/>
      <c r="C874" s="219"/>
      <c r="D874" s="219"/>
      <c r="E874" s="219"/>
      <c r="F874" s="219"/>
      <c r="G874" s="219"/>
      <c r="H874" s="219"/>
      <c r="I874" s="219"/>
      <c r="J874" s="219"/>
      <c r="K874" s="219"/>
      <c r="L874" s="219"/>
      <c r="M874" s="219"/>
      <c r="N874" s="219"/>
      <c r="O874" s="219"/>
      <c r="P874" s="219"/>
      <c r="Q874" s="219"/>
      <c r="R874" s="219"/>
      <c r="S874" s="219"/>
      <c r="T874" s="219"/>
      <c r="U874" s="219"/>
      <c r="V874" s="219"/>
      <c r="W874" s="219"/>
      <c r="X874" s="219"/>
      <c r="Y874" s="219"/>
      <c r="Z874" s="219"/>
      <c r="AA874" s="219"/>
      <c r="AB874" s="219"/>
    </row>
    <row r="875" spans="1:28">
      <c r="A875" s="219"/>
      <c r="B875" s="219"/>
      <c r="C875" s="219"/>
      <c r="D875" s="219"/>
      <c r="E875" s="219"/>
      <c r="F875" s="219"/>
      <c r="G875" s="219"/>
      <c r="H875" s="219"/>
      <c r="I875" s="219"/>
      <c r="J875" s="219"/>
      <c r="K875" s="219"/>
      <c r="L875" s="219"/>
      <c r="M875" s="219"/>
      <c r="N875" s="219"/>
      <c r="O875" s="219"/>
      <c r="P875" s="219"/>
      <c r="Q875" s="219"/>
      <c r="R875" s="219"/>
      <c r="S875" s="219"/>
      <c r="T875" s="219"/>
      <c r="U875" s="219"/>
      <c r="V875" s="219"/>
      <c r="W875" s="219"/>
      <c r="X875" s="219"/>
      <c r="Y875" s="219"/>
      <c r="Z875" s="219"/>
      <c r="AA875" s="219"/>
      <c r="AB875" s="219"/>
    </row>
    <row r="876" spans="1:28">
      <c r="A876" s="219"/>
      <c r="B876" s="219"/>
      <c r="C876" s="219"/>
      <c r="D876" s="219"/>
      <c r="E876" s="219"/>
      <c r="F876" s="219"/>
      <c r="G876" s="219"/>
      <c r="H876" s="219"/>
      <c r="I876" s="219"/>
      <c r="J876" s="219"/>
      <c r="K876" s="219"/>
      <c r="L876" s="219"/>
      <c r="M876" s="219"/>
      <c r="N876" s="219"/>
      <c r="O876" s="219"/>
      <c r="P876" s="219"/>
      <c r="Q876" s="219"/>
      <c r="R876" s="219"/>
      <c r="S876" s="219"/>
      <c r="T876" s="219"/>
      <c r="U876" s="219"/>
      <c r="V876" s="219"/>
      <c r="W876" s="219"/>
      <c r="X876" s="219"/>
      <c r="Y876" s="219"/>
      <c r="Z876" s="219"/>
      <c r="AA876" s="219"/>
      <c r="AB876" s="219"/>
    </row>
    <row r="877" spans="1:28">
      <c r="A877" s="219"/>
      <c r="B877" s="219"/>
      <c r="C877" s="219"/>
      <c r="D877" s="219"/>
      <c r="E877" s="219"/>
      <c r="F877" s="219"/>
      <c r="G877" s="219"/>
      <c r="H877" s="219"/>
      <c r="I877" s="219"/>
      <c r="J877" s="219"/>
      <c r="K877" s="219"/>
      <c r="L877" s="219"/>
      <c r="M877" s="219"/>
      <c r="N877" s="219"/>
      <c r="O877" s="219"/>
      <c r="P877" s="219"/>
      <c r="Q877" s="219"/>
      <c r="R877" s="219"/>
      <c r="S877" s="219"/>
      <c r="T877" s="219"/>
      <c r="U877" s="219"/>
      <c r="V877" s="219"/>
      <c r="W877" s="219"/>
      <c r="X877" s="219"/>
      <c r="Y877" s="219"/>
      <c r="Z877" s="219"/>
      <c r="AA877" s="219"/>
      <c r="AB877" s="219"/>
    </row>
    <row r="878" spans="1:28">
      <c r="A878" s="219"/>
      <c r="B878" s="219"/>
      <c r="C878" s="219"/>
      <c r="D878" s="219"/>
      <c r="E878" s="219"/>
      <c r="F878" s="219"/>
      <c r="G878" s="219"/>
      <c r="H878" s="219"/>
      <c r="I878" s="219"/>
      <c r="J878" s="219"/>
      <c r="K878" s="219"/>
      <c r="L878" s="219"/>
      <c r="M878" s="219"/>
      <c r="N878" s="219"/>
      <c r="O878" s="219"/>
      <c r="P878" s="219"/>
      <c r="Q878" s="219"/>
      <c r="R878" s="219"/>
      <c r="S878" s="219"/>
      <c r="T878" s="219"/>
      <c r="U878" s="219"/>
      <c r="V878" s="219"/>
      <c r="W878" s="219"/>
      <c r="X878" s="219"/>
      <c r="Y878" s="219"/>
      <c r="Z878" s="219"/>
      <c r="AA878" s="219"/>
      <c r="AB878" s="219"/>
    </row>
    <row r="879" spans="1:28">
      <c r="A879" s="219"/>
      <c r="B879" s="219"/>
      <c r="C879" s="219"/>
      <c r="D879" s="219"/>
      <c r="E879" s="219"/>
      <c r="F879" s="219"/>
      <c r="G879" s="219"/>
      <c r="H879" s="219"/>
      <c r="I879" s="219"/>
      <c r="J879" s="219"/>
      <c r="K879" s="219"/>
      <c r="L879" s="219"/>
      <c r="M879" s="219"/>
      <c r="N879" s="219"/>
      <c r="O879" s="219"/>
      <c r="P879" s="219"/>
      <c r="Q879" s="219"/>
      <c r="R879" s="219"/>
      <c r="S879" s="219"/>
      <c r="T879" s="219"/>
      <c r="U879" s="219"/>
      <c r="V879" s="219"/>
      <c r="W879" s="219"/>
      <c r="X879" s="219"/>
      <c r="Y879" s="219"/>
      <c r="Z879" s="219"/>
      <c r="AA879" s="219"/>
      <c r="AB879" s="219"/>
    </row>
    <row r="880" spans="1:28">
      <c r="A880" s="219"/>
      <c r="B880" s="219"/>
      <c r="C880" s="219"/>
      <c r="D880" s="219"/>
      <c r="E880" s="219"/>
      <c r="F880" s="219"/>
      <c r="G880" s="219"/>
      <c r="H880" s="219"/>
      <c r="I880" s="219"/>
      <c r="J880" s="219"/>
      <c r="K880" s="219"/>
      <c r="L880" s="219"/>
      <c r="M880" s="219"/>
      <c r="N880" s="219"/>
      <c r="O880" s="219"/>
      <c r="P880" s="219"/>
      <c r="Q880" s="219"/>
      <c r="R880" s="219"/>
      <c r="S880" s="219"/>
      <c r="T880" s="219"/>
      <c r="U880" s="219"/>
      <c r="V880" s="219"/>
      <c r="W880" s="219"/>
      <c r="X880" s="219"/>
      <c r="Y880" s="219"/>
      <c r="Z880" s="219"/>
      <c r="AA880" s="219"/>
      <c r="AB880" s="219"/>
    </row>
    <row r="881" spans="1:28">
      <c r="A881" s="219"/>
      <c r="B881" s="219"/>
      <c r="C881" s="219"/>
      <c r="D881" s="219"/>
      <c r="E881" s="219"/>
      <c r="F881" s="219"/>
      <c r="G881" s="219"/>
      <c r="H881" s="219"/>
      <c r="I881" s="219"/>
      <c r="J881" s="219"/>
      <c r="K881" s="219"/>
      <c r="L881" s="219"/>
      <c r="M881" s="219"/>
      <c r="N881" s="219"/>
      <c r="O881" s="219"/>
      <c r="P881" s="219"/>
      <c r="Q881" s="219"/>
      <c r="R881" s="219"/>
      <c r="S881" s="219"/>
      <c r="T881" s="219"/>
      <c r="U881" s="219"/>
      <c r="V881" s="219"/>
      <c r="W881" s="219"/>
      <c r="X881" s="219"/>
      <c r="Y881" s="219"/>
      <c r="Z881" s="219"/>
      <c r="AA881" s="219"/>
      <c r="AB881" s="219"/>
    </row>
    <row r="882" spans="1:28">
      <c r="A882" s="219"/>
      <c r="B882" s="219"/>
      <c r="C882" s="219"/>
      <c r="D882" s="219"/>
      <c r="E882" s="219"/>
      <c r="F882" s="219"/>
      <c r="G882" s="219"/>
      <c r="H882" s="219"/>
      <c r="I882" s="219"/>
      <c r="J882" s="219"/>
      <c r="K882" s="219"/>
      <c r="L882" s="219"/>
      <c r="M882" s="219"/>
      <c r="N882" s="219"/>
      <c r="O882" s="219"/>
      <c r="P882" s="219"/>
      <c r="Q882" s="219"/>
      <c r="R882" s="219"/>
      <c r="S882" s="219"/>
      <c r="T882" s="219"/>
      <c r="U882" s="219"/>
      <c r="V882" s="219"/>
      <c r="W882" s="219"/>
      <c r="X882" s="219"/>
      <c r="Y882" s="219"/>
      <c r="Z882" s="219"/>
      <c r="AA882" s="219"/>
      <c r="AB882" s="219"/>
    </row>
    <row r="883" spans="1:28">
      <c r="A883" s="219"/>
      <c r="B883" s="219"/>
      <c r="C883" s="219"/>
      <c r="D883" s="219"/>
      <c r="E883" s="219"/>
      <c r="F883" s="219"/>
      <c r="G883" s="219"/>
      <c r="H883" s="219"/>
      <c r="I883" s="219"/>
      <c r="J883" s="219"/>
      <c r="K883" s="219"/>
      <c r="L883" s="219"/>
      <c r="M883" s="219"/>
      <c r="N883" s="219"/>
      <c r="O883" s="219"/>
      <c r="P883" s="219"/>
      <c r="Q883" s="219"/>
      <c r="R883" s="219"/>
      <c r="S883" s="219"/>
      <c r="T883" s="219"/>
      <c r="U883" s="219"/>
      <c r="V883" s="219"/>
      <c r="W883" s="219"/>
      <c r="X883" s="219"/>
      <c r="Y883" s="219"/>
      <c r="Z883" s="219"/>
      <c r="AA883" s="219"/>
      <c r="AB883" s="219"/>
    </row>
    <row r="884" spans="1:28">
      <c r="A884" s="219"/>
      <c r="B884" s="219"/>
      <c r="C884" s="219"/>
      <c r="D884" s="219"/>
      <c r="E884" s="219"/>
      <c r="F884" s="219"/>
      <c r="G884" s="219"/>
      <c r="H884" s="219"/>
      <c r="I884" s="219"/>
      <c r="J884" s="219"/>
      <c r="K884" s="219"/>
      <c r="L884" s="219"/>
      <c r="M884" s="219"/>
      <c r="N884" s="219"/>
      <c r="O884" s="219"/>
      <c r="P884" s="219"/>
      <c r="Q884" s="219"/>
      <c r="R884" s="219"/>
      <c r="S884" s="219"/>
      <c r="T884" s="219"/>
      <c r="U884" s="219"/>
      <c r="V884" s="219"/>
      <c r="W884" s="219"/>
      <c r="X884" s="219"/>
      <c r="Y884" s="219"/>
      <c r="Z884" s="219"/>
      <c r="AA884" s="219"/>
      <c r="AB884" s="219"/>
    </row>
    <row r="885" spans="1:28">
      <c r="A885" s="219"/>
      <c r="B885" s="219"/>
      <c r="C885" s="219"/>
      <c r="D885" s="219"/>
      <c r="E885" s="219"/>
      <c r="F885" s="219"/>
      <c r="G885" s="219"/>
      <c r="H885" s="219"/>
      <c r="I885" s="219"/>
      <c r="J885" s="219"/>
      <c r="K885" s="219"/>
      <c r="L885" s="219"/>
      <c r="M885" s="219"/>
      <c r="N885" s="219"/>
      <c r="O885" s="219"/>
      <c r="P885" s="219"/>
      <c r="Q885" s="219"/>
      <c r="R885" s="219"/>
      <c r="S885" s="219"/>
      <c r="T885" s="219"/>
      <c r="U885" s="219"/>
      <c r="V885" s="219"/>
      <c r="W885" s="219"/>
      <c r="X885" s="219"/>
      <c r="Y885" s="219"/>
      <c r="Z885" s="219"/>
      <c r="AA885" s="219"/>
      <c r="AB885" s="219"/>
    </row>
    <row r="886" spans="1:28">
      <c r="A886" s="219"/>
      <c r="B886" s="219"/>
      <c r="C886" s="219"/>
      <c r="D886" s="219"/>
      <c r="E886" s="219"/>
      <c r="F886" s="219"/>
      <c r="G886" s="219"/>
      <c r="H886" s="219"/>
      <c r="I886" s="219"/>
      <c r="J886" s="219"/>
      <c r="K886" s="219"/>
      <c r="L886" s="219"/>
      <c r="M886" s="219"/>
      <c r="N886" s="219"/>
      <c r="O886" s="219"/>
      <c r="P886" s="219"/>
      <c r="Q886" s="219"/>
      <c r="R886" s="219"/>
      <c r="S886" s="219"/>
      <c r="T886" s="219"/>
      <c r="U886" s="219"/>
      <c r="V886" s="219"/>
      <c r="W886" s="219"/>
      <c r="X886" s="219"/>
      <c r="Y886" s="219"/>
      <c r="Z886" s="219"/>
      <c r="AA886" s="219"/>
      <c r="AB886" s="219"/>
    </row>
    <row r="887" spans="1:28">
      <c r="A887" s="219"/>
      <c r="B887" s="219"/>
      <c r="C887" s="219"/>
      <c r="D887" s="219"/>
      <c r="E887" s="219"/>
      <c r="F887" s="219"/>
      <c r="G887" s="219"/>
      <c r="H887" s="219"/>
      <c r="I887" s="219"/>
      <c r="J887" s="219"/>
      <c r="K887" s="219"/>
      <c r="L887" s="219"/>
      <c r="M887" s="219"/>
      <c r="N887" s="219"/>
      <c r="O887" s="219"/>
      <c r="P887" s="219"/>
      <c r="Q887" s="219"/>
      <c r="R887" s="219"/>
      <c r="S887" s="219"/>
      <c r="T887" s="219"/>
      <c r="U887" s="219"/>
      <c r="V887" s="219"/>
      <c r="W887" s="219"/>
      <c r="X887" s="219"/>
      <c r="Y887" s="219"/>
      <c r="Z887" s="219"/>
      <c r="AA887" s="219"/>
      <c r="AB887" s="219"/>
    </row>
    <row r="888" spans="1:28">
      <c r="A888" s="219"/>
      <c r="B888" s="219"/>
      <c r="C888" s="219"/>
      <c r="D888" s="219"/>
      <c r="E888" s="219"/>
      <c r="F888" s="219"/>
      <c r="G888" s="219"/>
      <c r="H888" s="219"/>
      <c r="I888" s="219"/>
      <c r="J888" s="219"/>
      <c r="K888" s="219"/>
      <c r="L888" s="219"/>
      <c r="M888" s="219"/>
      <c r="N888" s="219"/>
      <c r="O888" s="219"/>
      <c r="P888" s="219"/>
      <c r="Q888" s="219"/>
      <c r="R888" s="219"/>
      <c r="S888" s="219"/>
      <c r="T888" s="219"/>
      <c r="U888" s="219"/>
      <c r="V888" s="219"/>
      <c r="W888" s="219"/>
      <c r="X888" s="219"/>
      <c r="Y888" s="219"/>
      <c r="Z888" s="219"/>
      <c r="AA888" s="219"/>
      <c r="AB888" s="219"/>
    </row>
    <row r="889" spans="1:28">
      <c r="A889" s="219"/>
      <c r="B889" s="219"/>
      <c r="C889" s="219"/>
      <c r="D889" s="219"/>
      <c r="E889" s="219"/>
      <c r="F889" s="219"/>
      <c r="G889" s="219"/>
      <c r="H889" s="219"/>
      <c r="I889" s="219"/>
      <c r="J889" s="219"/>
      <c r="K889" s="219"/>
      <c r="L889" s="219"/>
      <c r="M889" s="219"/>
      <c r="N889" s="219"/>
      <c r="O889" s="219"/>
      <c r="P889" s="219"/>
      <c r="Q889" s="219"/>
      <c r="R889" s="219"/>
      <c r="S889" s="219"/>
      <c r="T889" s="219"/>
      <c r="U889" s="219"/>
      <c r="V889" s="219"/>
      <c r="W889" s="219"/>
      <c r="X889" s="219"/>
      <c r="Y889" s="219"/>
      <c r="Z889" s="219"/>
      <c r="AA889" s="219"/>
      <c r="AB889" s="219"/>
    </row>
    <row r="890" spans="1:28">
      <c r="A890" s="219"/>
      <c r="B890" s="219"/>
      <c r="C890" s="219"/>
      <c r="D890" s="219"/>
      <c r="E890" s="219"/>
      <c r="F890" s="219"/>
      <c r="G890" s="219"/>
      <c r="H890" s="219"/>
      <c r="I890" s="219"/>
      <c r="J890" s="219"/>
      <c r="K890" s="219"/>
      <c r="L890" s="219"/>
      <c r="M890" s="219"/>
      <c r="N890" s="219"/>
      <c r="O890" s="219"/>
      <c r="P890" s="219"/>
      <c r="Q890" s="219"/>
      <c r="R890" s="219"/>
      <c r="S890" s="219"/>
      <c r="T890" s="219"/>
      <c r="U890" s="219"/>
      <c r="V890" s="219"/>
      <c r="W890" s="219"/>
      <c r="X890" s="219"/>
      <c r="Y890" s="219"/>
      <c r="Z890" s="219"/>
      <c r="AA890" s="219"/>
      <c r="AB890" s="219"/>
    </row>
    <row r="891" spans="1:28">
      <c r="A891" s="219"/>
      <c r="B891" s="219"/>
      <c r="C891" s="219"/>
      <c r="D891" s="219"/>
      <c r="E891" s="219"/>
      <c r="F891" s="219"/>
      <c r="G891" s="219"/>
      <c r="H891" s="219"/>
      <c r="I891" s="219"/>
      <c r="J891" s="219"/>
      <c r="K891" s="219"/>
      <c r="L891" s="219"/>
      <c r="M891" s="219"/>
      <c r="N891" s="219"/>
      <c r="O891" s="219"/>
      <c r="P891" s="219"/>
      <c r="Q891" s="219"/>
      <c r="R891" s="219"/>
      <c r="S891" s="219"/>
      <c r="T891" s="219"/>
      <c r="U891" s="219"/>
      <c r="V891" s="219"/>
      <c r="W891" s="219"/>
      <c r="X891" s="219"/>
      <c r="Y891" s="219"/>
      <c r="Z891" s="219"/>
      <c r="AA891" s="219"/>
      <c r="AB891" s="219"/>
    </row>
    <row r="892" spans="1:28">
      <c r="A892" s="219"/>
      <c r="B892" s="219"/>
      <c r="C892" s="219"/>
      <c r="D892" s="219"/>
      <c r="E892" s="219"/>
      <c r="F892" s="219"/>
      <c r="G892" s="219"/>
      <c r="H892" s="219"/>
      <c r="I892" s="219"/>
      <c r="J892" s="219"/>
      <c r="K892" s="219"/>
      <c r="L892" s="219"/>
      <c r="M892" s="219"/>
      <c r="N892" s="219"/>
      <c r="O892" s="219"/>
      <c r="P892" s="219"/>
      <c r="Q892" s="219"/>
      <c r="R892" s="219"/>
      <c r="S892" s="219"/>
      <c r="T892" s="219"/>
      <c r="U892" s="219"/>
      <c r="V892" s="219"/>
      <c r="W892" s="219"/>
      <c r="X892" s="219"/>
      <c r="Y892" s="219"/>
      <c r="Z892" s="219"/>
      <c r="AA892" s="219"/>
      <c r="AB892" s="219"/>
    </row>
    <row r="893" spans="1:28">
      <c r="A893" s="219"/>
      <c r="B893" s="219"/>
      <c r="C893" s="219"/>
      <c r="D893" s="219"/>
      <c r="E893" s="219"/>
      <c r="F893" s="219"/>
      <c r="G893" s="219"/>
      <c r="H893" s="219"/>
      <c r="I893" s="219"/>
      <c r="J893" s="219"/>
      <c r="K893" s="219"/>
      <c r="L893" s="219"/>
      <c r="M893" s="219"/>
      <c r="N893" s="219"/>
      <c r="O893" s="219"/>
      <c r="P893" s="219"/>
      <c r="Q893" s="219"/>
      <c r="R893" s="219"/>
      <c r="S893" s="219"/>
      <c r="T893" s="219"/>
      <c r="U893" s="219"/>
      <c r="V893" s="219"/>
      <c r="W893" s="219"/>
      <c r="X893" s="219"/>
      <c r="Y893" s="219"/>
      <c r="Z893" s="219"/>
      <c r="AA893" s="219"/>
      <c r="AB893" s="219"/>
    </row>
    <row r="894" spans="1:28">
      <c r="A894" s="219"/>
      <c r="B894" s="219"/>
      <c r="C894" s="219"/>
      <c r="D894" s="219"/>
      <c r="E894" s="219"/>
      <c r="F894" s="219"/>
      <c r="G894" s="219"/>
      <c r="H894" s="219"/>
      <c r="I894" s="219"/>
      <c r="J894" s="219"/>
      <c r="K894" s="219"/>
      <c r="L894" s="219"/>
      <c r="M894" s="219"/>
      <c r="N894" s="219"/>
      <c r="O894" s="219"/>
      <c r="P894" s="219"/>
      <c r="Q894" s="219"/>
      <c r="R894" s="219"/>
      <c r="S894" s="219"/>
      <c r="T894" s="219"/>
      <c r="U894" s="219"/>
      <c r="V894" s="219"/>
      <c r="W894" s="219"/>
      <c r="X894" s="219"/>
      <c r="Y894" s="219"/>
      <c r="Z894" s="219"/>
      <c r="AA894" s="219"/>
      <c r="AB894" s="219"/>
    </row>
    <row r="895" spans="1:28">
      <c r="A895" s="219"/>
      <c r="B895" s="219"/>
      <c r="C895" s="219"/>
      <c r="D895" s="219"/>
      <c r="E895" s="219"/>
      <c r="F895" s="219"/>
      <c r="G895" s="219"/>
      <c r="H895" s="219"/>
      <c r="I895" s="219"/>
      <c r="J895" s="219"/>
      <c r="K895" s="219"/>
      <c r="L895" s="219"/>
      <c r="M895" s="219"/>
      <c r="N895" s="219"/>
      <c r="O895" s="219"/>
      <c r="P895" s="219"/>
      <c r="Q895" s="219"/>
      <c r="R895" s="219"/>
      <c r="S895" s="219"/>
      <c r="T895" s="219"/>
      <c r="U895" s="219"/>
      <c r="V895" s="219"/>
      <c r="W895" s="219"/>
      <c r="X895" s="219"/>
      <c r="Y895" s="219"/>
      <c r="Z895" s="219"/>
      <c r="AA895" s="219"/>
      <c r="AB895" s="219"/>
    </row>
    <row r="896" spans="1:28">
      <c r="A896" s="219"/>
      <c r="B896" s="219"/>
      <c r="C896" s="219"/>
      <c r="D896" s="219"/>
      <c r="E896" s="219"/>
      <c r="F896" s="219"/>
      <c r="G896" s="219"/>
      <c r="H896" s="219"/>
      <c r="I896" s="219"/>
      <c r="J896" s="219"/>
      <c r="K896" s="219"/>
      <c r="L896" s="219"/>
      <c r="M896" s="219"/>
      <c r="N896" s="219"/>
      <c r="O896" s="219"/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  <c r="Z896" s="219"/>
      <c r="AA896" s="219"/>
      <c r="AB896" s="219"/>
    </row>
    <row r="897" spans="1:28">
      <c r="A897" s="219"/>
      <c r="B897" s="219"/>
      <c r="C897" s="219"/>
      <c r="D897" s="219"/>
      <c r="E897" s="219"/>
      <c r="F897" s="219"/>
      <c r="G897" s="219"/>
      <c r="H897" s="219"/>
      <c r="I897" s="219"/>
      <c r="J897" s="219"/>
      <c r="K897" s="219"/>
      <c r="L897" s="219"/>
      <c r="M897" s="219"/>
      <c r="N897" s="219"/>
      <c r="O897" s="219"/>
      <c r="P897" s="219"/>
      <c r="Q897" s="219"/>
      <c r="R897" s="219"/>
      <c r="S897" s="219"/>
      <c r="T897" s="219"/>
      <c r="U897" s="219"/>
      <c r="V897" s="219"/>
      <c r="W897" s="219"/>
      <c r="X897" s="219"/>
      <c r="Y897" s="219"/>
      <c r="Z897" s="219"/>
      <c r="AA897" s="219"/>
      <c r="AB897" s="219"/>
    </row>
    <row r="898" spans="1:28">
      <c r="A898" s="219"/>
      <c r="B898" s="219"/>
      <c r="C898" s="219"/>
      <c r="D898" s="219"/>
      <c r="E898" s="219"/>
      <c r="F898" s="219"/>
      <c r="G898" s="219"/>
      <c r="H898" s="219"/>
      <c r="I898" s="219"/>
      <c r="J898" s="219"/>
      <c r="K898" s="219"/>
      <c r="L898" s="219"/>
      <c r="M898" s="219"/>
      <c r="N898" s="219"/>
      <c r="O898" s="219"/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  <c r="Z898" s="219"/>
      <c r="AA898" s="219"/>
      <c r="AB898" s="219"/>
    </row>
    <row r="899" spans="1:28">
      <c r="A899" s="219"/>
      <c r="B899" s="219"/>
      <c r="C899" s="219"/>
      <c r="D899" s="219"/>
      <c r="E899" s="219"/>
      <c r="F899" s="219"/>
      <c r="G899" s="219"/>
      <c r="H899" s="219"/>
      <c r="I899" s="219"/>
      <c r="J899" s="219"/>
      <c r="K899" s="219"/>
      <c r="L899" s="219"/>
      <c r="M899" s="219"/>
      <c r="N899" s="219"/>
      <c r="O899" s="219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  <c r="Z899" s="219"/>
      <c r="AA899" s="219"/>
      <c r="AB899" s="219"/>
    </row>
    <row r="900" spans="1:28">
      <c r="A900" s="219"/>
      <c r="B900" s="219"/>
      <c r="C900" s="219"/>
      <c r="D900" s="219"/>
      <c r="E900" s="219"/>
      <c r="F900" s="219"/>
      <c r="G900" s="219"/>
      <c r="H900" s="219"/>
      <c r="I900" s="219"/>
      <c r="J900" s="219"/>
      <c r="K900" s="219"/>
      <c r="L900" s="219"/>
      <c r="M900" s="219"/>
      <c r="N900" s="219"/>
      <c r="O900" s="219"/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  <c r="Z900" s="219"/>
      <c r="AA900" s="219"/>
      <c r="AB900" s="219"/>
    </row>
    <row r="901" spans="1:28">
      <c r="A901" s="219"/>
      <c r="B901" s="219"/>
      <c r="C901" s="219"/>
      <c r="D901" s="219"/>
      <c r="E901" s="219"/>
      <c r="F901" s="219"/>
      <c r="G901" s="219"/>
      <c r="H901" s="219"/>
      <c r="I901" s="219"/>
      <c r="J901" s="219"/>
      <c r="K901" s="219"/>
      <c r="L901" s="219"/>
      <c r="M901" s="219"/>
      <c r="N901" s="219"/>
      <c r="O901" s="219"/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  <c r="Z901" s="219"/>
      <c r="AA901" s="219"/>
      <c r="AB901" s="219"/>
    </row>
    <row r="902" spans="1:28">
      <c r="A902" s="219"/>
      <c r="B902" s="219"/>
      <c r="C902" s="219"/>
      <c r="D902" s="219"/>
      <c r="E902" s="219"/>
      <c r="F902" s="219"/>
      <c r="G902" s="219"/>
      <c r="H902" s="219"/>
      <c r="I902" s="219"/>
      <c r="J902" s="219"/>
      <c r="K902" s="219"/>
      <c r="L902" s="219"/>
      <c r="M902" s="219"/>
      <c r="N902" s="219"/>
      <c r="O902" s="219"/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  <c r="Z902" s="219"/>
      <c r="AA902" s="219"/>
      <c r="AB902" s="219"/>
    </row>
    <row r="903" spans="1:28">
      <c r="A903" s="219"/>
      <c r="B903" s="219"/>
      <c r="C903" s="219"/>
      <c r="D903" s="219"/>
      <c r="E903" s="219"/>
      <c r="F903" s="219"/>
      <c r="G903" s="219"/>
      <c r="H903" s="219"/>
      <c r="I903" s="219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  <c r="Z903" s="219"/>
      <c r="AA903" s="219"/>
      <c r="AB903" s="219"/>
    </row>
    <row r="904" spans="1:28">
      <c r="A904" s="219"/>
      <c r="B904" s="219"/>
      <c r="C904" s="219"/>
      <c r="D904" s="219"/>
      <c r="E904" s="219"/>
      <c r="F904" s="219"/>
      <c r="G904" s="219"/>
      <c r="H904" s="219"/>
      <c r="I904" s="219"/>
      <c r="J904" s="219"/>
      <c r="K904" s="219"/>
      <c r="L904" s="219"/>
      <c r="M904" s="219"/>
      <c r="N904" s="219"/>
      <c r="O904" s="219"/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  <c r="Z904" s="219"/>
      <c r="AA904" s="219"/>
      <c r="AB904" s="219"/>
    </row>
    <row r="905" spans="1:28">
      <c r="A905" s="219"/>
      <c r="B905" s="219"/>
      <c r="C905" s="219"/>
      <c r="D905" s="219"/>
      <c r="E905" s="219"/>
      <c r="F905" s="219"/>
      <c r="G905" s="219"/>
      <c r="H905" s="219"/>
      <c r="I905" s="219"/>
      <c r="J905" s="219"/>
      <c r="K905" s="219"/>
      <c r="L905" s="219"/>
      <c r="M905" s="219"/>
      <c r="N905" s="219"/>
      <c r="O905" s="219"/>
      <c r="P905" s="219"/>
      <c r="Q905" s="219"/>
      <c r="R905" s="219"/>
      <c r="S905" s="219"/>
      <c r="T905" s="219"/>
      <c r="U905" s="219"/>
      <c r="V905" s="219"/>
      <c r="W905" s="219"/>
      <c r="X905" s="219"/>
      <c r="Y905" s="219"/>
      <c r="Z905" s="219"/>
      <c r="AA905" s="219"/>
      <c r="AB905" s="219"/>
    </row>
    <row r="906" spans="1:28">
      <c r="A906" s="219"/>
      <c r="B906" s="219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  <c r="Z906" s="219"/>
      <c r="AA906" s="219"/>
      <c r="AB906" s="219"/>
    </row>
    <row r="907" spans="1:28">
      <c r="A907" s="219"/>
      <c r="B907" s="219"/>
      <c r="C907" s="219"/>
      <c r="D907" s="219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19"/>
      <c r="V907" s="219"/>
      <c r="W907" s="219"/>
      <c r="X907" s="219"/>
      <c r="Y907" s="219"/>
      <c r="Z907" s="219"/>
      <c r="AA907" s="219"/>
      <c r="AB907" s="219"/>
    </row>
    <row r="908" spans="1:28">
      <c r="A908" s="219"/>
      <c r="B908" s="219"/>
      <c r="C908" s="219"/>
      <c r="D908" s="219"/>
      <c r="E908" s="219"/>
      <c r="F908" s="219"/>
      <c r="G908" s="219"/>
      <c r="H908" s="219"/>
      <c r="I908" s="219"/>
      <c r="J908" s="219"/>
      <c r="K908" s="219"/>
      <c r="L908" s="219"/>
      <c r="M908" s="219"/>
      <c r="N908" s="219"/>
      <c r="O908" s="219"/>
      <c r="P908" s="219"/>
      <c r="Q908" s="219"/>
      <c r="R908" s="219"/>
      <c r="S908" s="219"/>
      <c r="T908" s="219"/>
      <c r="U908" s="219"/>
      <c r="V908" s="219"/>
      <c r="W908" s="219"/>
      <c r="X908" s="219"/>
      <c r="Y908" s="219"/>
      <c r="Z908" s="219"/>
      <c r="AA908" s="219"/>
      <c r="AB908" s="219"/>
    </row>
    <row r="909" spans="1:28">
      <c r="A909" s="219"/>
      <c r="B909" s="219"/>
      <c r="C909" s="219"/>
      <c r="D909" s="219"/>
      <c r="E909" s="219"/>
      <c r="F909" s="219"/>
      <c r="G909" s="219"/>
      <c r="H909" s="219"/>
      <c r="I909" s="219"/>
      <c r="J909" s="219"/>
      <c r="K909" s="219"/>
      <c r="L909" s="219"/>
      <c r="M909" s="219"/>
      <c r="N909" s="219"/>
      <c r="O909" s="219"/>
      <c r="P909" s="219"/>
      <c r="Q909" s="219"/>
      <c r="R909" s="219"/>
      <c r="S909" s="219"/>
      <c r="T909" s="219"/>
      <c r="U909" s="219"/>
      <c r="V909" s="219"/>
      <c r="W909" s="219"/>
      <c r="X909" s="219"/>
      <c r="Y909" s="219"/>
      <c r="Z909" s="219"/>
      <c r="AA909" s="219"/>
      <c r="AB909" s="219"/>
    </row>
    <row r="910" spans="1:28">
      <c r="A910" s="219"/>
      <c r="B910" s="219"/>
      <c r="C910" s="219"/>
      <c r="D910" s="219"/>
      <c r="E910" s="219"/>
      <c r="F910" s="219"/>
      <c r="G910" s="219"/>
      <c r="H910" s="219"/>
      <c r="I910" s="219"/>
      <c r="J910" s="219"/>
      <c r="K910" s="219"/>
      <c r="L910" s="219"/>
      <c r="M910" s="219"/>
      <c r="N910" s="219"/>
      <c r="O910" s="219"/>
      <c r="P910" s="219"/>
      <c r="Q910" s="219"/>
      <c r="R910" s="219"/>
      <c r="S910" s="219"/>
      <c r="T910" s="219"/>
      <c r="U910" s="219"/>
      <c r="V910" s="219"/>
      <c r="W910" s="219"/>
      <c r="X910" s="219"/>
      <c r="Y910" s="219"/>
      <c r="Z910" s="219"/>
      <c r="AA910" s="219"/>
      <c r="AB910" s="219"/>
    </row>
    <row r="911" spans="1:28">
      <c r="A911" s="219"/>
      <c r="B911" s="219"/>
      <c r="C911" s="219"/>
      <c r="D911" s="219"/>
      <c r="E911" s="219"/>
      <c r="F911" s="219"/>
      <c r="G911" s="219"/>
      <c r="H911" s="219"/>
      <c r="I911" s="219"/>
      <c r="J911" s="219"/>
      <c r="K911" s="219"/>
      <c r="L911" s="219"/>
      <c r="M911" s="219"/>
      <c r="N911" s="219"/>
      <c r="O911" s="219"/>
      <c r="P911" s="219"/>
      <c r="Q911" s="219"/>
      <c r="R911" s="219"/>
      <c r="S911" s="219"/>
      <c r="T911" s="219"/>
      <c r="U911" s="219"/>
      <c r="V911" s="219"/>
      <c r="W911" s="219"/>
      <c r="X911" s="219"/>
      <c r="Y911" s="219"/>
      <c r="Z911" s="219"/>
      <c r="AA911" s="219"/>
      <c r="AB911" s="219"/>
    </row>
    <row r="912" spans="1:28">
      <c r="A912" s="219"/>
      <c r="B912" s="219"/>
      <c r="C912" s="219"/>
      <c r="D912" s="219"/>
      <c r="E912" s="219"/>
      <c r="F912" s="219"/>
      <c r="G912" s="219"/>
      <c r="H912" s="219"/>
      <c r="I912" s="219"/>
      <c r="J912" s="219"/>
      <c r="K912" s="219"/>
      <c r="L912" s="219"/>
      <c r="M912" s="219"/>
      <c r="N912" s="219"/>
      <c r="O912" s="219"/>
      <c r="P912" s="219"/>
      <c r="Q912" s="219"/>
      <c r="R912" s="219"/>
      <c r="S912" s="219"/>
      <c r="T912" s="219"/>
      <c r="U912" s="219"/>
      <c r="V912" s="219"/>
      <c r="W912" s="219"/>
      <c r="X912" s="219"/>
      <c r="Y912" s="219"/>
      <c r="Z912" s="219"/>
      <c r="AA912" s="219"/>
      <c r="AB912" s="219"/>
    </row>
    <row r="913" spans="1:28">
      <c r="A913" s="219"/>
      <c r="B913" s="219"/>
      <c r="C913" s="219"/>
      <c r="D913" s="219"/>
      <c r="E913" s="219"/>
      <c r="F913" s="219"/>
      <c r="G913" s="219"/>
      <c r="H913" s="219"/>
      <c r="I913" s="219"/>
      <c r="J913" s="219"/>
      <c r="K913" s="219"/>
      <c r="L913" s="219"/>
      <c r="M913" s="219"/>
      <c r="N913" s="219"/>
      <c r="O913" s="219"/>
      <c r="P913" s="219"/>
      <c r="Q913" s="219"/>
      <c r="R913" s="219"/>
      <c r="S913" s="219"/>
      <c r="T913" s="219"/>
      <c r="U913" s="219"/>
      <c r="V913" s="219"/>
      <c r="W913" s="219"/>
      <c r="X913" s="219"/>
      <c r="Y913" s="219"/>
      <c r="Z913" s="219"/>
      <c r="AA913" s="219"/>
      <c r="AB913" s="219"/>
    </row>
    <row r="914" spans="1:28">
      <c r="A914" s="219"/>
      <c r="B914" s="219"/>
      <c r="C914" s="219"/>
      <c r="D914" s="219"/>
      <c r="E914" s="219"/>
      <c r="F914" s="219"/>
      <c r="G914" s="219"/>
      <c r="H914" s="219"/>
      <c r="I914" s="219"/>
      <c r="J914" s="219"/>
      <c r="K914" s="219"/>
      <c r="L914" s="219"/>
      <c r="M914" s="219"/>
      <c r="N914" s="219"/>
      <c r="O914" s="219"/>
      <c r="P914" s="219"/>
      <c r="Q914" s="219"/>
      <c r="R914" s="219"/>
      <c r="S914" s="219"/>
      <c r="T914" s="219"/>
      <c r="U914" s="219"/>
      <c r="V914" s="219"/>
      <c r="W914" s="219"/>
      <c r="X914" s="219"/>
      <c r="Y914" s="219"/>
      <c r="Z914" s="219"/>
      <c r="AA914" s="219"/>
      <c r="AB914" s="219"/>
    </row>
    <row r="915" spans="1:28">
      <c r="A915" s="219"/>
      <c r="B915" s="219"/>
      <c r="C915" s="219"/>
      <c r="D915" s="219"/>
      <c r="E915" s="219"/>
      <c r="F915" s="219"/>
      <c r="G915" s="219"/>
      <c r="H915" s="219"/>
      <c r="I915" s="219"/>
      <c r="J915" s="219"/>
      <c r="K915" s="219"/>
      <c r="L915" s="219"/>
      <c r="M915" s="219"/>
      <c r="N915" s="219"/>
      <c r="O915" s="219"/>
      <c r="P915" s="219"/>
      <c r="Q915" s="219"/>
      <c r="R915" s="219"/>
      <c r="S915" s="219"/>
      <c r="T915" s="219"/>
      <c r="U915" s="219"/>
      <c r="V915" s="219"/>
      <c r="W915" s="219"/>
      <c r="X915" s="219"/>
      <c r="Y915" s="219"/>
      <c r="Z915" s="219"/>
      <c r="AA915" s="219"/>
      <c r="AB915" s="219"/>
    </row>
    <row r="916" spans="1:28">
      <c r="A916" s="219"/>
      <c r="B916" s="219"/>
      <c r="C916" s="219"/>
      <c r="D916" s="219"/>
      <c r="E916" s="219"/>
      <c r="F916" s="219"/>
      <c r="G916" s="219"/>
      <c r="H916" s="219"/>
      <c r="I916" s="219"/>
      <c r="J916" s="219"/>
      <c r="K916" s="219"/>
      <c r="L916" s="219"/>
      <c r="M916" s="219"/>
      <c r="N916" s="219"/>
      <c r="O916" s="219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  <c r="Z916" s="219"/>
      <c r="AA916" s="219"/>
      <c r="AB916" s="219"/>
    </row>
    <row r="917" spans="1:28">
      <c r="A917" s="219"/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  <c r="L917" s="219"/>
      <c r="M917" s="219"/>
      <c r="N917" s="219"/>
      <c r="O917" s="219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  <c r="Z917" s="219"/>
      <c r="AA917" s="219"/>
      <c r="AB917" s="219"/>
    </row>
    <row r="918" spans="1:28">
      <c r="A918" s="219"/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  <c r="L918" s="219"/>
      <c r="M918" s="219"/>
      <c r="N918" s="219"/>
      <c r="O918" s="219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  <c r="Z918" s="219"/>
      <c r="AA918" s="219"/>
      <c r="AB918" s="219"/>
    </row>
    <row r="919" spans="1:28">
      <c r="A919" s="219"/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  <c r="L919" s="219"/>
      <c r="M919" s="219"/>
      <c r="N919" s="219"/>
      <c r="O919" s="219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  <c r="Z919" s="219"/>
      <c r="AA919" s="219"/>
      <c r="AB919" s="219"/>
    </row>
    <row r="920" spans="1:28">
      <c r="A920" s="219"/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  <c r="L920" s="219"/>
      <c r="M920" s="219"/>
      <c r="N920" s="219"/>
      <c r="O920" s="219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  <c r="Z920" s="219"/>
      <c r="AA920" s="219"/>
      <c r="AB920" s="219"/>
    </row>
    <row r="921" spans="1:28">
      <c r="A921" s="219"/>
      <c r="B921" s="219"/>
      <c r="C921" s="219"/>
      <c r="D921" s="219"/>
      <c r="E921" s="219"/>
      <c r="F921" s="219"/>
      <c r="G921" s="219"/>
      <c r="H921" s="219"/>
      <c r="I921" s="219"/>
      <c r="J921" s="219"/>
      <c r="K921" s="219"/>
      <c r="L921" s="219"/>
      <c r="M921" s="219"/>
      <c r="N921" s="219"/>
      <c r="O921" s="219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  <c r="Z921" s="219"/>
      <c r="AA921" s="219"/>
      <c r="AB921" s="219"/>
    </row>
    <row r="922" spans="1:28">
      <c r="A922" s="219"/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  <c r="Z922" s="219"/>
      <c r="AA922" s="219"/>
      <c r="AB922" s="219"/>
    </row>
    <row r="923" spans="1:28">
      <c r="A923" s="219"/>
      <c r="B923" s="219"/>
      <c r="C923" s="219"/>
      <c r="D923" s="219"/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219"/>
      <c r="AA923" s="219"/>
      <c r="AB923" s="219"/>
    </row>
    <row r="924" spans="1:28">
      <c r="A924" s="219"/>
      <c r="B924" s="219"/>
      <c r="C924" s="219"/>
      <c r="D924" s="219"/>
      <c r="E924" s="219"/>
      <c r="F924" s="219"/>
      <c r="G924" s="219"/>
      <c r="H924" s="219"/>
      <c r="I924" s="219"/>
      <c r="J924" s="219"/>
      <c r="K924" s="219"/>
      <c r="L924" s="219"/>
      <c r="M924" s="219"/>
      <c r="N924" s="219"/>
      <c r="O924" s="219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  <c r="Z924" s="219"/>
      <c r="AA924" s="219"/>
      <c r="AB924" s="219"/>
    </row>
    <row r="925" spans="1:28">
      <c r="A925" s="219"/>
      <c r="B925" s="219"/>
      <c r="C925" s="219"/>
      <c r="D925" s="219"/>
      <c r="E925" s="219"/>
      <c r="F925" s="219"/>
      <c r="G925" s="219"/>
      <c r="H925" s="219"/>
      <c r="I925" s="219"/>
      <c r="J925" s="219"/>
      <c r="K925" s="219"/>
      <c r="L925" s="219"/>
      <c r="M925" s="219"/>
      <c r="N925" s="219"/>
      <c r="O925" s="219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  <c r="Z925" s="219"/>
      <c r="AA925" s="219"/>
      <c r="AB925" s="219"/>
    </row>
    <row r="926" spans="1:28">
      <c r="A926" s="219"/>
      <c r="B926" s="219"/>
      <c r="C926" s="219"/>
      <c r="D926" s="219"/>
      <c r="E926" s="219"/>
      <c r="F926" s="219"/>
      <c r="G926" s="219"/>
      <c r="H926" s="219"/>
      <c r="I926" s="219"/>
      <c r="J926" s="219"/>
      <c r="K926" s="219"/>
      <c r="L926" s="219"/>
      <c r="M926" s="219"/>
      <c r="N926" s="219"/>
      <c r="O926" s="219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  <c r="Z926" s="219"/>
      <c r="AA926" s="219"/>
      <c r="AB926" s="219"/>
    </row>
    <row r="927" spans="1:28">
      <c r="A927" s="219"/>
      <c r="B927" s="219"/>
      <c r="C927" s="219"/>
      <c r="D927" s="219"/>
      <c r="E927" s="219"/>
      <c r="F927" s="219"/>
      <c r="G927" s="219"/>
      <c r="H927" s="219"/>
      <c r="I927" s="219"/>
      <c r="J927" s="219"/>
      <c r="K927" s="219"/>
      <c r="L927" s="219"/>
      <c r="M927" s="219"/>
      <c r="N927" s="219"/>
      <c r="O927" s="219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  <c r="Z927" s="219"/>
      <c r="AA927" s="219"/>
      <c r="AB927" s="219"/>
    </row>
    <row r="928" spans="1:28">
      <c r="A928" s="219"/>
      <c r="B928" s="219"/>
      <c r="C928" s="219"/>
      <c r="D928" s="219"/>
      <c r="E928" s="219"/>
      <c r="F928" s="219"/>
      <c r="G928" s="219"/>
      <c r="H928" s="219"/>
      <c r="I928" s="219"/>
      <c r="J928" s="219"/>
      <c r="K928" s="219"/>
      <c r="L928" s="219"/>
      <c r="M928" s="219"/>
      <c r="N928" s="219"/>
      <c r="O928" s="219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  <c r="AA928" s="219"/>
      <c r="AB928" s="219"/>
    </row>
    <row r="929" spans="1:28">
      <c r="A929" s="219"/>
      <c r="B929" s="219"/>
      <c r="C929" s="219"/>
      <c r="D929" s="219"/>
      <c r="E929" s="219"/>
      <c r="F929" s="219"/>
      <c r="G929" s="219"/>
      <c r="H929" s="219"/>
      <c r="I929" s="219"/>
      <c r="J929" s="219"/>
      <c r="K929" s="219"/>
      <c r="L929" s="219"/>
      <c r="M929" s="219"/>
      <c r="N929" s="219"/>
      <c r="O929" s="219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  <c r="Z929" s="219"/>
      <c r="AA929" s="219"/>
      <c r="AB929" s="219"/>
    </row>
    <row r="930" spans="1:28">
      <c r="A930" s="219"/>
      <c r="B930" s="219"/>
      <c r="C930" s="219"/>
      <c r="D930" s="219"/>
      <c r="E930" s="219"/>
      <c r="F930" s="219"/>
      <c r="G930" s="219"/>
      <c r="H930" s="219"/>
      <c r="I930" s="219"/>
      <c r="J930" s="219"/>
      <c r="K930" s="219"/>
      <c r="L930" s="219"/>
      <c r="M930" s="219"/>
      <c r="N930" s="219"/>
      <c r="O930" s="219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  <c r="AA930" s="219"/>
      <c r="AB930" s="219"/>
    </row>
    <row r="931" spans="1:28">
      <c r="A931" s="219"/>
      <c r="B931" s="219"/>
      <c r="C931" s="219"/>
      <c r="D931" s="219"/>
      <c r="E931" s="219"/>
      <c r="F931" s="219"/>
      <c r="G931" s="219"/>
      <c r="H931" s="219"/>
      <c r="I931" s="219"/>
      <c r="J931" s="219"/>
      <c r="K931" s="219"/>
      <c r="L931" s="219"/>
      <c r="M931" s="219"/>
      <c r="N931" s="219"/>
      <c r="O931" s="219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  <c r="AA931" s="219"/>
      <c r="AB931" s="219"/>
    </row>
    <row r="932" spans="1:28">
      <c r="A932" s="219"/>
      <c r="B932" s="219"/>
      <c r="C932" s="219"/>
      <c r="D932" s="219"/>
      <c r="E932" s="219"/>
      <c r="F932" s="219"/>
      <c r="G932" s="219"/>
      <c r="H932" s="219"/>
      <c r="I932" s="219"/>
      <c r="J932" s="219"/>
      <c r="K932" s="219"/>
      <c r="L932" s="219"/>
      <c r="M932" s="219"/>
      <c r="N932" s="219"/>
      <c r="O932" s="219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  <c r="Z932" s="219"/>
      <c r="AA932" s="219"/>
      <c r="AB932" s="219"/>
    </row>
    <row r="933" spans="1:28">
      <c r="A933" s="219"/>
      <c r="B933" s="219"/>
      <c r="C933" s="219"/>
      <c r="D933" s="219"/>
      <c r="E933" s="219"/>
      <c r="F933" s="219"/>
      <c r="G933" s="219"/>
      <c r="H933" s="219"/>
      <c r="I933" s="219"/>
      <c r="J933" s="219"/>
      <c r="K933" s="219"/>
      <c r="L933" s="219"/>
      <c r="M933" s="219"/>
      <c r="N933" s="219"/>
      <c r="O933" s="219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  <c r="AA933" s="219"/>
      <c r="AB933" s="219"/>
    </row>
    <row r="934" spans="1:28">
      <c r="A934" s="219"/>
      <c r="B934" s="219"/>
      <c r="C934" s="219"/>
      <c r="D934" s="219"/>
      <c r="E934" s="219"/>
      <c r="F934" s="219"/>
      <c r="G934" s="219"/>
      <c r="H934" s="219"/>
      <c r="I934" s="219"/>
      <c r="J934" s="219"/>
      <c r="K934" s="219"/>
      <c r="L934" s="219"/>
      <c r="M934" s="219"/>
      <c r="N934" s="219"/>
      <c r="O934" s="219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  <c r="Z934" s="219"/>
      <c r="AA934" s="219"/>
      <c r="AB934" s="219"/>
    </row>
    <row r="935" spans="1:28">
      <c r="A935" s="219"/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19"/>
      <c r="N935" s="219"/>
      <c r="O935" s="219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  <c r="AA935" s="219"/>
      <c r="AB935" s="219"/>
    </row>
    <row r="936" spans="1:28">
      <c r="A936" s="219"/>
      <c r="B936" s="219"/>
      <c r="C936" s="219"/>
      <c r="D936" s="219"/>
      <c r="E936" s="219"/>
      <c r="F936" s="219"/>
      <c r="G936" s="219"/>
      <c r="H936" s="219"/>
      <c r="I936" s="219"/>
      <c r="J936" s="219"/>
      <c r="K936" s="219"/>
      <c r="L936" s="219"/>
      <c r="M936" s="219"/>
      <c r="N936" s="219"/>
      <c r="O936" s="219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  <c r="AA936" s="219"/>
      <c r="AB936" s="219"/>
    </row>
    <row r="937" spans="1:28">
      <c r="A937" s="219"/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19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  <c r="AA937" s="219"/>
      <c r="AB937" s="219"/>
    </row>
    <row r="938" spans="1:28">
      <c r="A938" s="219"/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19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  <c r="AA938" s="219"/>
      <c r="AB938" s="219"/>
    </row>
    <row r="939" spans="1:28">
      <c r="A939" s="219"/>
      <c r="B939" s="219"/>
      <c r="C939" s="219"/>
      <c r="D939" s="219"/>
      <c r="E939" s="219"/>
      <c r="F939" s="219"/>
      <c r="G939" s="219"/>
      <c r="H939" s="219"/>
      <c r="I939" s="219"/>
      <c r="J939" s="219"/>
      <c r="K939" s="219"/>
      <c r="L939" s="219"/>
      <c r="M939" s="219"/>
      <c r="N939" s="219"/>
      <c r="O939" s="219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  <c r="Z939" s="219"/>
      <c r="AA939" s="219"/>
      <c r="AB939" s="219"/>
    </row>
    <row r="940" spans="1:28">
      <c r="A940" s="219"/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19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  <c r="AA940" s="219"/>
      <c r="AB940" s="219"/>
    </row>
    <row r="941" spans="1:28">
      <c r="A941" s="219"/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19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  <c r="AA941" s="219"/>
      <c r="AB941" s="219"/>
    </row>
    <row r="942" spans="1:28">
      <c r="A942" s="219"/>
      <c r="B942" s="219"/>
      <c r="C942" s="219"/>
      <c r="D942" s="219"/>
      <c r="E942" s="219"/>
      <c r="F942" s="219"/>
      <c r="G942" s="219"/>
      <c r="H942" s="219"/>
      <c r="I942" s="219"/>
      <c r="J942" s="219"/>
      <c r="K942" s="219"/>
      <c r="L942" s="219"/>
      <c r="M942" s="219"/>
      <c r="N942" s="219"/>
      <c r="O942" s="219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  <c r="AA942" s="219"/>
      <c r="AB942" s="219"/>
    </row>
    <row r="943" spans="1:28">
      <c r="A943" s="219"/>
      <c r="B943" s="219"/>
      <c r="C943" s="219"/>
      <c r="D943" s="219"/>
      <c r="E943" s="219"/>
      <c r="F943" s="219"/>
      <c r="G943" s="219"/>
      <c r="H943" s="219"/>
      <c r="I943" s="219"/>
      <c r="J943" s="219"/>
      <c r="K943" s="219"/>
      <c r="L943" s="219"/>
      <c r="M943" s="219"/>
      <c r="N943" s="219"/>
      <c r="O943" s="219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  <c r="AA943" s="219"/>
      <c r="AB943" s="219"/>
    </row>
    <row r="944" spans="1:28">
      <c r="A944" s="219"/>
      <c r="B944" s="219"/>
      <c r="C944" s="219"/>
      <c r="D944" s="219"/>
      <c r="E944" s="219"/>
      <c r="F944" s="219"/>
      <c r="G944" s="219"/>
      <c r="H944" s="219"/>
      <c r="I944" s="219"/>
      <c r="J944" s="219"/>
      <c r="K944" s="219"/>
      <c r="L944" s="219"/>
      <c r="M944" s="219"/>
      <c r="N944" s="219"/>
      <c r="O944" s="219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  <c r="AA944" s="219"/>
      <c r="AB944" s="219"/>
    </row>
    <row r="945" spans="1:28">
      <c r="A945" s="219"/>
      <c r="B945" s="219"/>
      <c r="C945" s="219"/>
      <c r="D945" s="219"/>
      <c r="E945" s="219"/>
      <c r="F945" s="219"/>
      <c r="G945" s="219"/>
      <c r="H945" s="219"/>
      <c r="I945" s="219"/>
      <c r="J945" s="219"/>
      <c r="K945" s="219"/>
      <c r="L945" s="219"/>
      <c r="M945" s="219"/>
      <c r="N945" s="219"/>
      <c r="O945" s="219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  <c r="AA945" s="219"/>
      <c r="AB945" s="219"/>
    </row>
    <row r="946" spans="1:28">
      <c r="A946" s="219"/>
      <c r="B946" s="219"/>
      <c r="C946" s="219"/>
      <c r="D946" s="219"/>
      <c r="E946" s="219"/>
      <c r="F946" s="219"/>
      <c r="G946" s="219"/>
      <c r="H946" s="219"/>
      <c r="I946" s="219"/>
      <c r="J946" s="219"/>
      <c r="K946" s="219"/>
      <c r="L946" s="219"/>
      <c r="M946" s="219"/>
      <c r="N946" s="219"/>
      <c r="O946" s="219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  <c r="AA946" s="219"/>
      <c r="AB946" s="219"/>
    </row>
    <row r="947" spans="1:28">
      <c r="A947" s="219"/>
      <c r="B947" s="219"/>
      <c r="C947" s="219"/>
      <c r="D947" s="219"/>
      <c r="E947" s="219"/>
      <c r="F947" s="219"/>
      <c r="G947" s="219"/>
      <c r="H947" s="219"/>
      <c r="I947" s="219"/>
      <c r="J947" s="219"/>
      <c r="K947" s="219"/>
      <c r="L947" s="219"/>
      <c r="M947" s="219"/>
      <c r="N947" s="219"/>
      <c r="O947" s="219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  <c r="Z947" s="219"/>
      <c r="AA947" s="219"/>
      <c r="AB947" s="219"/>
    </row>
    <row r="948" spans="1:28">
      <c r="A948" s="219"/>
      <c r="B948" s="219"/>
      <c r="C948" s="219"/>
      <c r="D948" s="219"/>
      <c r="E948" s="219"/>
      <c r="F948" s="219"/>
      <c r="G948" s="219"/>
      <c r="H948" s="219"/>
      <c r="I948" s="219"/>
      <c r="J948" s="219"/>
      <c r="K948" s="219"/>
      <c r="L948" s="219"/>
      <c r="M948" s="219"/>
      <c r="N948" s="219"/>
      <c r="O948" s="219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  <c r="Z948" s="219"/>
      <c r="AA948" s="219"/>
      <c r="AB948" s="219"/>
    </row>
    <row r="949" spans="1:28">
      <c r="A949" s="219"/>
      <c r="B949" s="219"/>
      <c r="C949" s="219"/>
      <c r="D949" s="219"/>
      <c r="E949" s="219"/>
      <c r="F949" s="219"/>
      <c r="G949" s="219"/>
      <c r="H949" s="219"/>
      <c r="I949" s="219"/>
      <c r="J949" s="219"/>
      <c r="K949" s="219"/>
      <c r="L949" s="219"/>
      <c r="M949" s="219"/>
      <c r="N949" s="219"/>
      <c r="O949" s="219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  <c r="Z949" s="219"/>
      <c r="AA949" s="219"/>
      <c r="AB949" s="219"/>
    </row>
    <row r="950" spans="1:28">
      <c r="A950" s="219"/>
      <c r="B950" s="219"/>
      <c r="C950" s="219"/>
      <c r="D950" s="219"/>
      <c r="E950" s="219"/>
      <c r="F950" s="219"/>
      <c r="G950" s="219"/>
      <c r="H950" s="219"/>
      <c r="I950" s="219"/>
      <c r="J950" s="219"/>
      <c r="K950" s="219"/>
      <c r="L950" s="219"/>
      <c r="M950" s="219"/>
      <c r="N950" s="219"/>
      <c r="O950" s="219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  <c r="Z950" s="219"/>
      <c r="AA950" s="219"/>
      <c r="AB950" s="219"/>
    </row>
    <row r="951" spans="1:28">
      <c r="A951" s="219"/>
      <c r="B951" s="219"/>
      <c r="C951" s="219"/>
      <c r="D951" s="219"/>
      <c r="E951" s="219"/>
      <c r="F951" s="219"/>
      <c r="G951" s="219"/>
      <c r="H951" s="219"/>
      <c r="I951" s="219"/>
      <c r="J951" s="219"/>
      <c r="K951" s="219"/>
      <c r="L951" s="219"/>
      <c r="M951" s="219"/>
      <c r="N951" s="219"/>
      <c r="O951" s="219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  <c r="Z951" s="219"/>
      <c r="AA951" s="219"/>
      <c r="AB951" s="219"/>
    </row>
    <row r="952" spans="1:28">
      <c r="A952" s="219"/>
      <c r="B952" s="219"/>
      <c r="C952" s="219"/>
      <c r="D952" s="219"/>
      <c r="E952" s="219"/>
      <c r="F952" s="219"/>
      <c r="G952" s="219"/>
      <c r="H952" s="219"/>
      <c r="I952" s="219"/>
      <c r="J952" s="219"/>
      <c r="K952" s="219"/>
      <c r="L952" s="219"/>
      <c r="M952" s="219"/>
      <c r="N952" s="219"/>
      <c r="O952" s="219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  <c r="Z952" s="219"/>
      <c r="AA952" s="219"/>
      <c r="AB952" s="219"/>
    </row>
    <row r="953" spans="1:28">
      <c r="A953" s="219"/>
      <c r="B953" s="219"/>
      <c r="C953" s="219"/>
      <c r="D953" s="219"/>
      <c r="E953" s="219"/>
      <c r="F953" s="219"/>
      <c r="G953" s="219"/>
      <c r="H953" s="219"/>
      <c r="I953" s="219"/>
      <c r="J953" s="219"/>
      <c r="K953" s="219"/>
      <c r="L953" s="219"/>
      <c r="M953" s="219"/>
      <c r="N953" s="219"/>
      <c r="O953" s="219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  <c r="AA953" s="219"/>
      <c r="AB953" s="219"/>
    </row>
    <row r="954" spans="1:28">
      <c r="A954" s="219"/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19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  <c r="Z954" s="219"/>
      <c r="AA954" s="219"/>
      <c r="AB954" s="219"/>
    </row>
    <row r="955" spans="1:28">
      <c r="A955" s="219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19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  <c r="Z955" s="219"/>
      <c r="AA955" s="219"/>
      <c r="AB955" s="219"/>
    </row>
    <row r="956" spans="1:28">
      <c r="A956" s="219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19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  <c r="Z956" s="219"/>
      <c r="AA956" s="219"/>
      <c r="AB956" s="219"/>
    </row>
    <row r="957" spans="1:28">
      <c r="A957" s="219"/>
      <c r="B957" s="219"/>
      <c r="C957" s="219"/>
      <c r="D957" s="219"/>
      <c r="E957" s="219"/>
      <c r="F957" s="219"/>
      <c r="G957" s="219"/>
      <c r="H957" s="219"/>
      <c r="I957" s="219"/>
      <c r="J957" s="219"/>
      <c r="K957" s="219"/>
      <c r="L957" s="219"/>
      <c r="M957" s="219"/>
      <c r="N957" s="219"/>
      <c r="O957" s="219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  <c r="Z957" s="219"/>
      <c r="AA957" s="219"/>
      <c r="AB957" s="219"/>
    </row>
    <row r="958" spans="1:28">
      <c r="A958" s="219"/>
      <c r="B958" s="219"/>
      <c r="C958" s="219"/>
      <c r="D958" s="219"/>
      <c r="E958" s="219"/>
      <c r="F958" s="219"/>
      <c r="G958" s="219"/>
      <c r="H958" s="219"/>
      <c r="I958" s="219"/>
      <c r="J958" s="219"/>
      <c r="K958" s="219"/>
      <c r="L958" s="219"/>
      <c r="M958" s="219"/>
      <c r="N958" s="219"/>
      <c r="O958" s="219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  <c r="Z958" s="219"/>
      <c r="AA958" s="219"/>
      <c r="AB958" s="219"/>
    </row>
    <row r="959" spans="1:28">
      <c r="A959" s="219"/>
      <c r="B959" s="219"/>
      <c r="C959" s="219"/>
      <c r="D959" s="219"/>
      <c r="E959" s="219"/>
      <c r="F959" s="219"/>
      <c r="G959" s="219"/>
      <c r="H959" s="219"/>
      <c r="I959" s="219"/>
      <c r="J959" s="219"/>
      <c r="K959" s="219"/>
      <c r="L959" s="219"/>
      <c r="M959" s="219"/>
      <c r="N959" s="219"/>
      <c r="O959" s="219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  <c r="Z959" s="219"/>
      <c r="AA959" s="219"/>
      <c r="AB959" s="219"/>
    </row>
    <row r="960" spans="1:28">
      <c r="A960" s="219"/>
      <c r="B960" s="219"/>
      <c r="C960" s="219"/>
      <c r="D960" s="219"/>
      <c r="E960" s="219"/>
      <c r="F960" s="219"/>
      <c r="G960" s="219"/>
      <c r="H960" s="219"/>
      <c r="I960" s="219"/>
      <c r="J960" s="219"/>
      <c r="K960" s="219"/>
      <c r="L960" s="219"/>
      <c r="M960" s="219"/>
      <c r="N960" s="219"/>
      <c r="O960" s="219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  <c r="Z960" s="219"/>
      <c r="AA960" s="219"/>
      <c r="AB960" s="219"/>
    </row>
    <row r="961" spans="1:28">
      <c r="A961" s="219"/>
      <c r="B961" s="219"/>
      <c r="C961" s="219"/>
      <c r="D961" s="219"/>
      <c r="E961" s="219"/>
      <c r="F961" s="219"/>
      <c r="G961" s="219"/>
      <c r="H961" s="219"/>
      <c r="I961" s="219"/>
      <c r="J961" s="219"/>
      <c r="K961" s="219"/>
      <c r="L961" s="219"/>
      <c r="M961" s="219"/>
      <c r="N961" s="219"/>
      <c r="O961" s="219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  <c r="Z961" s="219"/>
      <c r="AA961" s="219"/>
      <c r="AB961" s="219"/>
    </row>
    <row r="962" spans="1:28">
      <c r="A962" s="219"/>
      <c r="B962" s="219"/>
      <c r="C962" s="219"/>
      <c r="D962" s="219"/>
      <c r="E962" s="219"/>
      <c r="F962" s="219"/>
      <c r="G962" s="219"/>
      <c r="H962" s="219"/>
      <c r="I962" s="219"/>
      <c r="J962" s="219"/>
      <c r="K962" s="219"/>
      <c r="L962" s="219"/>
      <c r="M962" s="219"/>
      <c r="N962" s="219"/>
      <c r="O962" s="219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  <c r="Z962" s="219"/>
      <c r="AA962" s="219"/>
      <c r="AB962" s="219"/>
    </row>
    <row r="963" spans="1:28">
      <c r="A963" s="219"/>
      <c r="B963" s="219"/>
      <c r="C963" s="219"/>
      <c r="D963" s="219"/>
      <c r="E963" s="219"/>
      <c r="F963" s="219"/>
      <c r="G963" s="219"/>
      <c r="H963" s="219"/>
      <c r="I963" s="219"/>
      <c r="J963" s="219"/>
      <c r="K963" s="219"/>
      <c r="L963" s="219"/>
      <c r="M963" s="219"/>
      <c r="N963" s="219"/>
      <c r="O963" s="219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  <c r="Z963" s="219"/>
      <c r="AA963" s="219"/>
      <c r="AB963" s="219"/>
    </row>
    <row r="964" spans="1:28">
      <c r="A964" s="219"/>
      <c r="B964" s="219"/>
      <c r="C964" s="219"/>
      <c r="D964" s="219"/>
      <c r="E964" s="219"/>
      <c r="F964" s="219"/>
      <c r="G964" s="219"/>
      <c r="H964" s="219"/>
      <c r="I964" s="219"/>
      <c r="J964" s="219"/>
      <c r="K964" s="219"/>
      <c r="L964" s="219"/>
      <c r="M964" s="219"/>
      <c r="N964" s="219"/>
      <c r="O964" s="219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  <c r="Z964" s="219"/>
      <c r="AA964" s="219"/>
      <c r="AB964" s="219"/>
    </row>
    <row r="965" spans="1:28">
      <c r="A965" s="219"/>
      <c r="B965" s="219"/>
      <c r="C965" s="219"/>
      <c r="D965" s="219"/>
      <c r="E965" s="219"/>
      <c r="F965" s="219"/>
      <c r="G965" s="219"/>
      <c r="H965" s="219"/>
      <c r="I965" s="219"/>
      <c r="J965" s="219"/>
      <c r="K965" s="219"/>
      <c r="L965" s="219"/>
      <c r="M965" s="219"/>
      <c r="N965" s="219"/>
      <c r="O965" s="219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  <c r="Z965" s="219"/>
      <c r="AA965" s="219"/>
      <c r="AB965" s="219"/>
    </row>
    <row r="966" spans="1:28">
      <c r="A966" s="219"/>
      <c r="B966" s="219"/>
      <c r="C966" s="219"/>
      <c r="D966" s="219"/>
      <c r="E966" s="219"/>
      <c r="F966" s="219"/>
      <c r="G966" s="219"/>
      <c r="H966" s="219"/>
      <c r="I966" s="219"/>
      <c r="J966" s="219"/>
      <c r="K966" s="219"/>
      <c r="L966" s="219"/>
      <c r="M966" s="219"/>
      <c r="N966" s="219"/>
      <c r="O966" s="219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  <c r="Z966" s="219"/>
      <c r="AA966" s="219"/>
      <c r="AB966" s="219"/>
    </row>
    <row r="967" spans="1:28">
      <c r="A967" s="219"/>
      <c r="B967" s="219"/>
      <c r="C967" s="219"/>
      <c r="D967" s="219"/>
      <c r="E967" s="219"/>
      <c r="F967" s="219"/>
      <c r="G967" s="219"/>
      <c r="H967" s="219"/>
      <c r="I967" s="219"/>
      <c r="J967" s="219"/>
      <c r="K967" s="219"/>
      <c r="L967" s="219"/>
      <c r="M967" s="219"/>
      <c r="N967" s="219"/>
      <c r="O967" s="219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  <c r="Z967" s="219"/>
      <c r="AA967" s="219"/>
      <c r="AB967" s="219"/>
    </row>
    <row r="968" spans="1:28">
      <c r="A968" s="219"/>
      <c r="B968" s="219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  <c r="M968" s="219"/>
      <c r="N968" s="219"/>
      <c r="O968" s="219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  <c r="Z968" s="219"/>
      <c r="AA968" s="219"/>
      <c r="AB968" s="219"/>
    </row>
    <row r="969" spans="1:28">
      <c r="A969" s="219"/>
      <c r="B969" s="219"/>
      <c r="C969" s="219"/>
      <c r="D969" s="219"/>
      <c r="E969" s="219"/>
      <c r="F969" s="219"/>
      <c r="G969" s="219"/>
      <c r="H969" s="219"/>
      <c r="I969" s="219"/>
      <c r="J969" s="219"/>
      <c r="K969" s="219"/>
      <c r="L969" s="219"/>
      <c r="M969" s="219"/>
      <c r="N969" s="219"/>
      <c r="O969" s="219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  <c r="Z969" s="219"/>
      <c r="AA969" s="219"/>
      <c r="AB969" s="219"/>
    </row>
    <row r="970" spans="1:28">
      <c r="A970" s="219"/>
      <c r="B970" s="219"/>
      <c r="C970" s="219"/>
      <c r="D970" s="219"/>
      <c r="E970" s="219"/>
      <c r="F970" s="219"/>
      <c r="G970" s="219"/>
      <c r="H970" s="219"/>
      <c r="I970" s="219"/>
      <c r="J970" s="219"/>
      <c r="K970" s="219"/>
      <c r="L970" s="219"/>
      <c r="M970" s="219"/>
      <c r="N970" s="219"/>
      <c r="O970" s="219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  <c r="Z970" s="219"/>
      <c r="AA970" s="219"/>
      <c r="AB970" s="219"/>
    </row>
    <row r="971" spans="1:28">
      <c r="A971" s="219"/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219"/>
      <c r="AA971" s="219"/>
      <c r="AB971" s="219"/>
    </row>
    <row r="972" spans="1:28">
      <c r="A972" s="219"/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M972" s="219"/>
      <c r="N972" s="219"/>
      <c r="O972" s="219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  <c r="Z972" s="219"/>
      <c r="AA972" s="219"/>
      <c r="AB972" s="219"/>
    </row>
    <row r="973" spans="1:28">
      <c r="A973" s="219"/>
      <c r="B973" s="219"/>
      <c r="C973" s="219"/>
      <c r="D973" s="219"/>
      <c r="E973" s="219"/>
      <c r="F973" s="219"/>
      <c r="G973" s="219"/>
      <c r="H973" s="219"/>
      <c r="I973" s="219"/>
      <c r="J973" s="219"/>
      <c r="K973" s="219"/>
      <c r="L973" s="219"/>
      <c r="M973" s="219"/>
      <c r="N973" s="219"/>
      <c r="O973" s="219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  <c r="Z973" s="219"/>
      <c r="AA973" s="219"/>
      <c r="AB973" s="219"/>
    </row>
    <row r="974" spans="1:28">
      <c r="A974" s="219"/>
      <c r="B974" s="219"/>
      <c r="C974" s="219"/>
      <c r="D974" s="219"/>
      <c r="E974" s="219"/>
      <c r="F974" s="219"/>
      <c r="G974" s="219"/>
      <c r="H974" s="219"/>
      <c r="I974" s="219"/>
      <c r="J974" s="219"/>
      <c r="K974" s="219"/>
      <c r="L974" s="219"/>
      <c r="M974" s="219"/>
      <c r="N974" s="219"/>
      <c r="O974" s="219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  <c r="Z974" s="219"/>
      <c r="AA974" s="219"/>
      <c r="AB974" s="219"/>
    </row>
    <row r="975" spans="1:28">
      <c r="A975" s="219"/>
      <c r="B975" s="219"/>
      <c r="C975" s="219"/>
      <c r="D975" s="219"/>
      <c r="E975" s="219"/>
      <c r="F975" s="219"/>
      <c r="G975" s="219"/>
      <c r="H975" s="219"/>
      <c r="I975" s="219"/>
      <c r="J975" s="219"/>
      <c r="K975" s="219"/>
      <c r="L975" s="219"/>
      <c r="M975" s="219"/>
      <c r="N975" s="219"/>
      <c r="O975" s="219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  <c r="Z975" s="219"/>
      <c r="AA975" s="219"/>
      <c r="AB975" s="219"/>
    </row>
    <row r="976" spans="1:28">
      <c r="A976" s="219"/>
      <c r="B976" s="219"/>
      <c r="C976" s="219"/>
      <c r="D976" s="219"/>
      <c r="E976" s="219"/>
      <c r="F976" s="219"/>
      <c r="G976" s="219"/>
      <c r="H976" s="219"/>
      <c r="I976" s="219"/>
      <c r="J976" s="219"/>
      <c r="K976" s="219"/>
      <c r="L976" s="219"/>
      <c r="M976" s="219"/>
      <c r="N976" s="219"/>
      <c r="O976" s="219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  <c r="Z976" s="219"/>
      <c r="AA976" s="219"/>
      <c r="AB976" s="219"/>
    </row>
    <row r="977" spans="1:28">
      <c r="A977" s="219"/>
      <c r="B977" s="219"/>
      <c r="C977" s="219"/>
      <c r="D977" s="219"/>
      <c r="E977" s="219"/>
      <c r="F977" s="219"/>
      <c r="G977" s="219"/>
      <c r="H977" s="219"/>
      <c r="I977" s="219"/>
      <c r="J977" s="219"/>
      <c r="K977" s="219"/>
      <c r="L977" s="219"/>
      <c r="M977" s="219"/>
      <c r="N977" s="219"/>
      <c r="O977" s="219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  <c r="Z977" s="219"/>
      <c r="AA977" s="219"/>
      <c r="AB977" s="219"/>
    </row>
    <row r="978" spans="1:28">
      <c r="A978" s="219"/>
      <c r="B978" s="219"/>
      <c r="C978" s="219"/>
      <c r="D978" s="219"/>
      <c r="E978" s="219"/>
      <c r="F978" s="219"/>
      <c r="G978" s="219"/>
      <c r="H978" s="219"/>
      <c r="I978" s="219"/>
      <c r="J978" s="219"/>
      <c r="K978" s="219"/>
      <c r="L978" s="219"/>
      <c r="M978" s="219"/>
      <c r="N978" s="219"/>
      <c r="O978" s="219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  <c r="Z978" s="219"/>
      <c r="AA978" s="219"/>
      <c r="AB978" s="219"/>
    </row>
    <row r="979" spans="1:28">
      <c r="A979" s="219"/>
      <c r="B979" s="219"/>
      <c r="C979" s="219"/>
      <c r="D979" s="219"/>
      <c r="E979" s="219"/>
      <c r="F979" s="219"/>
      <c r="G979" s="219"/>
      <c r="H979" s="219"/>
      <c r="I979" s="219"/>
      <c r="J979" s="219"/>
      <c r="K979" s="219"/>
      <c r="L979" s="219"/>
      <c r="M979" s="219"/>
      <c r="N979" s="219"/>
      <c r="O979" s="219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  <c r="Z979" s="219"/>
      <c r="AA979" s="219"/>
      <c r="AB979" s="219"/>
    </row>
    <row r="980" spans="1:28">
      <c r="A980" s="219"/>
      <c r="B980" s="219"/>
      <c r="C980" s="219"/>
      <c r="D980" s="219"/>
      <c r="E980" s="219"/>
      <c r="F980" s="219"/>
      <c r="G980" s="219"/>
      <c r="H980" s="219"/>
      <c r="I980" s="219"/>
      <c r="J980" s="219"/>
      <c r="K980" s="219"/>
      <c r="L980" s="219"/>
      <c r="M980" s="219"/>
      <c r="N980" s="219"/>
      <c r="O980" s="219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  <c r="Z980" s="219"/>
      <c r="AA980" s="219"/>
      <c r="AB980" s="219"/>
    </row>
    <row r="981" spans="1:28">
      <c r="A981" s="219"/>
      <c r="B981" s="219"/>
      <c r="C981" s="219"/>
      <c r="D981" s="219"/>
      <c r="E981" s="219"/>
      <c r="F981" s="219"/>
      <c r="G981" s="219"/>
      <c r="H981" s="219"/>
      <c r="I981" s="219"/>
      <c r="J981" s="219"/>
      <c r="K981" s="219"/>
      <c r="L981" s="219"/>
      <c r="M981" s="219"/>
      <c r="N981" s="219"/>
      <c r="O981" s="219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  <c r="Z981" s="219"/>
      <c r="AA981" s="219"/>
      <c r="AB981" s="219"/>
    </row>
    <row r="982" spans="1:28">
      <c r="A982" s="219"/>
      <c r="B982" s="219"/>
      <c r="C982" s="219"/>
      <c r="D982" s="219"/>
      <c r="E982" s="219"/>
      <c r="F982" s="219"/>
      <c r="G982" s="219"/>
      <c r="H982" s="219"/>
      <c r="I982" s="219"/>
      <c r="J982" s="219"/>
      <c r="K982" s="219"/>
      <c r="L982" s="219"/>
      <c r="M982" s="219"/>
      <c r="N982" s="219"/>
      <c r="O982" s="219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  <c r="Z982" s="219"/>
      <c r="AA982" s="219"/>
      <c r="AB982" s="219"/>
    </row>
    <row r="983" spans="1:28">
      <c r="A983" s="219"/>
      <c r="B983" s="219"/>
      <c r="C983" s="219"/>
      <c r="D983" s="219"/>
      <c r="E983" s="219"/>
      <c r="F983" s="219"/>
      <c r="G983" s="219"/>
      <c r="H983" s="219"/>
      <c r="I983" s="219"/>
      <c r="J983" s="219"/>
      <c r="K983" s="219"/>
      <c r="L983" s="219"/>
      <c r="M983" s="219"/>
      <c r="N983" s="219"/>
      <c r="O983" s="219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  <c r="Z983" s="219"/>
      <c r="AA983" s="219"/>
      <c r="AB983" s="219"/>
    </row>
    <row r="984" spans="1:28">
      <c r="A984" s="219"/>
      <c r="B984" s="219"/>
      <c r="C984" s="219"/>
      <c r="D984" s="219"/>
      <c r="E984" s="219"/>
      <c r="F984" s="219"/>
      <c r="G984" s="219"/>
      <c r="H984" s="219"/>
      <c r="I984" s="219"/>
      <c r="J984" s="219"/>
      <c r="K984" s="219"/>
      <c r="L984" s="219"/>
      <c r="M984" s="219"/>
      <c r="N984" s="219"/>
      <c r="O984" s="219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  <c r="Z984" s="219"/>
      <c r="AA984" s="219"/>
      <c r="AB984" s="219"/>
    </row>
    <row r="985" spans="1:28">
      <c r="A985" s="219"/>
      <c r="B985" s="219"/>
      <c r="C985" s="219"/>
      <c r="D985" s="219"/>
      <c r="E985" s="219"/>
      <c r="F985" s="219"/>
      <c r="G985" s="219"/>
      <c r="H985" s="219"/>
      <c r="I985" s="219"/>
      <c r="J985" s="219"/>
      <c r="K985" s="219"/>
      <c r="L985" s="219"/>
      <c r="M985" s="219"/>
      <c r="N985" s="219"/>
      <c r="O985" s="219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  <c r="Z985" s="219"/>
      <c r="AA985" s="219"/>
      <c r="AB985" s="219"/>
    </row>
    <row r="986" spans="1:28">
      <c r="A986" s="219"/>
      <c r="B986" s="219"/>
      <c r="C986" s="219"/>
      <c r="D986" s="219"/>
      <c r="E986" s="219"/>
      <c r="F986" s="219"/>
      <c r="G986" s="219"/>
      <c r="H986" s="219"/>
      <c r="I986" s="219"/>
      <c r="J986" s="219"/>
      <c r="K986" s="219"/>
      <c r="L986" s="219"/>
      <c r="M986" s="219"/>
      <c r="N986" s="219"/>
      <c r="O986" s="219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  <c r="Z986" s="219"/>
      <c r="AA986" s="219"/>
      <c r="AB986" s="219"/>
    </row>
    <row r="987" spans="1:28">
      <c r="A987" s="219"/>
      <c r="B987" s="219"/>
      <c r="C987" s="219"/>
      <c r="D987" s="219"/>
      <c r="E987" s="219"/>
      <c r="F987" s="219"/>
      <c r="G987" s="219"/>
      <c r="H987" s="219"/>
      <c r="I987" s="219"/>
      <c r="J987" s="219"/>
      <c r="K987" s="219"/>
      <c r="L987" s="219"/>
      <c r="M987" s="219"/>
      <c r="N987" s="219"/>
      <c r="O987" s="219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  <c r="Z987" s="219"/>
      <c r="AA987" s="219"/>
      <c r="AB987" s="219"/>
    </row>
    <row r="988" spans="1:28">
      <c r="A988" s="219"/>
      <c r="B988" s="219"/>
      <c r="C988" s="219"/>
      <c r="D988" s="219"/>
      <c r="E988" s="219"/>
      <c r="F988" s="219"/>
      <c r="G988" s="219"/>
      <c r="H988" s="219"/>
      <c r="I988" s="219"/>
      <c r="J988" s="219"/>
      <c r="K988" s="219"/>
      <c r="L988" s="219"/>
      <c r="M988" s="219"/>
      <c r="N988" s="219"/>
      <c r="O988" s="219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  <c r="Z988" s="219"/>
      <c r="AA988" s="219"/>
      <c r="AB988" s="219"/>
    </row>
    <row r="989" spans="1:28">
      <c r="A989" s="219"/>
      <c r="B989" s="219"/>
      <c r="C989" s="219"/>
      <c r="D989" s="219"/>
      <c r="E989" s="219"/>
      <c r="F989" s="219"/>
      <c r="G989" s="219"/>
      <c r="H989" s="219"/>
      <c r="I989" s="219"/>
      <c r="J989" s="219"/>
      <c r="K989" s="219"/>
      <c r="L989" s="219"/>
      <c r="M989" s="219"/>
      <c r="N989" s="219"/>
      <c r="O989" s="219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  <c r="Z989" s="219"/>
      <c r="AA989" s="219"/>
      <c r="AB989" s="219"/>
    </row>
    <row r="990" spans="1:28">
      <c r="A990" s="219"/>
      <c r="B990" s="219"/>
      <c r="C990" s="219"/>
      <c r="D990" s="219"/>
      <c r="E990" s="219"/>
      <c r="F990" s="219"/>
      <c r="G990" s="219"/>
      <c r="H990" s="219"/>
      <c r="I990" s="219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  <c r="Z990" s="219"/>
      <c r="AA990" s="219"/>
      <c r="AB990" s="219"/>
    </row>
    <row r="991" spans="1:28">
      <c r="A991" s="219"/>
      <c r="B991" s="219"/>
      <c r="C991" s="219"/>
      <c r="D991" s="219"/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219"/>
      <c r="AA991" s="219"/>
      <c r="AB991" s="219"/>
    </row>
    <row r="992" spans="1:28">
      <c r="A992" s="219"/>
      <c r="B992" s="219"/>
      <c r="C992" s="219"/>
      <c r="D992" s="219"/>
      <c r="E992" s="219"/>
      <c r="F992" s="219"/>
      <c r="G992" s="219"/>
      <c r="H992" s="219"/>
      <c r="I992" s="219"/>
      <c r="J992" s="219"/>
      <c r="K992" s="219"/>
      <c r="L992" s="219"/>
      <c r="M992" s="219"/>
      <c r="N992" s="219"/>
      <c r="O992" s="219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  <c r="Z992" s="219"/>
      <c r="AA992" s="219"/>
      <c r="AB992" s="219"/>
    </row>
    <row r="993" spans="1:28">
      <c r="A993" s="219"/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M993" s="219"/>
      <c r="N993" s="219"/>
      <c r="O993" s="219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  <c r="Z993" s="219"/>
      <c r="AA993" s="219"/>
      <c r="AB993" s="219"/>
    </row>
    <row r="994" spans="1:28">
      <c r="A994" s="219"/>
      <c r="B994" s="219"/>
      <c r="C994" s="219"/>
      <c r="D994" s="219"/>
      <c r="E994" s="219"/>
      <c r="F994" s="219"/>
      <c r="G994" s="219"/>
      <c r="H994" s="219"/>
      <c r="I994" s="219"/>
      <c r="J994" s="219"/>
      <c r="K994" s="219"/>
      <c r="L994" s="219"/>
      <c r="M994" s="219"/>
      <c r="N994" s="219"/>
      <c r="O994" s="219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  <c r="Z994" s="219"/>
      <c r="AA994" s="219"/>
      <c r="AB994" s="219"/>
    </row>
    <row r="995" spans="1:28">
      <c r="A995" s="219"/>
      <c r="B995" s="219"/>
      <c r="C995" s="219"/>
      <c r="D995" s="219"/>
      <c r="E995" s="219"/>
      <c r="F995" s="219"/>
      <c r="G995" s="219"/>
      <c r="H995" s="219"/>
      <c r="I995" s="219"/>
      <c r="J995" s="219"/>
      <c r="K995" s="219"/>
      <c r="L995" s="219"/>
      <c r="M995" s="219"/>
      <c r="N995" s="219"/>
      <c r="O995" s="219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  <c r="AA995" s="219"/>
      <c r="AB995" s="219"/>
    </row>
    <row r="996" spans="1:28">
      <c r="A996" s="219"/>
      <c r="B996" s="219"/>
      <c r="C996" s="219"/>
      <c r="D996" s="219"/>
      <c r="E996" s="219"/>
      <c r="F996" s="219"/>
      <c r="G996" s="219"/>
      <c r="H996" s="219"/>
      <c r="I996" s="219"/>
      <c r="J996" s="219"/>
      <c r="K996" s="219"/>
      <c r="L996" s="219"/>
      <c r="M996" s="219"/>
      <c r="N996" s="219"/>
      <c r="O996" s="219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  <c r="Z996" s="219"/>
      <c r="AA996" s="219"/>
      <c r="AB996" s="219"/>
    </row>
    <row r="997" spans="1:28">
      <c r="A997" s="219"/>
      <c r="B997" s="219"/>
      <c r="C997" s="219"/>
      <c r="D997" s="219"/>
      <c r="E997" s="219"/>
      <c r="F997" s="219"/>
      <c r="G997" s="219"/>
      <c r="H997" s="219"/>
      <c r="I997" s="219"/>
      <c r="J997" s="219"/>
      <c r="K997" s="219"/>
      <c r="L997" s="219"/>
      <c r="M997" s="219"/>
      <c r="N997" s="219"/>
      <c r="O997" s="219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  <c r="Z997" s="219"/>
      <c r="AA997" s="219"/>
      <c r="AB997" s="219"/>
    </row>
    <row r="998" spans="1:28">
      <c r="A998" s="219"/>
      <c r="B998" s="219"/>
      <c r="C998" s="219"/>
      <c r="D998" s="219"/>
      <c r="E998" s="219"/>
      <c r="F998" s="219"/>
      <c r="G998" s="219"/>
      <c r="H998" s="219"/>
      <c r="I998" s="219"/>
      <c r="J998" s="219"/>
      <c r="K998" s="219"/>
      <c r="L998" s="219"/>
      <c r="M998" s="219"/>
      <c r="N998" s="219"/>
      <c r="O998" s="219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  <c r="Z998" s="219"/>
      <c r="AA998" s="219"/>
      <c r="AB998" s="219"/>
    </row>
    <row r="999" spans="1:28">
      <c r="A999" s="219"/>
      <c r="B999" s="219"/>
      <c r="C999" s="219"/>
      <c r="D999" s="219"/>
      <c r="E999" s="219"/>
      <c r="F999" s="219"/>
      <c r="G999" s="219"/>
      <c r="H999" s="219"/>
      <c r="I999" s="219"/>
      <c r="J999" s="219"/>
      <c r="K999" s="219"/>
      <c r="L999" s="219"/>
      <c r="M999" s="219"/>
      <c r="N999" s="219"/>
      <c r="O999" s="219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  <c r="Z999" s="219"/>
      <c r="AA999" s="219"/>
      <c r="AB999" s="219"/>
    </row>
    <row r="1000" spans="1:28">
      <c r="A1000" s="219"/>
      <c r="B1000" s="219"/>
      <c r="C1000" s="219"/>
      <c r="D1000" s="219"/>
      <c r="E1000" s="219"/>
      <c r="F1000" s="219"/>
      <c r="G1000" s="219"/>
      <c r="H1000" s="219"/>
      <c r="I1000" s="219"/>
      <c r="J1000" s="219"/>
      <c r="K1000" s="219"/>
      <c r="L1000" s="219"/>
      <c r="M1000" s="219"/>
      <c r="N1000" s="219"/>
      <c r="O1000" s="219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  <c r="Z1000" s="219"/>
      <c r="AA1000" s="219"/>
      <c r="AB1000" s="219"/>
    </row>
    <row r="1001" spans="1:28">
      <c r="A1001" s="219"/>
      <c r="B1001" s="219"/>
      <c r="C1001" s="219"/>
      <c r="D1001" s="219"/>
      <c r="E1001" s="219"/>
      <c r="F1001" s="219"/>
      <c r="G1001" s="219"/>
      <c r="H1001" s="219"/>
      <c r="I1001" s="219"/>
      <c r="J1001" s="219"/>
      <c r="K1001" s="219"/>
      <c r="L1001" s="219"/>
      <c r="M1001" s="219"/>
      <c r="N1001" s="219"/>
      <c r="O1001" s="219"/>
      <c r="P1001" s="219"/>
      <c r="Q1001" s="219"/>
      <c r="R1001" s="219"/>
      <c r="S1001" s="219"/>
      <c r="T1001" s="219"/>
      <c r="U1001" s="219"/>
      <c r="V1001" s="219"/>
      <c r="W1001" s="219"/>
      <c r="X1001" s="219"/>
      <c r="Y1001" s="219"/>
      <c r="Z1001" s="219"/>
      <c r="AA1001" s="219"/>
      <c r="AB1001" s="219"/>
    </row>
    <row r="1002" spans="1:28">
      <c r="A1002" s="219"/>
      <c r="B1002" s="219"/>
      <c r="C1002" s="219"/>
      <c r="D1002" s="219"/>
      <c r="E1002" s="219"/>
      <c r="F1002" s="219"/>
      <c r="G1002" s="219"/>
      <c r="H1002" s="219"/>
      <c r="I1002" s="219"/>
      <c r="J1002" s="219"/>
      <c r="K1002" s="219"/>
      <c r="L1002" s="219"/>
      <c r="M1002" s="219"/>
      <c r="N1002" s="219"/>
      <c r="O1002" s="219"/>
      <c r="P1002" s="219"/>
      <c r="Q1002" s="219"/>
      <c r="R1002" s="219"/>
      <c r="S1002" s="219"/>
      <c r="T1002" s="219"/>
      <c r="U1002" s="219"/>
      <c r="V1002" s="219"/>
      <c r="W1002" s="219"/>
      <c r="X1002" s="219"/>
      <c r="Y1002" s="219"/>
      <c r="Z1002" s="219"/>
      <c r="AA1002" s="219"/>
      <c r="AB1002" s="219"/>
    </row>
    <row r="1003" spans="1:28">
      <c r="A1003" s="219"/>
      <c r="B1003" s="219"/>
      <c r="C1003" s="219"/>
      <c r="D1003" s="219"/>
      <c r="E1003" s="219"/>
      <c r="F1003" s="219"/>
      <c r="G1003" s="219"/>
      <c r="H1003" s="219"/>
      <c r="I1003" s="219"/>
      <c r="J1003" s="219"/>
      <c r="K1003" s="219"/>
      <c r="L1003" s="219"/>
      <c r="M1003" s="219"/>
      <c r="N1003" s="219"/>
      <c r="O1003" s="219"/>
      <c r="P1003" s="219"/>
      <c r="Q1003" s="219"/>
      <c r="R1003" s="219"/>
      <c r="S1003" s="219"/>
      <c r="T1003" s="219"/>
      <c r="U1003" s="219"/>
      <c r="V1003" s="219"/>
      <c r="W1003" s="219"/>
      <c r="X1003" s="219"/>
      <c r="Y1003" s="219"/>
      <c r="Z1003" s="219"/>
      <c r="AA1003" s="219"/>
      <c r="AB1003" s="219"/>
    </row>
    <row r="1004" spans="1:28">
      <c r="A1004" s="219"/>
      <c r="B1004" s="219"/>
      <c r="C1004" s="219"/>
      <c r="D1004" s="219"/>
      <c r="E1004" s="219"/>
      <c r="F1004" s="219"/>
      <c r="G1004" s="219"/>
      <c r="H1004" s="219"/>
      <c r="I1004" s="219"/>
      <c r="J1004" s="219"/>
      <c r="K1004" s="219"/>
      <c r="L1004" s="219"/>
      <c r="M1004" s="219"/>
      <c r="N1004" s="219"/>
      <c r="O1004" s="219"/>
      <c r="P1004" s="219"/>
      <c r="Q1004" s="219"/>
      <c r="R1004" s="219"/>
      <c r="S1004" s="219"/>
      <c r="T1004" s="219"/>
      <c r="U1004" s="219"/>
      <c r="V1004" s="219"/>
      <c r="W1004" s="219"/>
      <c r="X1004" s="219"/>
      <c r="Y1004" s="219"/>
      <c r="Z1004" s="219"/>
      <c r="AA1004" s="219"/>
      <c r="AB1004" s="219"/>
    </row>
    <row r="1005" spans="1:28">
      <c r="A1005" s="219"/>
      <c r="B1005" s="219"/>
      <c r="C1005" s="219"/>
      <c r="D1005" s="219"/>
      <c r="E1005" s="219"/>
      <c r="F1005" s="219"/>
      <c r="G1005" s="219"/>
      <c r="H1005" s="219"/>
      <c r="I1005" s="219"/>
      <c r="J1005" s="219"/>
      <c r="K1005" s="219"/>
      <c r="L1005" s="219"/>
      <c r="M1005" s="219"/>
      <c r="N1005" s="219"/>
      <c r="O1005" s="219"/>
      <c r="P1005" s="219"/>
      <c r="Q1005" s="219"/>
      <c r="R1005" s="219"/>
      <c r="S1005" s="219"/>
      <c r="T1005" s="219"/>
      <c r="U1005" s="219"/>
      <c r="V1005" s="219"/>
      <c r="W1005" s="219"/>
      <c r="X1005" s="219"/>
      <c r="Y1005" s="219"/>
      <c r="Z1005" s="219"/>
      <c r="AA1005" s="219"/>
      <c r="AB1005" s="219"/>
    </row>
    <row r="1006" spans="1:28">
      <c r="A1006" s="219"/>
      <c r="B1006" s="219"/>
      <c r="C1006" s="219"/>
      <c r="D1006" s="219"/>
      <c r="E1006" s="219"/>
      <c r="F1006" s="219"/>
      <c r="G1006" s="219"/>
      <c r="H1006" s="219"/>
      <c r="I1006" s="219"/>
      <c r="J1006" s="219"/>
      <c r="K1006" s="219"/>
      <c r="L1006" s="219"/>
      <c r="M1006" s="219"/>
      <c r="N1006" s="219"/>
      <c r="O1006" s="219"/>
      <c r="P1006" s="219"/>
      <c r="Q1006" s="219"/>
      <c r="R1006" s="219"/>
      <c r="S1006" s="219"/>
      <c r="T1006" s="219"/>
      <c r="U1006" s="219"/>
      <c r="V1006" s="219"/>
      <c r="W1006" s="219"/>
      <c r="X1006" s="219"/>
      <c r="Y1006" s="219"/>
      <c r="Z1006" s="219"/>
      <c r="AA1006" s="219"/>
      <c r="AB1006" s="219"/>
    </row>
    <row r="1007" spans="1:28">
      <c r="A1007" s="219"/>
      <c r="B1007" s="219"/>
      <c r="C1007" s="219"/>
      <c r="D1007" s="219"/>
      <c r="E1007" s="219"/>
      <c r="F1007" s="219"/>
      <c r="G1007" s="219"/>
      <c r="H1007" s="219"/>
      <c r="I1007" s="219"/>
      <c r="J1007" s="219"/>
      <c r="K1007" s="219"/>
      <c r="L1007" s="219"/>
      <c r="M1007" s="219"/>
      <c r="N1007" s="219"/>
      <c r="O1007" s="219"/>
      <c r="P1007" s="219"/>
      <c r="Q1007" s="219"/>
      <c r="R1007" s="219"/>
      <c r="S1007" s="219"/>
      <c r="T1007" s="219"/>
      <c r="U1007" s="219"/>
      <c r="V1007" s="219"/>
      <c r="W1007" s="219"/>
      <c r="X1007" s="219"/>
      <c r="Y1007" s="219"/>
      <c r="Z1007" s="219"/>
      <c r="AA1007" s="219"/>
      <c r="AB1007" s="219"/>
    </row>
    <row r="1008" spans="1:28">
      <c r="A1008" s="219"/>
      <c r="B1008" s="219"/>
      <c r="C1008" s="219"/>
      <c r="D1008" s="219"/>
      <c r="E1008" s="219"/>
      <c r="F1008" s="219"/>
      <c r="G1008" s="219"/>
      <c r="H1008" s="219"/>
      <c r="I1008" s="219"/>
      <c r="J1008" s="219"/>
      <c r="K1008" s="219"/>
      <c r="L1008" s="219"/>
      <c r="M1008" s="219"/>
      <c r="N1008" s="219"/>
      <c r="O1008" s="219"/>
      <c r="P1008" s="219"/>
      <c r="Q1008" s="219"/>
      <c r="R1008" s="219"/>
      <c r="S1008" s="219"/>
      <c r="T1008" s="219"/>
      <c r="U1008" s="219"/>
      <c r="V1008" s="219"/>
      <c r="W1008" s="219"/>
      <c r="X1008" s="219"/>
      <c r="Y1008" s="219"/>
      <c r="Z1008" s="219"/>
      <c r="AA1008" s="219"/>
      <c r="AB1008" s="219"/>
    </row>
    <row r="1009" spans="1:28">
      <c r="A1009" s="219"/>
      <c r="B1009" s="219"/>
      <c r="C1009" s="219"/>
      <c r="D1009" s="219"/>
      <c r="E1009" s="219"/>
      <c r="F1009" s="219"/>
      <c r="G1009" s="219"/>
      <c r="H1009" s="219"/>
      <c r="I1009" s="219"/>
      <c r="J1009" s="219"/>
      <c r="K1009" s="219"/>
      <c r="L1009" s="219"/>
      <c r="M1009" s="219"/>
      <c r="N1009" s="219"/>
      <c r="O1009" s="219"/>
      <c r="P1009" s="219"/>
      <c r="Q1009" s="219"/>
      <c r="R1009" s="219"/>
      <c r="S1009" s="219"/>
      <c r="T1009" s="219"/>
      <c r="U1009" s="219"/>
      <c r="V1009" s="219"/>
      <c r="W1009" s="219"/>
      <c r="X1009" s="219"/>
      <c r="Y1009" s="219"/>
      <c r="Z1009" s="219"/>
      <c r="AA1009" s="219"/>
      <c r="AB1009" s="219"/>
    </row>
    <row r="1010" spans="1:28">
      <c r="A1010" s="219"/>
      <c r="B1010" s="219"/>
      <c r="C1010" s="219"/>
      <c r="D1010" s="219"/>
      <c r="E1010" s="219"/>
      <c r="F1010" s="219"/>
      <c r="G1010" s="219"/>
      <c r="H1010" s="219"/>
      <c r="I1010" s="219"/>
      <c r="J1010" s="219"/>
      <c r="K1010" s="219"/>
      <c r="L1010" s="219"/>
      <c r="M1010" s="219"/>
      <c r="N1010" s="219"/>
      <c r="O1010" s="219"/>
      <c r="P1010" s="219"/>
      <c r="Q1010" s="219"/>
      <c r="R1010" s="219"/>
      <c r="S1010" s="219"/>
      <c r="T1010" s="219"/>
      <c r="U1010" s="219"/>
      <c r="V1010" s="219"/>
      <c r="W1010" s="219"/>
      <c r="X1010" s="219"/>
      <c r="Y1010" s="219"/>
      <c r="Z1010" s="219"/>
      <c r="AA1010" s="219"/>
      <c r="AB1010" s="219"/>
    </row>
    <row r="1011" spans="1:28">
      <c r="A1011" s="219"/>
      <c r="B1011" s="219"/>
      <c r="C1011" s="219"/>
      <c r="D1011" s="219"/>
      <c r="E1011" s="219"/>
      <c r="F1011" s="219"/>
      <c r="G1011" s="219"/>
      <c r="H1011" s="219"/>
      <c r="I1011" s="219"/>
      <c r="J1011" s="219"/>
      <c r="K1011" s="219"/>
      <c r="L1011" s="219"/>
      <c r="M1011" s="219"/>
      <c r="N1011" s="219"/>
      <c r="O1011" s="219"/>
      <c r="P1011" s="219"/>
      <c r="Q1011" s="219"/>
      <c r="R1011" s="219"/>
      <c r="S1011" s="219"/>
      <c r="T1011" s="219"/>
      <c r="U1011" s="219"/>
      <c r="V1011" s="219"/>
      <c r="W1011" s="219"/>
      <c r="X1011" s="219"/>
      <c r="Y1011" s="219"/>
      <c r="Z1011" s="219"/>
      <c r="AA1011" s="219"/>
      <c r="AB1011" s="219"/>
    </row>
    <row r="1012" spans="1:28">
      <c r="A1012" s="219"/>
      <c r="B1012" s="219"/>
      <c r="C1012" s="219"/>
      <c r="D1012" s="219"/>
      <c r="E1012" s="219"/>
      <c r="F1012" s="219"/>
      <c r="G1012" s="219"/>
      <c r="H1012" s="219"/>
      <c r="I1012" s="219"/>
      <c r="J1012" s="219"/>
      <c r="K1012" s="219"/>
      <c r="L1012" s="219"/>
      <c r="M1012" s="219"/>
      <c r="N1012" s="219"/>
      <c r="O1012" s="219"/>
      <c r="P1012" s="219"/>
      <c r="Q1012" s="219"/>
      <c r="R1012" s="219"/>
      <c r="S1012" s="219"/>
      <c r="T1012" s="219"/>
      <c r="U1012" s="219"/>
      <c r="V1012" s="219"/>
      <c r="W1012" s="219"/>
      <c r="X1012" s="219"/>
      <c r="Y1012" s="219"/>
      <c r="Z1012" s="219"/>
      <c r="AA1012" s="219"/>
      <c r="AB1012" s="219"/>
    </row>
    <row r="1013" spans="1:28">
      <c r="A1013" s="219"/>
      <c r="B1013" s="219"/>
      <c r="C1013" s="219"/>
      <c r="D1013" s="219"/>
      <c r="E1013" s="219"/>
      <c r="F1013" s="219"/>
      <c r="G1013" s="219"/>
      <c r="H1013" s="219"/>
      <c r="I1013" s="219"/>
      <c r="J1013" s="219"/>
      <c r="K1013" s="219"/>
      <c r="L1013" s="219"/>
      <c r="M1013" s="219"/>
      <c r="N1013" s="219"/>
      <c r="O1013" s="219"/>
      <c r="P1013" s="219"/>
      <c r="Q1013" s="219"/>
      <c r="R1013" s="219"/>
      <c r="S1013" s="219"/>
      <c r="T1013" s="219"/>
      <c r="U1013" s="219"/>
      <c r="V1013" s="219"/>
      <c r="W1013" s="219"/>
      <c r="X1013" s="219"/>
      <c r="Y1013" s="219"/>
      <c r="Z1013" s="219"/>
      <c r="AA1013" s="219"/>
      <c r="AB1013" s="219"/>
    </row>
    <row r="1014" spans="1:28">
      <c r="A1014" s="219"/>
      <c r="B1014" s="219"/>
      <c r="C1014" s="219"/>
      <c r="D1014" s="219"/>
      <c r="E1014" s="219"/>
      <c r="F1014" s="219"/>
      <c r="G1014" s="219"/>
      <c r="H1014" s="219"/>
      <c r="I1014" s="219"/>
      <c r="J1014" s="219"/>
      <c r="K1014" s="219"/>
      <c r="L1014" s="219"/>
      <c r="M1014" s="219"/>
      <c r="N1014" s="219"/>
      <c r="O1014" s="219"/>
      <c r="P1014" s="219"/>
      <c r="Q1014" s="219"/>
      <c r="R1014" s="219"/>
      <c r="S1014" s="219"/>
      <c r="T1014" s="219"/>
      <c r="U1014" s="219"/>
      <c r="V1014" s="219"/>
      <c r="W1014" s="219"/>
      <c r="X1014" s="219"/>
      <c r="Y1014" s="219"/>
      <c r="Z1014" s="219"/>
      <c r="AA1014" s="219"/>
      <c r="AB1014" s="219"/>
    </row>
    <row r="1015" spans="1:28">
      <c r="A1015" s="219"/>
      <c r="B1015" s="219"/>
      <c r="C1015" s="219"/>
      <c r="D1015" s="219"/>
      <c r="E1015" s="219"/>
      <c r="F1015" s="219"/>
      <c r="G1015" s="219"/>
      <c r="H1015" s="219"/>
      <c r="I1015" s="219"/>
      <c r="J1015" s="219"/>
      <c r="K1015" s="219"/>
      <c r="L1015" s="219"/>
      <c r="M1015" s="219"/>
      <c r="N1015" s="219"/>
      <c r="O1015" s="219"/>
      <c r="P1015" s="219"/>
      <c r="Q1015" s="219"/>
      <c r="R1015" s="219"/>
      <c r="S1015" s="219"/>
      <c r="T1015" s="219"/>
      <c r="U1015" s="219"/>
      <c r="V1015" s="219"/>
      <c r="W1015" s="219"/>
      <c r="X1015" s="219"/>
      <c r="Y1015" s="219"/>
      <c r="Z1015" s="219"/>
      <c r="AA1015" s="219"/>
      <c r="AB1015" s="219"/>
    </row>
    <row r="1016" spans="1:28">
      <c r="A1016" s="219"/>
      <c r="B1016" s="219"/>
      <c r="C1016" s="219"/>
      <c r="D1016" s="219"/>
      <c r="E1016" s="219"/>
      <c r="F1016" s="219"/>
      <c r="G1016" s="219"/>
      <c r="H1016" s="219"/>
      <c r="I1016" s="219"/>
      <c r="J1016" s="219"/>
      <c r="K1016" s="219"/>
      <c r="L1016" s="219"/>
      <c r="M1016" s="219"/>
      <c r="N1016" s="219"/>
      <c r="O1016" s="219"/>
      <c r="P1016" s="219"/>
      <c r="Q1016" s="219"/>
      <c r="R1016" s="219"/>
      <c r="S1016" s="219"/>
      <c r="T1016" s="219"/>
      <c r="U1016" s="219"/>
      <c r="V1016" s="219"/>
      <c r="W1016" s="219"/>
      <c r="X1016" s="219"/>
      <c r="Y1016" s="219"/>
      <c r="Z1016" s="219"/>
      <c r="AA1016" s="219"/>
      <c r="AB1016" s="219"/>
    </row>
    <row r="1017" spans="1:28">
      <c r="A1017" s="219"/>
      <c r="B1017" s="219"/>
      <c r="C1017" s="219"/>
      <c r="D1017" s="219"/>
      <c r="E1017" s="219"/>
      <c r="F1017" s="219"/>
      <c r="G1017" s="219"/>
      <c r="H1017" s="219"/>
      <c r="I1017" s="219"/>
      <c r="J1017" s="219"/>
      <c r="K1017" s="219"/>
      <c r="L1017" s="219"/>
      <c r="M1017" s="219"/>
      <c r="N1017" s="219"/>
      <c r="O1017" s="219"/>
      <c r="P1017" s="219"/>
      <c r="Q1017" s="219"/>
      <c r="R1017" s="219"/>
      <c r="S1017" s="219"/>
      <c r="T1017" s="219"/>
      <c r="U1017" s="219"/>
      <c r="V1017" s="219"/>
      <c r="W1017" s="219"/>
      <c r="X1017" s="219"/>
      <c r="Y1017" s="219"/>
      <c r="Z1017" s="219"/>
      <c r="AA1017" s="219"/>
      <c r="AB1017" s="219"/>
    </row>
    <row r="1018" spans="1:28">
      <c r="A1018" s="219"/>
      <c r="B1018" s="219"/>
      <c r="C1018" s="219"/>
      <c r="D1018" s="219"/>
      <c r="E1018" s="219"/>
      <c r="F1018" s="219"/>
      <c r="G1018" s="219"/>
      <c r="H1018" s="219"/>
      <c r="I1018" s="219"/>
      <c r="J1018" s="219"/>
      <c r="K1018" s="219"/>
      <c r="L1018" s="219"/>
      <c r="M1018" s="219"/>
      <c r="N1018" s="219"/>
      <c r="O1018" s="219"/>
      <c r="P1018" s="219"/>
      <c r="Q1018" s="219"/>
      <c r="R1018" s="219"/>
      <c r="S1018" s="219"/>
      <c r="T1018" s="219"/>
      <c r="U1018" s="219"/>
      <c r="V1018" s="219"/>
      <c r="W1018" s="219"/>
      <c r="X1018" s="219"/>
      <c r="Y1018" s="219"/>
      <c r="Z1018" s="219"/>
      <c r="AA1018" s="219"/>
      <c r="AB1018" s="219"/>
    </row>
    <row r="1019" spans="1:28">
      <c r="A1019" s="219"/>
      <c r="B1019" s="219"/>
      <c r="C1019" s="219"/>
      <c r="D1019" s="219"/>
      <c r="E1019" s="219"/>
      <c r="F1019" s="219"/>
      <c r="G1019" s="219"/>
      <c r="H1019" s="219"/>
      <c r="I1019" s="219"/>
      <c r="J1019" s="219"/>
      <c r="K1019" s="219"/>
      <c r="L1019" s="219"/>
      <c r="M1019" s="219"/>
      <c r="N1019" s="219"/>
      <c r="O1019" s="219"/>
      <c r="P1019" s="219"/>
      <c r="Q1019" s="219"/>
      <c r="R1019" s="219"/>
      <c r="S1019" s="219"/>
      <c r="T1019" s="219"/>
      <c r="U1019" s="219"/>
      <c r="V1019" s="219"/>
      <c r="W1019" s="219"/>
      <c r="X1019" s="219"/>
      <c r="Y1019" s="219"/>
      <c r="Z1019" s="219"/>
      <c r="AA1019" s="219"/>
      <c r="AB1019" s="219"/>
    </row>
    <row r="1020" spans="1:28">
      <c r="A1020" s="219"/>
      <c r="B1020" s="219"/>
      <c r="C1020" s="219"/>
      <c r="D1020" s="219"/>
      <c r="E1020" s="219"/>
      <c r="F1020" s="219"/>
      <c r="G1020" s="219"/>
      <c r="H1020" s="219"/>
      <c r="I1020" s="219"/>
      <c r="J1020" s="219"/>
      <c r="K1020" s="219"/>
      <c r="L1020" s="219"/>
      <c r="M1020" s="219"/>
      <c r="N1020" s="219"/>
      <c r="O1020" s="219"/>
      <c r="P1020" s="219"/>
      <c r="Q1020" s="219"/>
      <c r="R1020" s="219"/>
      <c r="S1020" s="219"/>
      <c r="T1020" s="219"/>
      <c r="U1020" s="219"/>
      <c r="V1020" s="219"/>
      <c r="W1020" s="219"/>
      <c r="X1020" s="219"/>
      <c r="Y1020" s="219"/>
      <c r="Z1020" s="219"/>
      <c r="AA1020" s="219"/>
      <c r="AB1020" s="219"/>
    </row>
    <row r="1021" spans="1:28">
      <c r="A1021" s="219"/>
      <c r="B1021" s="219"/>
      <c r="C1021" s="219"/>
      <c r="D1021" s="219"/>
      <c r="E1021" s="219"/>
      <c r="F1021" s="219"/>
      <c r="G1021" s="219"/>
      <c r="H1021" s="219"/>
      <c r="I1021" s="219"/>
      <c r="J1021" s="219"/>
      <c r="K1021" s="219"/>
      <c r="L1021" s="219"/>
      <c r="M1021" s="219"/>
      <c r="N1021" s="219"/>
      <c r="O1021" s="219"/>
      <c r="P1021" s="219"/>
      <c r="Q1021" s="219"/>
      <c r="R1021" s="219"/>
      <c r="S1021" s="219"/>
      <c r="T1021" s="219"/>
      <c r="U1021" s="219"/>
      <c r="V1021" s="219"/>
      <c r="W1021" s="219"/>
      <c r="X1021" s="219"/>
      <c r="Y1021" s="219"/>
      <c r="Z1021" s="219"/>
      <c r="AA1021" s="219"/>
      <c r="AB1021" s="219"/>
    </row>
    <row r="1022" spans="1:28">
      <c r="A1022" s="219"/>
      <c r="B1022" s="219"/>
      <c r="C1022" s="219"/>
      <c r="D1022" s="219"/>
      <c r="E1022" s="219"/>
      <c r="F1022" s="219"/>
      <c r="G1022" s="219"/>
      <c r="H1022" s="219"/>
      <c r="I1022" s="219"/>
      <c r="J1022" s="219"/>
      <c r="K1022" s="219"/>
      <c r="L1022" s="219"/>
      <c r="M1022" s="219"/>
      <c r="N1022" s="219"/>
      <c r="O1022" s="219"/>
      <c r="P1022" s="219"/>
      <c r="Q1022" s="219"/>
      <c r="R1022" s="219"/>
      <c r="S1022" s="219"/>
      <c r="T1022" s="219"/>
      <c r="U1022" s="219"/>
      <c r="V1022" s="219"/>
      <c r="W1022" s="219"/>
      <c r="X1022" s="219"/>
      <c r="Y1022" s="219"/>
      <c r="Z1022" s="219"/>
      <c r="AA1022" s="219"/>
      <c r="AB1022" s="219"/>
    </row>
    <row r="1023" spans="1:28">
      <c r="A1023" s="219"/>
      <c r="B1023" s="219"/>
      <c r="C1023" s="219"/>
      <c r="D1023" s="219"/>
      <c r="E1023" s="219"/>
      <c r="F1023" s="219"/>
      <c r="G1023" s="219"/>
      <c r="H1023" s="219"/>
      <c r="I1023" s="219"/>
      <c r="J1023" s="219"/>
      <c r="K1023" s="219"/>
      <c r="L1023" s="219"/>
      <c r="M1023" s="219"/>
      <c r="N1023" s="219"/>
      <c r="O1023" s="219"/>
      <c r="P1023" s="219"/>
      <c r="Q1023" s="219"/>
      <c r="R1023" s="219"/>
      <c r="S1023" s="219"/>
      <c r="T1023" s="219"/>
      <c r="U1023" s="219"/>
      <c r="V1023" s="219"/>
      <c r="W1023" s="219"/>
      <c r="X1023" s="219"/>
      <c r="Y1023" s="219"/>
      <c r="Z1023" s="219"/>
      <c r="AA1023" s="219"/>
      <c r="AB1023" s="219"/>
    </row>
    <row r="1024" spans="1:28">
      <c r="A1024" s="219"/>
      <c r="B1024" s="219"/>
      <c r="C1024" s="219"/>
      <c r="D1024" s="219"/>
      <c r="E1024" s="219"/>
      <c r="F1024" s="219"/>
      <c r="G1024" s="219"/>
      <c r="H1024" s="219"/>
      <c r="I1024" s="219"/>
      <c r="J1024" s="219"/>
      <c r="K1024" s="219"/>
      <c r="L1024" s="219"/>
      <c r="M1024" s="219"/>
      <c r="N1024" s="219"/>
      <c r="O1024" s="219"/>
      <c r="P1024" s="219"/>
      <c r="Q1024" s="219"/>
      <c r="R1024" s="219"/>
      <c r="S1024" s="219"/>
      <c r="T1024" s="219"/>
      <c r="U1024" s="219"/>
      <c r="V1024" s="219"/>
      <c r="W1024" s="219"/>
      <c r="X1024" s="219"/>
      <c r="Y1024" s="219"/>
      <c r="Z1024" s="219"/>
      <c r="AA1024" s="219"/>
      <c r="AB1024" s="219"/>
    </row>
    <row r="1025" spans="1:28">
      <c r="A1025" s="219"/>
      <c r="B1025" s="219"/>
      <c r="C1025" s="219"/>
      <c r="D1025" s="219"/>
      <c r="E1025" s="219"/>
      <c r="F1025" s="219"/>
      <c r="G1025" s="219"/>
      <c r="H1025" s="219"/>
      <c r="I1025" s="219"/>
      <c r="J1025" s="219"/>
      <c r="K1025" s="219"/>
      <c r="L1025" s="219"/>
      <c r="M1025" s="219"/>
      <c r="N1025" s="219"/>
      <c r="O1025" s="219"/>
      <c r="P1025" s="219"/>
      <c r="Q1025" s="219"/>
      <c r="R1025" s="219"/>
      <c r="S1025" s="219"/>
      <c r="T1025" s="219"/>
      <c r="U1025" s="219"/>
      <c r="V1025" s="219"/>
      <c r="W1025" s="219"/>
      <c r="X1025" s="219"/>
      <c r="Y1025" s="219"/>
      <c r="Z1025" s="219"/>
      <c r="AA1025" s="219"/>
      <c r="AB1025" s="219"/>
    </row>
    <row r="1026" spans="1:28">
      <c r="A1026" s="219"/>
      <c r="B1026" s="219"/>
      <c r="C1026" s="219"/>
      <c r="D1026" s="219"/>
      <c r="E1026" s="219"/>
      <c r="F1026" s="219"/>
      <c r="G1026" s="219"/>
      <c r="H1026" s="219"/>
      <c r="I1026" s="219"/>
      <c r="J1026" s="219"/>
      <c r="K1026" s="219"/>
      <c r="L1026" s="219"/>
      <c r="M1026" s="219"/>
      <c r="N1026" s="219"/>
      <c r="O1026" s="219"/>
      <c r="P1026" s="219"/>
      <c r="Q1026" s="219"/>
      <c r="R1026" s="219"/>
      <c r="S1026" s="219"/>
      <c r="T1026" s="219"/>
      <c r="U1026" s="219"/>
      <c r="V1026" s="219"/>
      <c r="W1026" s="219"/>
      <c r="X1026" s="219"/>
      <c r="Y1026" s="219"/>
      <c r="Z1026" s="219"/>
      <c r="AA1026" s="219"/>
      <c r="AB1026" s="219"/>
    </row>
    <row r="1027" spans="1:28">
      <c r="A1027" s="219"/>
      <c r="B1027" s="219"/>
      <c r="C1027" s="219"/>
      <c r="D1027" s="219"/>
      <c r="E1027" s="219"/>
      <c r="F1027" s="219"/>
      <c r="G1027" s="219"/>
      <c r="H1027" s="219"/>
      <c r="I1027" s="219"/>
      <c r="J1027" s="219"/>
      <c r="K1027" s="219"/>
      <c r="L1027" s="219"/>
      <c r="M1027" s="219"/>
      <c r="N1027" s="219"/>
      <c r="O1027" s="219"/>
      <c r="P1027" s="219"/>
      <c r="Q1027" s="219"/>
      <c r="R1027" s="219"/>
      <c r="S1027" s="219"/>
      <c r="T1027" s="219"/>
      <c r="U1027" s="219"/>
      <c r="V1027" s="219"/>
      <c r="W1027" s="219"/>
      <c r="X1027" s="219"/>
      <c r="Y1027" s="219"/>
      <c r="Z1027" s="219"/>
      <c r="AA1027" s="219"/>
      <c r="AB1027" s="219"/>
    </row>
    <row r="1028" spans="1:28">
      <c r="A1028" s="219"/>
      <c r="B1028" s="219"/>
      <c r="C1028" s="219"/>
      <c r="D1028" s="219"/>
      <c r="E1028" s="219"/>
      <c r="F1028" s="219"/>
      <c r="G1028" s="219"/>
      <c r="H1028" s="219"/>
      <c r="I1028" s="219"/>
      <c r="J1028" s="219"/>
      <c r="K1028" s="219"/>
      <c r="L1028" s="219"/>
      <c r="M1028" s="219"/>
      <c r="N1028" s="219"/>
      <c r="O1028" s="219"/>
      <c r="P1028" s="219"/>
      <c r="Q1028" s="219"/>
      <c r="R1028" s="219"/>
      <c r="S1028" s="219"/>
      <c r="T1028" s="219"/>
      <c r="U1028" s="219"/>
      <c r="V1028" s="219"/>
      <c r="W1028" s="219"/>
      <c r="X1028" s="219"/>
      <c r="Y1028" s="219"/>
      <c r="Z1028" s="219"/>
      <c r="AA1028" s="219"/>
      <c r="AB1028" s="219"/>
    </row>
    <row r="1029" spans="1:28">
      <c r="A1029" s="219"/>
      <c r="B1029" s="219"/>
      <c r="C1029" s="219"/>
      <c r="D1029" s="219"/>
      <c r="E1029" s="219"/>
      <c r="F1029" s="219"/>
      <c r="G1029" s="219"/>
      <c r="H1029" s="219"/>
      <c r="I1029" s="219"/>
      <c r="J1029" s="219"/>
      <c r="K1029" s="219"/>
      <c r="L1029" s="219"/>
      <c r="M1029" s="219"/>
      <c r="N1029" s="219"/>
      <c r="O1029" s="219"/>
      <c r="P1029" s="219"/>
      <c r="Q1029" s="219"/>
      <c r="R1029" s="219"/>
      <c r="S1029" s="219"/>
      <c r="T1029" s="219"/>
      <c r="U1029" s="219"/>
      <c r="V1029" s="219"/>
      <c r="W1029" s="219"/>
      <c r="X1029" s="219"/>
      <c r="Y1029" s="219"/>
      <c r="Z1029" s="219"/>
      <c r="AA1029" s="219"/>
      <c r="AB1029" s="219"/>
    </row>
    <row r="1030" spans="1:28">
      <c r="A1030" s="219"/>
      <c r="B1030" s="219"/>
      <c r="C1030" s="219"/>
      <c r="D1030" s="219"/>
      <c r="E1030" s="219"/>
      <c r="F1030" s="219"/>
      <c r="G1030" s="219"/>
      <c r="H1030" s="219"/>
      <c r="I1030" s="219"/>
      <c r="J1030" s="219"/>
      <c r="K1030" s="219"/>
      <c r="L1030" s="219"/>
      <c r="M1030" s="219"/>
      <c r="N1030" s="219"/>
      <c r="O1030" s="219"/>
      <c r="P1030" s="219"/>
      <c r="Q1030" s="219"/>
      <c r="R1030" s="219"/>
      <c r="S1030" s="219"/>
      <c r="T1030" s="219"/>
      <c r="U1030" s="219"/>
      <c r="V1030" s="219"/>
      <c r="W1030" s="219"/>
      <c r="X1030" s="219"/>
      <c r="Y1030" s="219"/>
      <c r="Z1030" s="219"/>
      <c r="AA1030" s="219"/>
      <c r="AB1030" s="219"/>
    </row>
    <row r="1031" spans="1:28">
      <c r="A1031" s="219"/>
      <c r="B1031" s="219"/>
      <c r="C1031" s="219"/>
      <c r="D1031" s="219"/>
      <c r="E1031" s="219"/>
      <c r="F1031" s="219"/>
      <c r="G1031" s="219"/>
      <c r="H1031" s="219"/>
      <c r="I1031" s="219"/>
      <c r="J1031" s="219"/>
      <c r="K1031" s="219"/>
      <c r="L1031" s="219"/>
      <c r="M1031" s="219"/>
      <c r="N1031" s="219"/>
      <c r="O1031" s="219"/>
      <c r="P1031" s="219"/>
      <c r="Q1031" s="219"/>
      <c r="R1031" s="219"/>
      <c r="S1031" s="219"/>
      <c r="T1031" s="219"/>
      <c r="U1031" s="219"/>
      <c r="V1031" s="219"/>
      <c r="W1031" s="219"/>
      <c r="X1031" s="219"/>
      <c r="Y1031" s="219"/>
      <c r="Z1031" s="219"/>
      <c r="AA1031" s="219"/>
      <c r="AB1031" s="219"/>
    </row>
    <row r="1032" spans="1:28">
      <c r="A1032" s="219"/>
      <c r="B1032" s="219"/>
      <c r="C1032" s="219"/>
      <c r="D1032" s="219"/>
      <c r="E1032" s="219"/>
      <c r="F1032" s="219"/>
      <c r="G1032" s="219"/>
      <c r="H1032" s="219"/>
      <c r="I1032" s="219"/>
      <c r="J1032" s="219"/>
      <c r="K1032" s="219"/>
      <c r="L1032" s="219"/>
      <c r="M1032" s="219"/>
      <c r="N1032" s="219"/>
      <c r="O1032" s="219"/>
      <c r="P1032" s="219"/>
      <c r="Q1032" s="219"/>
      <c r="R1032" s="219"/>
      <c r="S1032" s="219"/>
      <c r="T1032" s="219"/>
      <c r="U1032" s="219"/>
      <c r="V1032" s="219"/>
      <c r="W1032" s="219"/>
      <c r="X1032" s="219"/>
      <c r="Y1032" s="219"/>
      <c r="Z1032" s="219"/>
      <c r="AA1032" s="219"/>
      <c r="AB1032" s="219"/>
    </row>
    <row r="1033" spans="1:28">
      <c r="A1033" s="219"/>
      <c r="B1033" s="219"/>
      <c r="C1033" s="219"/>
      <c r="D1033" s="219"/>
      <c r="E1033" s="219"/>
      <c r="F1033" s="219"/>
      <c r="G1033" s="219"/>
      <c r="H1033" s="219"/>
      <c r="I1033" s="219"/>
      <c r="J1033" s="219"/>
      <c r="K1033" s="219"/>
      <c r="L1033" s="219"/>
      <c r="M1033" s="219"/>
      <c r="N1033" s="219"/>
      <c r="O1033" s="219"/>
      <c r="P1033" s="219"/>
      <c r="Q1033" s="219"/>
      <c r="R1033" s="219"/>
      <c r="S1033" s="219"/>
      <c r="T1033" s="219"/>
      <c r="U1033" s="219"/>
      <c r="V1033" s="219"/>
      <c r="W1033" s="219"/>
      <c r="X1033" s="219"/>
      <c r="Y1033" s="219"/>
      <c r="Z1033" s="219"/>
      <c r="AA1033" s="219"/>
      <c r="AB1033" s="219"/>
    </row>
    <row r="1034" spans="1:28">
      <c r="A1034" s="219"/>
      <c r="B1034" s="219"/>
      <c r="C1034" s="219"/>
      <c r="D1034" s="219"/>
      <c r="E1034" s="219"/>
      <c r="F1034" s="219"/>
      <c r="G1034" s="219"/>
      <c r="H1034" s="219"/>
      <c r="I1034" s="219"/>
      <c r="J1034" s="219"/>
      <c r="K1034" s="219"/>
      <c r="L1034" s="219"/>
      <c r="M1034" s="219"/>
      <c r="N1034" s="219"/>
      <c r="O1034" s="219"/>
      <c r="P1034" s="219"/>
      <c r="Q1034" s="219"/>
      <c r="R1034" s="219"/>
      <c r="S1034" s="219"/>
      <c r="T1034" s="219"/>
      <c r="U1034" s="219"/>
      <c r="V1034" s="219"/>
      <c r="W1034" s="219"/>
      <c r="X1034" s="219"/>
      <c r="Y1034" s="219"/>
      <c r="Z1034" s="219"/>
      <c r="AA1034" s="219"/>
      <c r="AB1034" s="219"/>
    </row>
    <row r="1035" spans="1:28">
      <c r="A1035" s="219"/>
      <c r="B1035" s="219"/>
      <c r="C1035" s="219"/>
      <c r="D1035" s="219"/>
      <c r="E1035" s="219"/>
      <c r="F1035" s="219"/>
      <c r="G1035" s="219"/>
      <c r="H1035" s="219"/>
      <c r="I1035" s="219"/>
      <c r="J1035" s="219"/>
      <c r="K1035" s="219"/>
      <c r="L1035" s="219"/>
      <c r="M1035" s="219"/>
      <c r="N1035" s="219"/>
      <c r="O1035" s="219"/>
      <c r="P1035" s="219"/>
      <c r="Q1035" s="219"/>
      <c r="R1035" s="219"/>
      <c r="S1035" s="219"/>
      <c r="T1035" s="219"/>
      <c r="U1035" s="219"/>
      <c r="V1035" s="219"/>
      <c r="W1035" s="219"/>
      <c r="X1035" s="219"/>
      <c r="Y1035" s="219"/>
      <c r="Z1035" s="219"/>
      <c r="AA1035" s="219"/>
      <c r="AB1035" s="219"/>
    </row>
    <row r="1036" spans="1:28">
      <c r="A1036" s="219"/>
      <c r="B1036" s="219"/>
      <c r="C1036" s="219"/>
      <c r="D1036" s="219"/>
      <c r="E1036" s="219"/>
      <c r="F1036" s="219"/>
      <c r="G1036" s="219"/>
      <c r="H1036" s="219"/>
      <c r="I1036" s="219"/>
      <c r="J1036" s="219"/>
      <c r="K1036" s="219"/>
      <c r="L1036" s="219"/>
      <c r="M1036" s="219"/>
      <c r="N1036" s="219"/>
      <c r="O1036" s="219"/>
      <c r="P1036" s="219"/>
      <c r="Q1036" s="219"/>
      <c r="R1036" s="219"/>
      <c r="S1036" s="219"/>
      <c r="T1036" s="219"/>
      <c r="U1036" s="219"/>
      <c r="V1036" s="219"/>
      <c r="W1036" s="219"/>
      <c r="X1036" s="219"/>
      <c r="Y1036" s="219"/>
      <c r="Z1036" s="219"/>
      <c r="AA1036" s="219"/>
      <c r="AB1036" s="219"/>
    </row>
    <row r="1037" spans="1:28">
      <c r="A1037" s="219"/>
      <c r="B1037" s="219"/>
      <c r="C1037" s="219"/>
      <c r="D1037" s="219"/>
      <c r="E1037" s="219"/>
      <c r="F1037" s="219"/>
      <c r="G1037" s="219"/>
      <c r="H1037" s="219"/>
      <c r="I1037" s="219"/>
      <c r="J1037" s="219"/>
      <c r="K1037" s="219"/>
      <c r="L1037" s="219"/>
      <c r="M1037" s="219"/>
      <c r="N1037" s="219"/>
      <c r="O1037" s="219"/>
      <c r="P1037" s="219"/>
      <c r="Q1037" s="219"/>
      <c r="R1037" s="219"/>
      <c r="S1037" s="219"/>
      <c r="T1037" s="219"/>
      <c r="U1037" s="219"/>
      <c r="V1037" s="219"/>
      <c r="W1037" s="219"/>
      <c r="X1037" s="219"/>
      <c r="Y1037" s="219"/>
      <c r="Z1037" s="219"/>
      <c r="AA1037" s="219"/>
      <c r="AB1037" s="219"/>
    </row>
    <row r="1038" spans="1:28">
      <c r="A1038" s="219"/>
      <c r="B1038" s="219"/>
      <c r="C1038" s="219"/>
      <c r="D1038" s="219"/>
      <c r="E1038" s="219"/>
      <c r="F1038" s="219"/>
      <c r="G1038" s="219"/>
      <c r="H1038" s="219"/>
      <c r="I1038" s="219"/>
      <c r="J1038" s="219"/>
      <c r="K1038" s="219"/>
      <c r="L1038" s="219"/>
      <c r="M1038" s="219"/>
      <c r="N1038" s="219"/>
      <c r="O1038" s="219"/>
      <c r="P1038" s="219"/>
      <c r="Q1038" s="219"/>
      <c r="R1038" s="219"/>
      <c r="S1038" s="219"/>
      <c r="T1038" s="219"/>
      <c r="U1038" s="219"/>
      <c r="V1038" s="219"/>
      <c r="W1038" s="219"/>
      <c r="X1038" s="219"/>
      <c r="Y1038" s="219"/>
      <c r="Z1038" s="219"/>
      <c r="AA1038" s="219"/>
      <c r="AB1038" s="219"/>
    </row>
    <row r="1039" spans="1:28">
      <c r="A1039" s="219"/>
      <c r="B1039" s="219"/>
      <c r="C1039" s="219"/>
      <c r="D1039" s="219"/>
      <c r="E1039" s="219"/>
      <c r="F1039" s="219"/>
      <c r="G1039" s="219"/>
      <c r="H1039" s="219"/>
      <c r="I1039" s="219"/>
      <c r="J1039" s="219"/>
      <c r="K1039" s="219"/>
      <c r="L1039" s="219"/>
      <c r="M1039" s="219"/>
      <c r="N1039" s="219"/>
      <c r="O1039" s="219"/>
      <c r="P1039" s="219"/>
      <c r="Q1039" s="219"/>
      <c r="R1039" s="219"/>
      <c r="S1039" s="219"/>
      <c r="T1039" s="219"/>
      <c r="U1039" s="219"/>
      <c r="V1039" s="219"/>
      <c r="W1039" s="219"/>
      <c r="X1039" s="219"/>
      <c r="Y1039" s="219"/>
      <c r="Z1039" s="219"/>
      <c r="AA1039" s="219"/>
      <c r="AB1039" s="219"/>
    </row>
    <row r="1040" spans="1:28">
      <c r="A1040" s="219"/>
      <c r="B1040" s="219"/>
      <c r="C1040" s="219"/>
      <c r="D1040" s="219"/>
      <c r="E1040" s="219"/>
      <c r="F1040" s="219"/>
      <c r="G1040" s="219"/>
      <c r="H1040" s="219"/>
      <c r="I1040" s="219"/>
      <c r="J1040" s="219"/>
      <c r="K1040" s="219"/>
      <c r="L1040" s="219"/>
      <c r="M1040" s="219"/>
      <c r="N1040" s="219"/>
      <c r="O1040" s="219"/>
      <c r="P1040" s="219"/>
      <c r="Q1040" s="219"/>
      <c r="R1040" s="219"/>
      <c r="S1040" s="219"/>
      <c r="T1040" s="219"/>
      <c r="U1040" s="219"/>
      <c r="V1040" s="219"/>
      <c r="W1040" s="219"/>
      <c r="X1040" s="219"/>
      <c r="Y1040" s="219"/>
      <c r="Z1040" s="219"/>
      <c r="AA1040" s="219"/>
      <c r="AB1040" s="219"/>
    </row>
    <row r="1041" spans="1:28">
      <c r="A1041" s="219"/>
      <c r="B1041" s="219"/>
      <c r="C1041" s="219"/>
      <c r="D1041" s="219"/>
      <c r="E1041" s="219"/>
      <c r="F1041" s="219"/>
      <c r="G1041" s="219"/>
      <c r="H1041" s="219"/>
      <c r="I1041" s="219"/>
      <c r="J1041" s="219"/>
      <c r="K1041" s="219"/>
      <c r="L1041" s="219"/>
      <c r="M1041" s="219"/>
      <c r="N1041" s="219"/>
      <c r="O1041" s="219"/>
      <c r="P1041" s="219"/>
      <c r="Q1041" s="219"/>
      <c r="R1041" s="219"/>
      <c r="S1041" s="219"/>
      <c r="T1041" s="219"/>
      <c r="U1041" s="219"/>
      <c r="V1041" s="219"/>
      <c r="W1041" s="219"/>
      <c r="X1041" s="219"/>
      <c r="Y1041" s="219"/>
      <c r="Z1041" s="219"/>
      <c r="AA1041" s="219"/>
      <c r="AB1041" s="219"/>
    </row>
    <row r="1042" spans="1:28">
      <c r="A1042" s="219"/>
      <c r="B1042" s="219"/>
      <c r="C1042" s="219"/>
      <c r="D1042" s="219"/>
      <c r="E1042" s="219"/>
      <c r="F1042" s="219"/>
      <c r="G1042" s="219"/>
      <c r="H1042" s="219"/>
      <c r="I1042" s="219"/>
      <c r="J1042" s="219"/>
      <c r="K1042" s="219"/>
      <c r="L1042" s="219"/>
      <c r="M1042" s="219"/>
      <c r="N1042" s="219"/>
      <c r="O1042" s="219"/>
      <c r="P1042" s="219"/>
      <c r="Q1042" s="219"/>
      <c r="R1042" s="219"/>
      <c r="S1042" s="219"/>
      <c r="T1042" s="219"/>
      <c r="U1042" s="219"/>
      <c r="V1042" s="219"/>
      <c r="W1042" s="219"/>
      <c r="X1042" s="219"/>
      <c r="Y1042" s="219"/>
      <c r="Z1042" s="219"/>
      <c r="AA1042" s="219"/>
      <c r="AB1042" s="219"/>
    </row>
    <row r="1043" spans="1:28">
      <c r="A1043" s="219"/>
      <c r="B1043" s="219"/>
      <c r="C1043" s="219"/>
      <c r="D1043" s="219"/>
      <c r="E1043" s="219"/>
      <c r="F1043" s="219"/>
      <c r="G1043" s="219"/>
      <c r="H1043" s="219"/>
      <c r="I1043" s="219"/>
      <c r="J1043" s="219"/>
      <c r="K1043" s="219"/>
      <c r="L1043" s="219"/>
      <c r="M1043" s="219"/>
      <c r="N1043" s="219"/>
      <c r="O1043" s="219"/>
      <c r="P1043" s="219"/>
      <c r="Q1043" s="219"/>
      <c r="R1043" s="219"/>
      <c r="S1043" s="219"/>
      <c r="T1043" s="219"/>
      <c r="U1043" s="219"/>
      <c r="V1043" s="219"/>
      <c r="W1043" s="219"/>
      <c r="X1043" s="219"/>
      <c r="Y1043" s="219"/>
      <c r="Z1043" s="219"/>
      <c r="AA1043" s="219"/>
      <c r="AB1043" s="219"/>
    </row>
    <row r="1044" spans="1:28">
      <c r="A1044" s="219"/>
      <c r="B1044" s="219"/>
      <c r="C1044" s="219"/>
      <c r="D1044" s="219"/>
      <c r="E1044" s="219"/>
      <c r="F1044" s="219"/>
      <c r="G1044" s="219"/>
      <c r="H1044" s="219"/>
      <c r="I1044" s="219"/>
      <c r="J1044" s="219"/>
      <c r="K1044" s="219"/>
      <c r="L1044" s="219"/>
      <c r="M1044" s="219"/>
      <c r="N1044" s="219"/>
      <c r="O1044" s="219"/>
      <c r="P1044" s="219"/>
      <c r="Q1044" s="219"/>
      <c r="R1044" s="219"/>
      <c r="S1044" s="219"/>
      <c r="T1044" s="219"/>
      <c r="U1044" s="219"/>
      <c r="V1044" s="219"/>
      <c r="W1044" s="219"/>
      <c r="X1044" s="219"/>
      <c r="Y1044" s="219"/>
      <c r="Z1044" s="219"/>
      <c r="AA1044" s="219"/>
      <c r="AB1044" s="219"/>
    </row>
    <row r="1045" spans="1:28">
      <c r="A1045" s="219"/>
      <c r="B1045" s="219"/>
      <c r="C1045" s="219"/>
      <c r="D1045" s="219"/>
      <c r="E1045" s="219"/>
      <c r="F1045" s="219"/>
      <c r="G1045" s="219"/>
      <c r="H1045" s="219"/>
      <c r="I1045" s="219"/>
      <c r="J1045" s="219"/>
      <c r="K1045" s="219"/>
      <c r="L1045" s="219"/>
      <c r="M1045" s="219"/>
      <c r="N1045" s="219"/>
      <c r="O1045" s="219"/>
      <c r="P1045" s="219"/>
      <c r="Q1045" s="219"/>
      <c r="R1045" s="219"/>
      <c r="S1045" s="219"/>
      <c r="T1045" s="219"/>
      <c r="U1045" s="219"/>
      <c r="V1045" s="219"/>
      <c r="W1045" s="219"/>
      <c r="X1045" s="219"/>
      <c r="Y1045" s="219"/>
      <c r="Z1045" s="219"/>
      <c r="AA1045" s="219"/>
      <c r="AB1045" s="219"/>
    </row>
    <row r="1046" spans="1:28">
      <c r="A1046" s="219"/>
      <c r="B1046" s="219"/>
      <c r="C1046" s="219"/>
      <c r="D1046" s="219"/>
      <c r="E1046" s="219"/>
      <c r="F1046" s="219"/>
      <c r="G1046" s="219"/>
      <c r="H1046" s="219"/>
      <c r="I1046" s="219"/>
      <c r="J1046" s="219"/>
      <c r="K1046" s="219"/>
      <c r="L1046" s="219"/>
      <c r="M1046" s="219"/>
      <c r="N1046" s="219"/>
      <c r="O1046" s="219"/>
      <c r="P1046" s="219"/>
      <c r="Q1046" s="219"/>
      <c r="R1046" s="219"/>
      <c r="S1046" s="219"/>
      <c r="T1046" s="219"/>
      <c r="U1046" s="219"/>
      <c r="V1046" s="219"/>
      <c r="W1046" s="219"/>
      <c r="X1046" s="219"/>
      <c r="Y1046" s="219"/>
      <c r="Z1046" s="219"/>
      <c r="AA1046" s="219"/>
      <c r="AB1046" s="219"/>
    </row>
    <row r="1047" spans="1:28">
      <c r="A1047" s="219"/>
      <c r="B1047" s="219"/>
      <c r="C1047" s="219"/>
      <c r="D1047" s="219"/>
      <c r="E1047" s="219"/>
      <c r="F1047" s="219"/>
      <c r="G1047" s="219"/>
      <c r="H1047" s="219"/>
      <c r="I1047" s="219"/>
      <c r="J1047" s="219"/>
      <c r="K1047" s="219"/>
      <c r="L1047" s="219"/>
      <c r="M1047" s="219"/>
      <c r="N1047" s="219"/>
      <c r="O1047" s="219"/>
      <c r="P1047" s="219"/>
      <c r="Q1047" s="219"/>
      <c r="R1047" s="219"/>
      <c r="S1047" s="219"/>
      <c r="T1047" s="219"/>
      <c r="U1047" s="219"/>
      <c r="V1047" s="219"/>
      <c r="W1047" s="219"/>
      <c r="X1047" s="219"/>
      <c r="Y1047" s="219"/>
      <c r="Z1047" s="219"/>
      <c r="AA1047" s="219"/>
      <c r="AB1047" s="219"/>
    </row>
    <row r="1048" spans="1:28">
      <c r="A1048" s="219"/>
      <c r="B1048" s="219"/>
      <c r="C1048" s="219"/>
      <c r="D1048" s="219"/>
      <c r="E1048" s="219"/>
      <c r="F1048" s="219"/>
      <c r="G1048" s="219"/>
      <c r="H1048" s="219"/>
      <c r="I1048" s="219"/>
      <c r="J1048" s="219"/>
      <c r="K1048" s="219"/>
      <c r="L1048" s="219"/>
      <c r="M1048" s="219"/>
      <c r="N1048" s="219"/>
      <c r="O1048" s="219"/>
      <c r="P1048" s="219"/>
      <c r="Q1048" s="219"/>
      <c r="R1048" s="219"/>
      <c r="S1048" s="219"/>
      <c r="T1048" s="219"/>
      <c r="U1048" s="219"/>
      <c r="V1048" s="219"/>
      <c r="W1048" s="219"/>
      <c r="X1048" s="219"/>
      <c r="Y1048" s="219"/>
      <c r="Z1048" s="219"/>
      <c r="AA1048" s="219"/>
      <c r="AB1048" s="219"/>
    </row>
    <row r="1049" spans="1:28">
      <c r="A1049" s="219"/>
      <c r="B1049" s="219"/>
      <c r="C1049" s="219"/>
      <c r="D1049" s="219"/>
      <c r="E1049" s="219"/>
      <c r="F1049" s="219"/>
      <c r="G1049" s="219"/>
      <c r="H1049" s="219"/>
      <c r="I1049" s="219"/>
      <c r="J1049" s="219"/>
      <c r="K1049" s="219"/>
      <c r="L1049" s="219"/>
      <c r="M1049" s="219"/>
      <c r="N1049" s="219"/>
      <c r="O1049" s="219"/>
      <c r="P1049" s="219"/>
      <c r="Q1049" s="219"/>
      <c r="R1049" s="219"/>
      <c r="S1049" s="219"/>
      <c r="T1049" s="219"/>
      <c r="U1049" s="219"/>
      <c r="V1049" s="219"/>
      <c r="W1049" s="219"/>
      <c r="X1049" s="219"/>
      <c r="Y1049" s="219"/>
      <c r="Z1049" s="219"/>
      <c r="AA1049" s="219"/>
      <c r="AB1049" s="219"/>
    </row>
    <row r="1050" spans="1:28">
      <c r="A1050" s="219"/>
      <c r="B1050" s="219"/>
      <c r="C1050" s="219"/>
      <c r="D1050" s="219"/>
      <c r="E1050" s="219"/>
      <c r="F1050" s="219"/>
      <c r="G1050" s="219"/>
      <c r="H1050" s="219"/>
      <c r="I1050" s="219"/>
      <c r="J1050" s="219"/>
      <c r="K1050" s="219"/>
      <c r="L1050" s="219"/>
      <c r="M1050" s="219"/>
      <c r="N1050" s="219"/>
      <c r="O1050" s="219"/>
      <c r="P1050" s="219"/>
      <c r="Q1050" s="219"/>
      <c r="R1050" s="219"/>
      <c r="S1050" s="219"/>
      <c r="T1050" s="219"/>
      <c r="U1050" s="219"/>
      <c r="V1050" s="219"/>
      <c r="W1050" s="219"/>
      <c r="X1050" s="219"/>
      <c r="Y1050" s="219"/>
      <c r="Z1050" s="219"/>
      <c r="AA1050" s="219"/>
      <c r="AB1050" s="219"/>
    </row>
    <row r="1051" spans="1:28">
      <c r="A1051" s="219"/>
      <c r="B1051" s="219"/>
      <c r="C1051" s="219"/>
      <c r="D1051" s="219"/>
      <c r="E1051" s="219"/>
      <c r="F1051" s="219"/>
      <c r="G1051" s="219"/>
      <c r="H1051" s="219"/>
      <c r="I1051" s="219"/>
      <c r="J1051" s="219"/>
      <c r="K1051" s="219"/>
      <c r="L1051" s="219"/>
      <c r="M1051" s="219"/>
      <c r="N1051" s="219"/>
      <c r="O1051" s="219"/>
      <c r="P1051" s="219"/>
      <c r="Q1051" s="219"/>
      <c r="R1051" s="219"/>
      <c r="S1051" s="219"/>
      <c r="T1051" s="219"/>
      <c r="U1051" s="219"/>
      <c r="V1051" s="219"/>
      <c r="W1051" s="219"/>
      <c r="X1051" s="219"/>
      <c r="Y1051" s="219"/>
      <c r="Z1051" s="219"/>
      <c r="AA1051" s="219"/>
      <c r="AB1051" s="219"/>
    </row>
    <row r="1052" spans="1:28">
      <c r="A1052" s="219"/>
      <c r="B1052" s="219"/>
      <c r="C1052" s="219"/>
      <c r="D1052" s="219"/>
      <c r="E1052" s="219"/>
      <c r="F1052" s="219"/>
      <c r="G1052" s="219"/>
      <c r="H1052" s="219"/>
      <c r="I1052" s="219"/>
      <c r="J1052" s="219"/>
      <c r="K1052" s="219"/>
      <c r="L1052" s="219"/>
      <c r="M1052" s="219"/>
      <c r="N1052" s="219"/>
      <c r="O1052" s="219"/>
      <c r="P1052" s="219"/>
      <c r="Q1052" s="219"/>
      <c r="R1052" s="219"/>
      <c r="S1052" s="219"/>
      <c r="T1052" s="219"/>
      <c r="U1052" s="219"/>
      <c r="V1052" s="219"/>
      <c r="W1052" s="219"/>
      <c r="X1052" s="219"/>
      <c r="Y1052" s="219"/>
      <c r="Z1052" s="219"/>
      <c r="AA1052" s="219"/>
      <c r="AB1052" s="219"/>
    </row>
    <row r="1053" spans="1:28">
      <c r="A1053" s="219"/>
      <c r="B1053" s="219"/>
      <c r="C1053" s="219"/>
      <c r="D1053" s="219"/>
      <c r="E1053" s="219"/>
      <c r="F1053" s="219"/>
      <c r="G1053" s="219"/>
      <c r="H1053" s="219"/>
      <c r="I1053" s="219"/>
      <c r="J1053" s="219"/>
      <c r="K1053" s="219"/>
      <c r="L1053" s="219"/>
      <c r="M1053" s="219"/>
      <c r="N1053" s="219"/>
      <c r="O1053" s="219"/>
      <c r="P1053" s="219"/>
      <c r="Q1053" s="219"/>
      <c r="R1053" s="219"/>
      <c r="S1053" s="219"/>
      <c r="T1053" s="219"/>
      <c r="U1053" s="219"/>
      <c r="V1053" s="219"/>
      <c r="W1053" s="219"/>
      <c r="X1053" s="219"/>
      <c r="Y1053" s="219"/>
      <c r="Z1053" s="219"/>
      <c r="AA1053" s="219"/>
      <c r="AB1053" s="219"/>
    </row>
    <row r="1054" spans="1:28">
      <c r="A1054" s="219"/>
      <c r="B1054" s="219"/>
      <c r="C1054" s="219"/>
      <c r="D1054" s="219"/>
      <c r="E1054" s="219"/>
      <c r="F1054" s="219"/>
      <c r="G1054" s="219"/>
      <c r="H1054" s="219"/>
      <c r="I1054" s="219"/>
      <c r="J1054" s="219"/>
      <c r="K1054" s="219"/>
      <c r="L1054" s="219"/>
      <c r="M1054" s="219"/>
      <c r="N1054" s="219"/>
      <c r="O1054" s="219"/>
      <c r="P1054" s="219"/>
      <c r="Q1054" s="219"/>
      <c r="R1054" s="219"/>
      <c r="S1054" s="219"/>
      <c r="T1054" s="219"/>
      <c r="U1054" s="219"/>
      <c r="V1054" s="219"/>
      <c r="W1054" s="219"/>
      <c r="X1054" s="219"/>
      <c r="Y1054" s="219"/>
      <c r="Z1054" s="219"/>
      <c r="AA1054" s="219"/>
      <c r="AB1054" s="219"/>
    </row>
    <row r="1055" spans="1:28">
      <c r="A1055" s="219"/>
      <c r="B1055" s="219"/>
      <c r="C1055" s="219"/>
      <c r="D1055" s="219"/>
      <c r="E1055" s="219"/>
      <c r="F1055" s="219"/>
      <c r="G1055" s="219"/>
      <c r="H1055" s="219"/>
      <c r="I1055" s="219"/>
      <c r="J1055" s="219"/>
      <c r="K1055" s="219"/>
      <c r="L1055" s="219"/>
      <c r="M1055" s="219"/>
      <c r="N1055" s="219"/>
      <c r="O1055" s="219"/>
      <c r="P1055" s="219"/>
      <c r="Q1055" s="219"/>
      <c r="R1055" s="219"/>
      <c r="S1055" s="219"/>
      <c r="T1055" s="219"/>
      <c r="U1055" s="219"/>
      <c r="V1055" s="219"/>
      <c r="W1055" s="219"/>
      <c r="X1055" s="219"/>
      <c r="Y1055" s="219"/>
      <c r="Z1055" s="219"/>
      <c r="AA1055" s="219"/>
      <c r="AB1055" s="219"/>
    </row>
    <row r="1056" spans="1:28">
      <c r="A1056" s="219"/>
      <c r="B1056" s="219"/>
      <c r="C1056" s="219"/>
      <c r="D1056" s="219"/>
      <c r="E1056" s="219"/>
      <c r="F1056" s="219"/>
      <c r="G1056" s="219"/>
      <c r="H1056" s="219"/>
      <c r="I1056" s="219"/>
      <c r="J1056" s="219"/>
      <c r="K1056" s="219"/>
      <c r="L1056" s="219"/>
      <c r="M1056" s="219"/>
      <c r="N1056" s="219"/>
      <c r="O1056" s="219"/>
      <c r="P1056" s="219"/>
      <c r="Q1056" s="219"/>
      <c r="R1056" s="219"/>
      <c r="S1056" s="219"/>
      <c r="T1056" s="219"/>
      <c r="U1056" s="219"/>
      <c r="V1056" s="219"/>
      <c r="W1056" s="219"/>
      <c r="X1056" s="219"/>
      <c r="Y1056" s="219"/>
      <c r="Z1056" s="219"/>
      <c r="AA1056" s="219"/>
      <c r="AB1056" s="219"/>
    </row>
    <row r="1057" spans="1:28">
      <c r="A1057" s="219"/>
      <c r="B1057" s="219"/>
      <c r="C1057" s="219"/>
      <c r="D1057" s="219"/>
      <c r="E1057" s="219"/>
      <c r="F1057" s="219"/>
      <c r="G1057" s="219"/>
      <c r="H1057" s="219"/>
      <c r="I1057" s="219"/>
      <c r="J1057" s="219"/>
      <c r="K1057" s="219"/>
      <c r="L1057" s="219"/>
      <c r="M1057" s="219"/>
      <c r="N1057" s="219"/>
      <c r="O1057" s="219"/>
      <c r="P1057" s="219"/>
      <c r="Q1057" s="219"/>
      <c r="R1057" s="219"/>
      <c r="S1057" s="219"/>
      <c r="T1057" s="219"/>
      <c r="U1057" s="219"/>
      <c r="V1057" s="219"/>
      <c r="W1057" s="219"/>
      <c r="X1057" s="219"/>
      <c r="Y1057" s="219"/>
      <c r="Z1057" s="219"/>
      <c r="AA1057" s="219"/>
      <c r="AB1057" s="219"/>
    </row>
    <row r="1058" spans="1:28">
      <c r="A1058" s="219"/>
      <c r="B1058" s="219"/>
      <c r="C1058" s="219"/>
      <c r="D1058" s="219"/>
      <c r="E1058" s="219"/>
      <c r="F1058" s="219"/>
      <c r="G1058" s="219"/>
      <c r="H1058" s="219"/>
      <c r="I1058" s="219"/>
      <c r="J1058" s="219"/>
      <c r="K1058" s="219"/>
      <c r="L1058" s="219"/>
      <c r="M1058" s="219"/>
      <c r="N1058" s="219"/>
      <c r="O1058" s="219"/>
      <c r="P1058" s="219"/>
      <c r="Q1058" s="219"/>
      <c r="R1058" s="219"/>
      <c r="S1058" s="219"/>
      <c r="T1058" s="219"/>
      <c r="U1058" s="219"/>
      <c r="V1058" s="219"/>
      <c r="W1058" s="219"/>
      <c r="X1058" s="219"/>
      <c r="Y1058" s="219"/>
      <c r="Z1058" s="219"/>
      <c r="AA1058" s="219"/>
      <c r="AB1058" s="219"/>
    </row>
    <row r="1059" spans="1:28">
      <c r="A1059" s="219"/>
      <c r="B1059" s="219"/>
      <c r="C1059" s="219"/>
      <c r="D1059" s="219"/>
      <c r="E1059" s="219"/>
      <c r="F1059" s="219"/>
      <c r="G1059" s="219"/>
      <c r="H1059" s="219"/>
      <c r="I1059" s="219"/>
      <c r="J1059" s="219"/>
      <c r="K1059" s="219"/>
      <c r="L1059" s="219"/>
      <c r="M1059" s="219"/>
      <c r="N1059" s="219"/>
      <c r="O1059" s="219"/>
      <c r="P1059" s="219"/>
      <c r="Q1059" s="219"/>
      <c r="R1059" s="219"/>
      <c r="S1059" s="219"/>
      <c r="T1059" s="219"/>
      <c r="U1059" s="219"/>
      <c r="V1059" s="219"/>
      <c r="W1059" s="219"/>
      <c r="X1059" s="219"/>
      <c r="Y1059" s="219"/>
      <c r="Z1059" s="219"/>
      <c r="AA1059" s="219"/>
      <c r="AB1059" s="219"/>
    </row>
    <row r="1060" spans="1:28">
      <c r="A1060" s="219"/>
      <c r="B1060" s="219"/>
      <c r="C1060" s="219"/>
      <c r="D1060" s="219"/>
      <c r="E1060" s="219"/>
      <c r="F1060" s="219"/>
      <c r="G1060" s="219"/>
      <c r="H1060" s="219"/>
      <c r="I1060" s="219"/>
      <c r="J1060" s="219"/>
      <c r="K1060" s="219"/>
      <c r="L1060" s="219"/>
      <c r="M1060" s="219"/>
      <c r="N1060" s="219"/>
      <c r="O1060" s="219"/>
      <c r="P1060" s="219"/>
      <c r="Q1060" s="219"/>
      <c r="R1060" s="219"/>
      <c r="S1060" s="219"/>
      <c r="T1060" s="219"/>
      <c r="U1060" s="219"/>
      <c r="V1060" s="219"/>
      <c r="W1060" s="219"/>
      <c r="X1060" s="219"/>
      <c r="Y1060" s="219"/>
      <c r="Z1060" s="219"/>
      <c r="AA1060" s="219"/>
      <c r="AB1060" s="219"/>
    </row>
    <row r="1061" spans="1:28">
      <c r="A1061" s="219"/>
      <c r="B1061" s="219"/>
      <c r="C1061" s="219"/>
      <c r="D1061" s="219"/>
      <c r="E1061" s="219"/>
      <c r="F1061" s="219"/>
      <c r="G1061" s="219"/>
      <c r="H1061" s="219"/>
      <c r="I1061" s="219"/>
      <c r="J1061" s="219"/>
      <c r="K1061" s="219"/>
      <c r="L1061" s="219"/>
      <c r="M1061" s="219"/>
      <c r="N1061" s="219"/>
      <c r="O1061" s="219"/>
      <c r="P1061" s="219"/>
      <c r="Q1061" s="219"/>
      <c r="R1061" s="219"/>
      <c r="S1061" s="219"/>
      <c r="T1061" s="219"/>
      <c r="U1061" s="219"/>
      <c r="V1061" s="219"/>
      <c r="W1061" s="219"/>
      <c r="X1061" s="219"/>
      <c r="Y1061" s="219"/>
      <c r="Z1061" s="219"/>
      <c r="AA1061" s="219"/>
      <c r="AB1061" s="219"/>
    </row>
    <row r="1062" spans="1:28">
      <c r="A1062" s="219"/>
      <c r="B1062" s="219"/>
      <c r="C1062" s="219"/>
      <c r="D1062" s="219"/>
      <c r="E1062" s="219"/>
      <c r="F1062" s="219"/>
      <c r="G1062" s="219"/>
      <c r="H1062" s="219"/>
      <c r="I1062" s="219"/>
      <c r="J1062" s="219"/>
      <c r="K1062" s="219"/>
      <c r="L1062" s="219"/>
      <c r="M1062" s="219"/>
      <c r="N1062" s="219"/>
      <c r="O1062" s="219"/>
      <c r="P1062" s="219"/>
      <c r="Q1062" s="219"/>
      <c r="R1062" s="219"/>
      <c r="S1062" s="219"/>
      <c r="T1062" s="219"/>
      <c r="U1062" s="219"/>
      <c r="V1062" s="219"/>
      <c r="W1062" s="219"/>
      <c r="X1062" s="219"/>
      <c r="Y1062" s="219"/>
      <c r="Z1062" s="219"/>
      <c r="AA1062" s="219"/>
      <c r="AB1062" s="219"/>
    </row>
    <row r="1063" spans="1:28">
      <c r="A1063" s="219"/>
      <c r="B1063" s="219"/>
      <c r="C1063" s="219"/>
      <c r="D1063" s="219"/>
      <c r="E1063" s="219"/>
      <c r="F1063" s="219"/>
      <c r="G1063" s="219"/>
      <c r="H1063" s="219"/>
      <c r="I1063" s="219"/>
      <c r="J1063" s="219"/>
      <c r="K1063" s="219"/>
      <c r="L1063" s="219"/>
      <c r="M1063" s="219"/>
      <c r="N1063" s="219"/>
      <c r="O1063" s="219"/>
      <c r="P1063" s="219"/>
      <c r="Q1063" s="219"/>
      <c r="R1063" s="219"/>
      <c r="S1063" s="219"/>
      <c r="T1063" s="219"/>
      <c r="U1063" s="219"/>
      <c r="V1063" s="219"/>
      <c r="W1063" s="219"/>
      <c r="X1063" s="219"/>
      <c r="Y1063" s="219"/>
      <c r="Z1063" s="219"/>
      <c r="AA1063" s="219"/>
      <c r="AB1063" s="219"/>
    </row>
    <row r="1064" spans="1:28">
      <c r="A1064" s="219"/>
      <c r="B1064" s="219"/>
      <c r="C1064" s="219"/>
      <c r="D1064" s="219"/>
      <c r="E1064" s="219"/>
      <c r="F1064" s="219"/>
      <c r="G1064" s="219"/>
      <c r="H1064" s="219"/>
      <c r="I1064" s="219"/>
      <c r="J1064" s="219"/>
      <c r="K1064" s="219"/>
      <c r="L1064" s="219"/>
      <c r="M1064" s="219"/>
      <c r="N1064" s="219"/>
      <c r="O1064" s="219"/>
      <c r="P1064" s="219"/>
      <c r="Q1064" s="219"/>
      <c r="R1064" s="219"/>
      <c r="S1064" s="219"/>
      <c r="T1064" s="219"/>
      <c r="U1064" s="219"/>
      <c r="V1064" s="219"/>
      <c r="W1064" s="219"/>
      <c r="X1064" s="219"/>
      <c r="Y1064" s="219"/>
      <c r="Z1064" s="219"/>
      <c r="AA1064" s="219"/>
      <c r="AB1064" s="219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538DFADD-78C6-4EF9-9454-E63E8F6FD639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1FB4-C2C3-4200-AB0B-1BEC7BF4B85A}">
  <dimension ref="A1:N200"/>
  <sheetViews>
    <sheetView showGridLines="0" zoomScaleNormal="100" workbookViewId="0">
      <selection activeCell="A6" sqref="A6"/>
    </sheetView>
  </sheetViews>
  <sheetFormatPr baseColWidth="10" defaultColWidth="12.5546875" defaultRowHeight="13.2"/>
  <cols>
    <col min="1" max="1" width="32.5546875" style="3" customWidth="1"/>
    <col min="2" max="4" width="19.6640625" style="3" customWidth="1"/>
    <col min="5" max="5" width="4" style="3" customWidth="1"/>
    <col min="6" max="9" width="18.5546875" style="3" customWidth="1"/>
    <col min="10" max="10" width="3.33203125" style="3" customWidth="1"/>
    <col min="11" max="11" width="19.33203125" style="3" customWidth="1"/>
    <col min="12" max="12" width="18.5546875" style="3" customWidth="1"/>
    <col min="13" max="13" width="17.44140625" style="3" customWidth="1"/>
    <col min="14" max="21" width="15.109375" style="3" customWidth="1"/>
    <col min="22" max="256" width="12.5546875" style="3"/>
    <col min="257" max="257" width="32.5546875" style="3" customWidth="1"/>
    <col min="258" max="260" width="19.6640625" style="3" customWidth="1"/>
    <col min="261" max="261" width="4" style="3" customWidth="1"/>
    <col min="262" max="265" width="18.5546875" style="3" customWidth="1"/>
    <col min="266" max="266" width="3.33203125" style="3" customWidth="1"/>
    <col min="267" max="267" width="19.33203125" style="3" customWidth="1"/>
    <col min="268" max="268" width="18.5546875" style="3" customWidth="1"/>
    <col min="269" max="269" width="17.44140625" style="3" customWidth="1"/>
    <col min="270" max="277" width="15.109375" style="3" customWidth="1"/>
    <col min="278" max="512" width="12.5546875" style="3"/>
    <col min="513" max="513" width="32.5546875" style="3" customWidth="1"/>
    <col min="514" max="516" width="19.6640625" style="3" customWidth="1"/>
    <col min="517" max="517" width="4" style="3" customWidth="1"/>
    <col min="518" max="521" width="18.5546875" style="3" customWidth="1"/>
    <col min="522" max="522" width="3.33203125" style="3" customWidth="1"/>
    <col min="523" max="523" width="19.33203125" style="3" customWidth="1"/>
    <col min="524" max="524" width="18.5546875" style="3" customWidth="1"/>
    <col min="525" max="525" width="17.44140625" style="3" customWidth="1"/>
    <col min="526" max="533" width="15.109375" style="3" customWidth="1"/>
    <col min="534" max="768" width="12.5546875" style="3"/>
    <col min="769" max="769" width="32.5546875" style="3" customWidth="1"/>
    <col min="770" max="772" width="19.6640625" style="3" customWidth="1"/>
    <col min="773" max="773" width="4" style="3" customWidth="1"/>
    <col min="774" max="777" width="18.5546875" style="3" customWidth="1"/>
    <col min="778" max="778" width="3.33203125" style="3" customWidth="1"/>
    <col min="779" max="779" width="19.33203125" style="3" customWidth="1"/>
    <col min="780" max="780" width="18.5546875" style="3" customWidth="1"/>
    <col min="781" max="781" width="17.44140625" style="3" customWidth="1"/>
    <col min="782" max="789" width="15.109375" style="3" customWidth="1"/>
    <col min="790" max="1024" width="12.5546875" style="3"/>
    <col min="1025" max="1025" width="32.5546875" style="3" customWidth="1"/>
    <col min="1026" max="1028" width="19.6640625" style="3" customWidth="1"/>
    <col min="1029" max="1029" width="4" style="3" customWidth="1"/>
    <col min="1030" max="1033" width="18.5546875" style="3" customWidth="1"/>
    <col min="1034" max="1034" width="3.33203125" style="3" customWidth="1"/>
    <col min="1035" max="1035" width="19.33203125" style="3" customWidth="1"/>
    <col min="1036" max="1036" width="18.5546875" style="3" customWidth="1"/>
    <col min="1037" max="1037" width="17.44140625" style="3" customWidth="1"/>
    <col min="1038" max="1045" width="15.109375" style="3" customWidth="1"/>
    <col min="1046" max="1280" width="12.5546875" style="3"/>
    <col min="1281" max="1281" width="32.5546875" style="3" customWidth="1"/>
    <col min="1282" max="1284" width="19.6640625" style="3" customWidth="1"/>
    <col min="1285" max="1285" width="4" style="3" customWidth="1"/>
    <col min="1286" max="1289" width="18.5546875" style="3" customWidth="1"/>
    <col min="1290" max="1290" width="3.33203125" style="3" customWidth="1"/>
    <col min="1291" max="1291" width="19.33203125" style="3" customWidth="1"/>
    <col min="1292" max="1292" width="18.5546875" style="3" customWidth="1"/>
    <col min="1293" max="1293" width="17.44140625" style="3" customWidth="1"/>
    <col min="1294" max="1301" width="15.109375" style="3" customWidth="1"/>
    <col min="1302" max="1536" width="12.5546875" style="3"/>
    <col min="1537" max="1537" width="32.5546875" style="3" customWidth="1"/>
    <col min="1538" max="1540" width="19.6640625" style="3" customWidth="1"/>
    <col min="1541" max="1541" width="4" style="3" customWidth="1"/>
    <col min="1542" max="1545" width="18.5546875" style="3" customWidth="1"/>
    <col min="1546" max="1546" width="3.33203125" style="3" customWidth="1"/>
    <col min="1547" max="1547" width="19.33203125" style="3" customWidth="1"/>
    <col min="1548" max="1548" width="18.5546875" style="3" customWidth="1"/>
    <col min="1549" max="1549" width="17.44140625" style="3" customWidth="1"/>
    <col min="1550" max="1557" width="15.109375" style="3" customWidth="1"/>
    <col min="1558" max="1792" width="12.5546875" style="3"/>
    <col min="1793" max="1793" width="32.5546875" style="3" customWidth="1"/>
    <col min="1794" max="1796" width="19.6640625" style="3" customWidth="1"/>
    <col min="1797" max="1797" width="4" style="3" customWidth="1"/>
    <col min="1798" max="1801" width="18.5546875" style="3" customWidth="1"/>
    <col min="1802" max="1802" width="3.33203125" style="3" customWidth="1"/>
    <col min="1803" max="1803" width="19.33203125" style="3" customWidth="1"/>
    <col min="1804" max="1804" width="18.5546875" style="3" customWidth="1"/>
    <col min="1805" max="1805" width="17.44140625" style="3" customWidth="1"/>
    <col min="1806" max="1813" width="15.109375" style="3" customWidth="1"/>
    <col min="1814" max="2048" width="12.5546875" style="3"/>
    <col min="2049" max="2049" width="32.5546875" style="3" customWidth="1"/>
    <col min="2050" max="2052" width="19.6640625" style="3" customWidth="1"/>
    <col min="2053" max="2053" width="4" style="3" customWidth="1"/>
    <col min="2054" max="2057" width="18.5546875" style="3" customWidth="1"/>
    <col min="2058" max="2058" width="3.33203125" style="3" customWidth="1"/>
    <col min="2059" max="2059" width="19.33203125" style="3" customWidth="1"/>
    <col min="2060" max="2060" width="18.5546875" style="3" customWidth="1"/>
    <col min="2061" max="2061" width="17.44140625" style="3" customWidth="1"/>
    <col min="2062" max="2069" width="15.109375" style="3" customWidth="1"/>
    <col min="2070" max="2304" width="12.5546875" style="3"/>
    <col min="2305" max="2305" width="32.5546875" style="3" customWidth="1"/>
    <col min="2306" max="2308" width="19.6640625" style="3" customWidth="1"/>
    <col min="2309" max="2309" width="4" style="3" customWidth="1"/>
    <col min="2310" max="2313" width="18.5546875" style="3" customWidth="1"/>
    <col min="2314" max="2314" width="3.33203125" style="3" customWidth="1"/>
    <col min="2315" max="2315" width="19.33203125" style="3" customWidth="1"/>
    <col min="2316" max="2316" width="18.5546875" style="3" customWidth="1"/>
    <col min="2317" max="2317" width="17.44140625" style="3" customWidth="1"/>
    <col min="2318" max="2325" width="15.109375" style="3" customWidth="1"/>
    <col min="2326" max="2560" width="12.5546875" style="3"/>
    <col min="2561" max="2561" width="32.5546875" style="3" customWidth="1"/>
    <col min="2562" max="2564" width="19.6640625" style="3" customWidth="1"/>
    <col min="2565" max="2565" width="4" style="3" customWidth="1"/>
    <col min="2566" max="2569" width="18.5546875" style="3" customWidth="1"/>
    <col min="2570" max="2570" width="3.33203125" style="3" customWidth="1"/>
    <col min="2571" max="2571" width="19.33203125" style="3" customWidth="1"/>
    <col min="2572" max="2572" width="18.5546875" style="3" customWidth="1"/>
    <col min="2573" max="2573" width="17.44140625" style="3" customWidth="1"/>
    <col min="2574" max="2581" width="15.109375" style="3" customWidth="1"/>
    <col min="2582" max="2816" width="12.5546875" style="3"/>
    <col min="2817" max="2817" width="32.5546875" style="3" customWidth="1"/>
    <col min="2818" max="2820" width="19.6640625" style="3" customWidth="1"/>
    <col min="2821" max="2821" width="4" style="3" customWidth="1"/>
    <col min="2822" max="2825" width="18.5546875" style="3" customWidth="1"/>
    <col min="2826" max="2826" width="3.33203125" style="3" customWidth="1"/>
    <col min="2827" max="2827" width="19.33203125" style="3" customWidth="1"/>
    <col min="2828" max="2828" width="18.5546875" style="3" customWidth="1"/>
    <col min="2829" max="2829" width="17.44140625" style="3" customWidth="1"/>
    <col min="2830" max="2837" width="15.109375" style="3" customWidth="1"/>
    <col min="2838" max="3072" width="12.5546875" style="3"/>
    <col min="3073" max="3073" width="32.5546875" style="3" customWidth="1"/>
    <col min="3074" max="3076" width="19.6640625" style="3" customWidth="1"/>
    <col min="3077" max="3077" width="4" style="3" customWidth="1"/>
    <col min="3078" max="3081" width="18.5546875" style="3" customWidth="1"/>
    <col min="3082" max="3082" width="3.33203125" style="3" customWidth="1"/>
    <col min="3083" max="3083" width="19.33203125" style="3" customWidth="1"/>
    <col min="3084" max="3084" width="18.5546875" style="3" customWidth="1"/>
    <col min="3085" max="3085" width="17.44140625" style="3" customWidth="1"/>
    <col min="3086" max="3093" width="15.109375" style="3" customWidth="1"/>
    <col min="3094" max="3328" width="12.5546875" style="3"/>
    <col min="3329" max="3329" width="32.5546875" style="3" customWidth="1"/>
    <col min="3330" max="3332" width="19.6640625" style="3" customWidth="1"/>
    <col min="3333" max="3333" width="4" style="3" customWidth="1"/>
    <col min="3334" max="3337" width="18.5546875" style="3" customWidth="1"/>
    <col min="3338" max="3338" width="3.33203125" style="3" customWidth="1"/>
    <col min="3339" max="3339" width="19.33203125" style="3" customWidth="1"/>
    <col min="3340" max="3340" width="18.5546875" style="3" customWidth="1"/>
    <col min="3341" max="3341" width="17.44140625" style="3" customWidth="1"/>
    <col min="3342" max="3349" width="15.109375" style="3" customWidth="1"/>
    <col min="3350" max="3584" width="12.5546875" style="3"/>
    <col min="3585" max="3585" width="32.5546875" style="3" customWidth="1"/>
    <col min="3586" max="3588" width="19.6640625" style="3" customWidth="1"/>
    <col min="3589" max="3589" width="4" style="3" customWidth="1"/>
    <col min="3590" max="3593" width="18.5546875" style="3" customWidth="1"/>
    <col min="3594" max="3594" width="3.33203125" style="3" customWidth="1"/>
    <col min="3595" max="3595" width="19.33203125" style="3" customWidth="1"/>
    <col min="3596" max="3596" width="18.5546875" style="3" customWidth="1"/>
    <col min="3597" max="3597" width="17.44140625" style="3" customWidth="1"/>
    <col min="3598" max="3605" width="15.109375" style="3" customWidth="1"/>
    <col min="3606" max="3840" width="12.5546875" style="3"/>
    <col min="3841" max="3841" width="32.5546875" style="3" customWidth="1"/>
    <col min="3842" max="3844" width="19.6640625" style="3" customWidth="1"/>
    <col min="3845" max="3845" width="4" style="3" customWidth="1"/>
    <col min="3846" max="3849" width="18.5546875" style="3" customWidth="1"/>
    <col min="3850" max="3850" width="3.33203125" style="3" customWidth="1"/>
    <col min="3851" max="3851" width="19.33203125" style="3" customWidth="1"/>
    <col min="3852" max="3852" width="18.5546875" style="3" customWidth="1"/>
    <col min="3853" max="3853" width="17.44140625" style="3" customWidth="1"/>
    <col min="3854" max="3861" width="15.109375" style="3" customWidth="1"/>
    <col min="3862" max="4096" width="12.5546875" style="3"/>
    <col min="4097" max="4097" width="32.5546875" style="3" customWidth="1"/>
    <col min="4098" max="4100" width="19.6640625" style="3" customWidth="1"/>
    <col min="4101" max="4101" width="4" style="3" customWidth="1"/>
    <col min="4102" max="4105" width="18.5546875" style="3" customWidth="1"/>
    <col min="4106" max="4106" width="3.33203125" style="3" customWidth="1"/>
    <col min="4107" max="4107" width="19.33203125" style="3" customWidth="1"/>
    <col min="4108" max="4108" width="18.5546875" style="3" customWidth="1"/>
    <col min="4109" max="4109" width="17.44140625" style="3" customWidth="1"/>
    <col min="4110" max="4117" width="15.109375" style="3" customWidth="1"/>
    <col min="4118" max="4352" width="12.5546875" style="3"/>
    <col min="4353" max="4353" width="32.5546875" style="3" customWidth="1"/>
    <col min="4354" max="4356" width="19.6640625" style="3" customWidth="1"/>
    <col min="4357" max="4357" width="4" style="3" customWidth="1"/>
    <col min="4358" max="4361" width="18.5546875" style="3" customWidth="1"/>
    <col min="4362" max="4362" width="3.33203125" style="3" customWidth="1"/>
    <col min="4363" max="4363" width="19.33203125" style="3" customWidth="1"/>
    <col min="4364" max="4364" width="18.5546875" style="3" customWidth="1"/>
    <col min="4365" max="4365" width="17.44140625" style="3" customWidth="1"/>
    <col min="4366" max="4373" width="15.109375" style="3" customWidth="1"/>
    <col min="4374" max="4608" width="12.5546875" style="3"/>
    <col min="4609" max="4609" width="32.5546875" style="3" customWidth="1"/>
    <col min="4610" max="4612" width="19.6640625" style="3" customWidth="1"/>
    <col min="4613" max="4613" width="4" style="3" customWidth="1"/>
    <col min="4614" max="4617" width="18.5546875" style="3" customWidth="1"/>
    <col min="4618" max="4618" width="3.33203125" style="3" customWidth="1"/>
    <col min="4619" max="4619" width="19.33203125" style="3" customWidth="1"/>
    <col min="4620" max="4620" width="18.5546875" style="3" customWidth="1"/>
    <col min="4621" max="4621" width="17.44140625" style="3" customWidth="1"/>
    <col min="4622" max="4629" width="15.109375" style="3" customWidth="1"/>
    <col min="4630" max="4864" width="12.5546875" style="3"/>
    <col min="4865" max="4865" width="32.5546875" style="3" customWidth="1"/>
    <col min="4866" max="4868" width="19.6640625" style="3" customWidth="1"/>
    <col min="4869" max="4869" width="4" style="3" customWidth="1"/>
    <col min="4870" max="4873" width="18.5546875" style="3" customWidth="1"/>
    <col min="4874" max="4874" width="3.33203125" style="3" customWidth="1"/>
    <col min="4875" max="4875" width="19.33203125" style="3" customWidth="1"/>
    <col min="4876" max="4876" width="18.5546875" style="3" customWidth="1"/>
    <col min="4877" max="4877" width="17.44140625" style="3" customWidth="1"/>
    <col min="4878" max="4885" width="15.109375" style="3" customWidth="1"/>
    <col min="4886" max="5120" width="12.5546875" style="3"/>
    <col min="5121" max="5121" width="32.5546875" style="3" customWidth="1"/>
    <col min="5122" max="5124" width="19.6640625" style="3" customWidth="1"/>
    <col min="5125" max="5125" width="4" style="3" customWidth="1"/>
    <col min="5126" max="5129" width="18.5546875" style="3" customWidth="1"/>
    <col min="5130" max="5130" width="3.33203125" style="3" customWidth="1"/>
    <col min="5131" max="5131" width="19.33203125" style="3" customWidth="1"/>
    <col min="5132" max="5132" width="18.5546875" style="3" customWidth="1"/>
    <col min="5133" max="5133" width="17.44140625" style="3" customWidth="1"/>
    <col min="5134" max="5141" width="15.109375" style="3" customWidth="1"/>
    <col min="5142" max="5376" width="12.5546875" style="3"/>
    <col min="5377" max="5377" width="32.5546875" style="3" customWidth="1"/>
    <col min="5378" max="5380" width="19.6640625" style="3" customWidth="1"/>
    <col min="5381" max="5381" width="4" style="3" customWidth="1"/>
    <col min="5382" max="5385" width="18.5546875" style="3" customWidth="1"/>
    <col min="5386" max="5386" width="3.33203125" style="3" customWidth="1"/>
    <col min="5387" max="5387" width="19.33203125" style="3" customWidth="1"/>
    <col min="5388" max="5388" width="18.5546875" style="3" customWidth="1"/>
    <col min="5389" max="5389" width="17.44140625" style="3" customWidth="1"/>
    <col min="5390" max="5397" width="15.109375" style="3" customWidth="1"/>
    <col min="5398" max="5632" width="12.5546875" style="3"/>
    <col min="5633" max="5633" width="32.5546875" style="3" customWidth="1"/>
    <col min="5634" max="5636" width="19.6640625" style="3" customWidth="1"/>
    <col min="5637" max="5637" width="4" style="3" customWidth="1"/>
    <col min="5638" max="5641" width="18.5546875" style="3" customWidth="1"/>
    <col min="5642" max="5642" width="3.33203125" style="3" customWidth="1"/>
    <col min="5643" max="5643" width="19.33203125" style="3" customWidth="1"/>
    <col min="5644" max="5644" width="18.5546875" style="3" customWidth="1"/>
    <col min="5645" max="5645" width="17.44140625" style="3" customWidth="1"/>
    <col min="5646" max="5653" width="15.109375" style="3" customWidth="1"/>
    <col min="5654" max="5888" width="12.5546875" style="3"/>
    <col min="5889" max="5889" width="32.5546875" style="3" customWidth="1"/>
    <col min="5890" max="5892" width="19.6640625" style="3" customWidth="1"/>
    <col min="5893" max="5893" width="4" style="3" customWidth="1"/>
    <col min="5894" max="5897" width="18.5546875" style="3" customWidth="1"/>
    <col min="5898" max="5898" width="3.33203125" style="3" customWidth="1"/>
    <col min="5899" max="5899" width="19.33203125" style="3" customWidth="1"/>
    <col min="5900" max="5900" width="18.5546875" style="3" customWidth="1"/>
    <col min="5901" max="5901" width="17.44140625" style="3" customWidth="1"/>
    <col min="5902" max="5909" width="15.109375" style="3" customWidth="1"/>
    <col min="5910" max="6144" width="12.5546875" style="3"/>
    <col min="6145" max="6145" width="32.5546875" style="3" customWidth="1"/>
    <col min="6146" max="6148" width="19.6640625" style="3" customWidth="1"/>
    <col min="6149" max="6149" width="4" style="3" customWidth="1"/>
    <col min="6150" max="6153" width="18.5546875" style="3" customWidth="1"/>
    <col min="6154" max="6154" width="3.33203125" style="3" customWidth="1"/>
    <col min="6155" max="6155" width="19.33203125" style="3" customWidth="1"/>
    <col min="6156" max="6156" width="18.5546875" style="3" customWidth="1"/>
    <col min="6157" max="6157" width="17.44140625" style="3" customWidth="1"/>
    <col min="6158" max="6165" width="15.109375" style="3" customWidth="1"/>
    <col min="6166" max="6400" width="12.5546875" style="3"/>
    <col min="6401" max="6401" width="32.5546875" style="3" customWidth="1"/>
    <col min="6402" max="6404" width="19.6640625" style="3" customWidth="1"/>
    <col min="6405" max="6405" width="4" style="3" customWidth="1"/>
    <col min="6406" max="6409" width="18.5546875" style="3" customWidth="1"/>
    <col min="6410" max="6410" width="3.33203125" style="3" customWidth="1"/>
    <col min="6411" max="6411" width="19.33203125" style="3" customWidth="1"/>
    <col min="6412" max="6412" width="18.5546875" style="3" customWidth="1"/>
    <col min="6413" max="6413" width="17.44140625" style="3" customWidth="1"/>
    <col min="6414" max="6421" width="15.109375" style="3" customWidth="1"/>
    <col min="6422" max="6656" width="12.5546875" style="3"/>
    <col min="6657" max="6657" width="32.5546875" style="3" customWidth="1"/>
    <col min="6658" max="6660" width="19.6640625" style="3" customWidth="1"/>
    <col min="6661" max="6661" width="4" style="3" customWidth="1"/>
    <col min="6662" max="6665" width="18.5546875" style="3" customWidth="1"/>
    <col min="6666" max="6666" width="3.33203125" style="3" customWidth="1"/>
    <col min="6667" max="6667" width="19.33203125" style="3" customWidth="1"/>
    <col min="6668" max="6668" width="18.5546875" style="3" customWidth="1"/>
    <col min="6669" max="6669" width="17.44140625" style="3" customWidth="1"/>
    <col min="6670" max="6677" width="15.109375" style="3" customWidth="1"/>
    <col min="6678" max="6912" width="12.5546875" style="3"/>
    <col min="6913" max="6913" width="32.5546875" style="3" customWidth="1"/>
    <col min="6914" max="6916" width="19.6640625" style="3" customWidth="1"/>
    <col min="6917" max="6917" width="4" style="3" customWidth="1"/>
    <col min="6918" max="6921" width="18.5546875" style="3" customWidth="1"/>
    <col min="6922" max="6922" width="3.33203125" style="3" customWidth="1"/>
    <col min="6923" max="6923" width="19.33203125" style="3" customWidth="1"/>
    <col min="6924" max="6924" width="18.5546875" style="3" customWidth="1"/>
    <col min="6925" max="6925" width="17.44140625" style="3" customWidth="1"/>
    <col min="6926" max="6933" width="15.109375" style="3" customWidth="1"/>
    <col min="6934" max="7168" width="12.5546875" style="3"/>
    <col min="7169" max="7169" width="32.5546875" style="3" customWidth="1"/>
    <col min="7170" max="7172" width="19.6640625" style="3" customWidth="1"/>
    <col min="7173" max="7173" width="4" style="3" customWidth="1"/>
    <col min="7174" max="7177" width="18.5546875" style="3" customWidth="1"/>
    <col min="7178" max="7178" width="3.33203125" style="3" customWidth="1"/>
    <col min="7179" max="7179" width="19.33203125" style="3" customWidth="1"/>
    <col min="7180" max="7180" width="18.5546875" style="3" customWidth="1"/>
    <col min="7181" max="7181" width="17.44140625" style="3" customWidth="1"/>
    <col min="7182" max="7189" width="15.109375" style="3" customWidth="1"/>
    <col min="7190" max="7424" width="12.5546875" style="3"/>
    <col min="7425" max="7425" width="32.5546875" style="3" customWidth="1"/>
    <col min="7426" max="7428" width="19.6640625" style="3" customWidth="1"/>
    <col min="7429" max="7429" width="4" style="3" customWidth="1"/>
    <col min="7430" max="7433" width="18.5546875" style="3" customWidth="1"/>
    <col min="7434" max="7434" width="3.33203125" style="3" customWidth="1"/>
    <col min="7435" max="7435" width="19.33203125" style="3" customWidth="1"/>
    <col min="7436" max="7436" width="18.5546875" style="3" customWidth="1"/>
    <col min="7437" max="7437" width="17.44140625" style="3" customWidth="1"/>
    <col min="7438" max="7445" width="15.109375" style="3" customWidth="1"/>
    <col min="7446" max="7680" width="12.5546875" style="3"/>
    <col min="7681" max="7681" width="32.5546875" style="3" customWidth="1"/>
    <col min="7682" max="7684" width="19.6640625" style="3" customWidth="1"/>
    <col min="7685" max="7685" width="4" style="3" customWidth="1"/>
    <col min="7686" max="7689" width="18.5546875" style="3" customWidth="1"/>
    <col min="7690" max="7690" width="3.33203125" style="3" customWidth="1"/>
    <col min="7691" max="7691" width="19.33203125" style="3" customWidth="1"/>
    <col min="7692" max="7692" width="18.5546875" style="3" customWidth="1"/>
    <col min="7693" max="7693" width="17.44140625" style="3" customWidth="1"/>
    <col min="7694" max="7701" width="15.109375" style="3" customWidth="1"/>
    <col min="7702" max="7936" width="12.5546875" style="3"/>
    <col min="7937" max="7937" width="32.5546875" style="3" customWidth="1"/>
    <col min="7938" max="7940" width="19.6640625" style="3" customWidth="1"/>
    <col min="7941" max="7941" width="4" style="3" customWidth="1"/>
    <col min="7942" max="7945" width="18.5546875" style="3" customWidth="1"/>
    <col min="7946" max="7946" width="3.33203125" style="3" customWidth="1"/>
    <col min="7947" max="7947" width="19.33203125" style="3" customWidth="1"/>
    <col min="7948" max="7948" width="18.5546875" style="3" customWidth="1"/>
    <col min="7949" max="7949" width="17.44140625" style="3" customWidth="1"/>
    <col min="7950" max="7957" width="15.109375" style="3" customWidth="1"/>
    <col min="7958" max="8192" width="12.5546875" style="3"/>
    <col min="8193" max="8193" width="32.5546875" style="3" customWidth="1"/>
    <col min="8194" max="8196" width="19.6640625" style="3" customWidth="1"/>
    <col min="8197" max="8197" width="4" style="3" customWidth="1"/>
    <col min="8198" max="8201" width="18.5546875" style="3" customWidth="1"/>
    <col min="8202" max="8202" width="3.33203125" style="3" customWidth="1"/>
    <col min="8203" max="8203" width="19.33203125" style="3" customWidth="1"/>
    <col min="8204" max="8204" width="18.5546875" style="3" customWidth="1"/>
    <col min="8205" max="8205" width="17.44140625" style="3" customWidth="1"/>
    <col min="8206" max="8213" width="15.109375" style="3" customWidth="1"/>
    <col min="8214" max="8448" width="12.5546875" style="3"/>
    <col min="8449" max="8449" width="32.5546875" style="3" customWidth="1"/>
    <col min="8450" max="8452" width="19.6640625" style="3" customWidth="1"/>
    <col min="8453" max="8453" width="4" style="3" customWidth="1"/>
    <col min="8454" max="8457" width="18.5546875" style="3" customWidth="1"/>
    <col min="8458" max="8458" width="3.33203125" style="3" customWidth="1"/>
    <col min="8459" max="8459" width="19.33203125" style="3" customWidth="1"/>
    <col min="8460" max="8460" width="18.5546875" style="3" customWidth="1"/>
    <col min="8461" max="8461" width="17.44140625" style="3" customWidth="1"/>
    <col min="8462" max="8469" width="15.109375" style="3" customWidth="1"/>
    <col min="8470" max="8704" width="12.5546875" style="3"/>
    <col min="8705" max="8705" width="32.5546875" style="3" customWidth="1"/>
    <col min="8706" max="8708" width="19.6640625" style="3" customWidth="1"/>
    <col min="8709" max="8709" width="4" style="3" customWidth="1"/>
    <col min="8710" max="8713" width="18.5546875" style="3" customWidth="1"/>
    <col min="8714" max="8714" width="3.33203125" style="3" customWidth="1"/>
    <col min="8715" max="8715" width="19.33203125" style="3" customWidth="1"/>
    <col min="8716" max="8716" width="18.5546875" style="3" customWidth="1"/>
    <col min="8717" max="8717" width="17.44140625" style="3" customWidth="1"/>
    <col min="8718" max="8725" width="15.109375" style="3" customWidth="1"/>
    <col min="8726" max="8960" width="12.5546875" style="3"/>
    <col min="8961" max="8961" width="32.5546875" style="3" customWidth="1"/>
    <col min="8962" max="8964" width="19.6640625" style="3" customWidth="1"/>
    <col min="8965" max="8965" width="4" style="3" customWidth="1"/>
    <col min="8966" max="8969" width="18.5546875" style="3" customWidth="1"/>
    <col min="8970" max="8970" width="3.33203125" style="3" customWidth="1"/>
    <col min="8971" max="8971" width="19.33203125" style="3" customWidth="1"/>
    <col min="8972" max="8972" width="18.5546875" style="3" customWidth="1"/>
    <col min="8973" max="8973" width="17.44140625" style="3" customWidth="1"/>
    <col min="8974" max="8981" width="15.109375" style="3" customWidth="1"/>
    <col min="8982" max="9216" width="12.5546875" style="3"/>
    <col min="9217" max="9217" width="32.5546875" style="3" customWidth="1"/>
    <col min="9218" max="9220" width="19.6640625" style="3" customWidth="1"/>
    <col min="9221" max="9221" width="4" style="3" customWidth="1"/>
    <col min="9222" max="9225" width="18.5546875" style="3" customWidth="1"/>
    <col min="9226" max="9226" width="3.33203125" style="3" customWidth="1"/>
    <col min="9227" max="9227" width="19.33203125" style="3" customWidth="1"/>
    <col min="9228" max="9228" width="18.5546875" style="3" customWidth="1"/>
    <col min="9229" max="9229" width="17.44140625" style="3" customWidth="1"/>
    <col min="9230" max="9237" width="15.109375" style="3" customWidth="1"/>
    <col min="9238" max="9472" width="12.5546875" style="3"/>
    <col min="9473" max="9473" width="32.5546875" style="3" customWidth="1"/>
    <col min="9474" max="9476" width="19.6640625" style="3" customWidth="1"/>
    <col min="9477" max="9477" width="4" style="3" customWidth="1"/>
    <col min="9478" max="9481" width="18.5546875" style="3" customWidth="1"/>
    <col min="9482" max="9482" width="3.33203125" style="3" customWidth="1"/>
    <col min="9483" max="9483" width="19.33203125" style="3" customWidth="1"/>
    <col min="9484" max="9484" width="18.5546875" style="3" customWidth="1"/>
    <col min="9485" max="9485" width="17.44140625" style="3" customWidth="1"/>
    <col min="9486" max="9493" width="15.109375" style="3" customWidth="1"/>
    <col min="9494" max="9728" width="12.5546875" style="3"/>
    <col min="9729" max="9729" width="32.5546875" style="3" customWidth="1"/>
    <col min="9730" max="9732" width="19.6640625" style="3" customWidth="1"/>
    <col min="9733" max="9733" width="4" style="3" customWidth="1"/>
    <col min="9734" max="9737" width="18.5546875" style="3" customWidth="1"/>
    <col min="9738" max="9738" width="3.33203125" style="3" customWidth="1"/>
    <col min="9739" max="9739" width="19.33203125" style="3" customWidth="1"/>
    <col min="9740" max="9740" width="18.5546875" style="3" customWidth="1"/>
    <col min="9741" max="9741" width="17.44140625" style="3" customWidth="1"/>
    <col min="9742" max="9749" width="15.109375" style="3" customWidth="1"/>
    <col min="9750" max="9984" width="12.5546875" style="3"/>
    <col min="9985" max="9985" width="32.5546875" style="3" customWidth="1"/>
    <col min="9986" max="9988" width="19.6640625" style="3" customWidth="1"/>
    <col min="9989" max="9989" width="4" style="3" customWidth="1"/>
    <col min="9990" max="9993" width="18.5546875" style="3" customWidth="1"/>
    <col min="9994" max="9994" width="3.33203125" style="3" customWidth="1"/>
    <col min="9995" max="9995" width="19.33203125" style="3" customWidth="1"/>
    <col min="9996" max="9996" width="18.5546875" style="3" customWidth="1"/>
    <col min="9997" max="9997" width="17.44140625" style="3" customWidth="1"/>
    <col min="9998" max="10005" width="15.109375" style="3" customWidth="1"/>
    <col min="10006" max="10240" width="12.5546875" style="3"/>
    <col min="10241" max="10241" width="32.5546875" style="3" customWidth="1"/>
    <col min="10242" max="10244" width="19.6640625" style="3" customWidth="1"/>
    <col min="10245" max="10245" width="4" style="3" customWidth="1"/>
    <col min="10246" max="10249" width="18.5546875" style="3" customWidth="1"/>
    <col min="10250" max="10250" width="3.33203125" style="3" customWidth="1"/>
    <col min="10251" max="10251" width="19.33203125" style="3" customWidth="1"/>
    <col min="10252" max="10252" width="18.5546875" style="3" customWidth="1"/>
    <col min="10253" max="10253" width="17.44140625" style="3" customWidth="1"/>
    <col min="10254" max="10261" width="15.109375" style="3" customWidth="1"/>
    <col min="10262" max="10496" width="12.5546875" style="3"/>
    <col min="10497" max="10497" width="32.5546875" style="3" customWidth="1"/>
    <col min="10498" max="10500" width="19.6640625" style="3" customWidth="1"/>
    <col min="10501" max="10501" width="4" style="3" customWidth="1"/>
    <col min="10502" max="10505" width="18.5546875" style="3" customWidth="1"/>
    <col min="10506" max="10506" width="3.33203125" style="3" customWidth="1"/>
    <col min="10507" max="10507" width="19.33203125" style="3" customWidth="1"/>
    <col min="10508" max="10508" width="18.5546875" style="3" customWidth="1"/>
    <col min="10509" max="10509" width="17.44140625" style="3" customWidth="1"/>
    <col min="10510" max="10517" width="15.109375" style="3" customWidth="1"/>
    <col min="10518" max="10752" width="12.5546875" style="3"/>
    <col min="10753" max="10753" width="32.5546875" style="3" customWidth="1"/>
    <col min="10754" max="10756" width="19.6640625" style="3" customWidth="1"/>
    <col min="10757" max="10757" width="4" style="3" customWidth="1"/>
    <col min="10758" max="10761" width="18.5546875" style="3" customWidth="1"/>
    <col min="10762" max="10762" width="3.33203125" style="3" customWidth="1"/>
    <col min="10763" max="10763" width="19.33203125" style="3" customWidth="1"/>
    <col min="10764" max="10764" width="18.5546875" style="3" customWidth="1"/>
    <col min="10765" max="10765" width="17.44140625" style="3" customWidth="1"/>
    <col min="10766" max="10773" width="15.109375" style="3" customWidth="1"/>
    <col min="10774" max="11008" width="12.5546875" style="3"/>
    <col min="11009" max="11009" width="32.5546875" style="3" customWidth="1"/>
    <col min="11010" max="11012" width="19.6640625" style="3" customWidth="1"/>
    <col min="11013" max="11013" width="4" style="3" customWidth="1"/>
    <col min="11014" max="11017" width="18.5546875" style="3" customWidth="1"/>
    <col min="11018" max="11018" width="3.33203125" style="3" customWidth="1"/>
    <col min="11019" max="11019" width="19.33203125" style="3" customWidth="1"/>
    <col min="11020" max="11020" width="18.5546875" style="3" customWidth="1"/>
    <col min="11021" max="11021" width="17.44140625" style="3" customWidth="1"/>
    <col min="11022" max="11029" width="15.109375" style="3" customWidth="1"/>
    <col min="11030" max="11264" width="12.5546875" style="3"/>
    <col min="11265" max="11265" width="32.5546875" style="3" customWidth="1"/>
    <col min="11266" max="11268" width="19.6640625" style="3" customWidth="1"/>
    <col min="11269" max="11269" width="4" style="3" customWidth="1"/>
    <col min="11270" max="11273" width="18.5546875" style="3" customWidth="1"/>
    <col min="11274" max="11274" width="3.33203125" style="3" customWidth="1"/>
    <col min="11275" max="11275" width="19.33203125" style="3" customWidth="1"/>
    <col min="11276" max="11276" width="18.5546875" style="3" customWidth="1"/>
    <col min="11277" max="11277" width="17.44140625" style="3" customWidth="1"/>
    <col min="11278" max="11285" width="15.109375" style="3" customWidth="1"/>
    <col min="11286" max="11520" width="12.5546875" style="3"/>
    <col min="11521" max="11521" width="32.5546875" style="3" customWidth="1"/>
    <col min="11522" max="11524" width="19.6640625" style="3" customWidth="1"/>
    <col min="11525" max="11525" width="4" style="3" customWidth="1"/>
    <col min="11526" max="11529" width="18.5546875" style="3" customWidth="1"/>
    <col min="11530" max="11530" width="3.33203125" style="3" customWidth="1"/>
    <col min="11531" max="11531" width="19.33203125" style="3" customWidth="1"/>
    <col min="11532" max="11532" width="18.5546875" style="3" customWidth="1"/>
    <col min="11533" max="11533" width="17.44140625" style="3" customWidth="1"/>
    <col min="11534" max="11541" width="15.109375" style="3" customWidth="1"/>
    <col min="11542" max="11776" width="12.5546875" style="3"/>
    <col min="11777" max="11777" width="32.5546875" style="3" customWidth="1"/>
    <col min="11778" max="11780" width="19.6640625" style="3" customWidth="1"/>
    <col min="11781" max="11781" width="4" style="3" customWidth="1"/>
    <col min="11782" max="11785" width="18.5546875" style="3" customWidth="1"/>
    <col min="11786" max="11786" width="3.33203125" style="3" customWidth="1"/>
    <col min="11787" max="11787" width="19.33203125" style="3" customWidth="1"/>
    <col min="11788" max="11788" width="18.5546875" style="3" customWidth="1"/>
    <col min="11789" max="11789" width="17.44140625" style="3" customWidth="1"/>
    <col min="11790" max="11797" width="15.109375" style="3" customWidth="1"/>
    <col min="11798" max="12032" width="12.5546875" style="3"/>
    <col min="12033" max="12033" width="32.5546875" style="3" customWidth="1"/>
    <col min="12034" max="12036" width="19.6640625" style="3" customWidth="1"/>
    <col min="12037" max="12037" width="4" style="3" customWidth="1"/>
    <col min="12038" max="12041" width="18.5546875" style="3" customWidth="1"/>
    <col min="12042" max="12042" width="3.33203125" style="3" customWidth="1"/>
    <col min="12043" max="12043" width="19.33203125" style="3" customWidth="1"/>
    <col min="12044" max="12044" width="18.5546875" style="3" customWidth="1"/>
    <col min="12045" max="12045" width="17.44140625" style="3" customWidth="1"/>
    <col min="12046" max="12053" width="15.109375" style="3" customWidth="1"/>
    <col min="12054" max="12288" width="12.5546875" style="3"/>
    <col min="12289" max="12289" width="32.5546875" style="3" customWidth="1"/>
    <col min="12290" max="12292" width="19.6640625" style="3" customWidth="1"/>
    <col min="12293" max="12293" width="4" style="3" customWidth="1"/>
    <col min="12294" max="12297" width="18.5546875" style="3" customWidth="1"/>
    <col min="12298" max="12298" width="3.33203125" style="3" customWidth="1"/>
    <col min="12299" max="12299" width="19.33203125" style="3" customWidth="1"/>
    <col min="12300" max="12300" width="18.5546875" style="3" customWidth="1"/>
    <col min="12301" max="12301" width="17.44140625" style="3" customWidth="1"/>
    <col min="12302" max="12309" width="15.109375" style="3" customWidth="1"/>
    <col min="12310" max="12544" width="12.5546875" style="3"/>
    <col min="12545" max="12545" width="32.5546875" style="3" customWidth="1"/>
    <col min="12546" max="12548" width="19.6640625" style="3" customWidth="1"/>
    <col min="12549" max="12549" width="4" style="3" customWidth="1"/>
    <col min="12550" max="12553" width="18.5546875" style="3" customWidth="1"/>
    <col min="12554" max="12554" width="3.33203125" style="3" customWidth="1"/>
    <col min="12555" max="12555" width="19.33203125" style="3" customWidth="1"/>
    <col min="12556" max="12556" width="18.5546875" style="3" customWidth="1"/>
    <col min="12557" max="12557" width="17.44140625" style="3" customWidth="1"/>
    <col min="12558" max="12565" width="15.109375" style="3" customWidth="1"/>
    <col min="12566" max="12800" width="12.5546875" style="3"/>
    <col min="12801" max="12801" width="32.5546875" style="3" customWidth="1"/>
    <col min="12802" max="12804" width="19.6640625" style="3" customWidth="1"/>
    <col min="12805" max="12805" width="4" style="3" customWidth="1"/>
    <col min="12806" max="12809" width="18.5546875" style="3" customWidth="1"/>
    <col min="12810" max="12810" width="3.33203125" style="3" customWidth="1"/>
    <col min="12811" max="12811" width="19.33203125" style="3" customWidth="1"/>
    <col min="12812" max="12812" width="18.5546875" style="3" customWidth="1"/>
    <col min="12813" max="12813" width="17.44140625" style="3" customWidth="1"/>
    <col min="12814" max="12821" width="15.109375" style="3" customWidth="1"/>
    <col min="12822" max="13056" width="12.5546875" style="3"/>
    <col min="13057" max="13057" width="32.5546875" style="3" customWidth="1"/>
    <col min="13058" max="13060" width="19.6640625" style="3" customWidth="1"/>
    <col min="13061" max="13061" width="4" style="3" customWidth="1"/>
    <col min="13062" max="13065" width="18.5546875" style="3" customWidth="1"/>
    <col min="13066" max="13066" width="3.33203125" style="3" customWidth="1"/>
    <col min="13067" max="13067" width="19.33203125" style="3" customWidth="1"/>
    <col min="13068" max="13068" width="18.5546875" style="3" customWidth="1"/>
    <col min="13069" max="13069" width="17.44140625" style="3" customWidth="1"/>
    <col min="13070" max="13077" width="15.109375" style="3" customWidth="1"/>
    <col min="13078" max="13312" width="12.5546875" style="3"/>
    <col min="13313" max="13313" width="32.5546875" style="3" customWidth="1"/>
    <col min="13314" max="13316" width="19.6640625" style="3" customWidth="1"/>
    <col min="13317" max="13317" width="4" style="3" customWidth="1"/>
    <col min="13318" max="13321" width="18.5546875" style="3" customWidth="1"/>
    <col min="13322" max="13322" width="3.33203125" style="3" customWidth="1"/>
    <col min="13323" max="13323" width="19.33203125" style="3" customWidth="1"/>
    <col min="13324" max="13324" width="18.5546875" style="3" customWidth="1"/>
    <col min="13325" max="13325" width="17.44140625" style="3" customWidth="1"/>
    <col min="13326" max="13333" width="15.109375" style="3" customWidth="1"/>
    <col min="13334" max="13568" width="12.5546875" style="3"/>
    <col min="13569" max="13569" width="32.5546875" style="3" customWidth="1"/>
    <col min="13570" max="13572" width="19.6640625" style="3" customWidth="1"/>
    <col min="13573" max="13573" width="4" style="3" customWidth="1"/>
    <col min="13574" max="13577" width="18.5546875" style="3" customWidth="1"/>
    <col min="13578" max="13578" width="3.33203125" style="3" customWidth="1"/>
    <col min="13579" max="13579" width="19.33203125" style="3" customWidth="1"/>
    <col min="13580" max="13580" width="18.5546875" style="3" customWidth="1"/>
    <col min="13581" max="13581" width="17.44140625" style="3" customWidth="1"/>
    <col min="13582" max="13589" width="15.109375" style="3" customWidth="1"/>
    <col min="13590" max="13824" width="12.5546875" style="3"/>
    <col min="13825" max="13825" width="32.5546875" style="3" customWidth="1"/>
    <col min="13826" max="13828" width="19.6640625" style="3" customWidth="1"/>
    <col min="13829" max="13829" width="4" style="3" customWidth="1"/>
    <col min="13830" max="13833" width="18.5546875" style="3" customWidth="1"/>
    <col min="13834" max="13834" width="3.33203125" style="3" customWidth="1"/>
    <col min="13835" max="13835" width="19.33203125" style="3" customWidth="1"/>
    <col min="13836" max="13836" width="18.5546875" style="3" customWidth="1"/>
    <col min="13837" max="13837" width="17.44140625" style="3" customWidth="1"/>
    <col min="13838" max="13845" width="15.109375" style="3" customWidth="1"/>
    <col min="13846" max="14080" width="12.5546875" style="3"/>
    <col min="14081" max="14081" width="32.5546875" style="3" customWidth="1"/>
    <col min="14082" max="14084" width="19.6640625" style="3" customWidth="1"/>
    <col min="14085" max="14085" width="4" style="3" customWidth="1"/>
    <col min="14086" max="14089" width="18.5546875" style="3" customWidth="1"/>
    <col min="14090" max="14090" width="3.33203125" style="3" customWidth="1"/>
    <col min="14091" max="14091" width="19.33203125" style="3" customWidth="1"/>
    <col min="14092" max="14092" width="18.5546875" style="3" customWidth="1"/>
    <col min="14093" max="14093" width="17.44140625" style="3" customWidth="1"/>
    <col min="14094" max="14101" width="15.109375" style="3" customWidth="1"/>
    <col min="14102" max="14336" width="12.5546875" style="3"/>
    <col min="14337" max="14337" width="32.5546875" style="3" customWidth="1"/>
    <col min="14338" max="14340" width="19.6640625" style="3" customWidth="1"/>
    <col min="14341" max="14341" width="4" style="3" customWidth="1"/>
    <col min="14342" max="14345" width="18.5546875" style="3" customWidth="1"/>
    <col min="14346" max="14346" width="3.33203125" style="3" customWidth="1"/>
    <col min="14347" max="14347" width="19.33203125" style="3" customWidth="1"/>
    <col min="14348" max="14348" width="18.5546875" style="3" customWidth="1"/>
    <col min="14349" max="14349" width="17.44140625" style="3" customWidth="1"/>
    <col min="14350" max="14357" width="15.109375" style="3" customWidth="1"/>
    <col min="14358" max="14592" width="12.5546875" style="3"/>
    <col min="14593" max="14593" width="32.5546875" style="3" customWidth="1"/>
    <col min="14594" max="14596" width="19.6640625" style="3" customWidth="1"/>
    <col min="14597" max="14597" width="4" style="3" customWidth="1"/>
    <col min="14598" max="14601" width="18.5546875" style="3" customWidth="1"/>
    <col min="14602" max="14602" width="3.33203125" style="3" customWidth="1"/>
    <col min="14603" max="14603" width="19.33203125" style="3" customWidth="1"/>
    <col min="14604" max="14604" width="18.5546875" style="3" customWidth="1"/>
    <col min="14605" max="14605" width="17.44140625" style="3" customWidth="1"/>
    <col min="14606" max="14613" width="15.109375" style="3" customWidth="1"/>
    <col min="14614" max="14848" width="12.5546875" style="3"/>
    <col min="14849" max="14849" width="32.5546875" style="3" customWidth="1"/>
    <col min="14850" max="14852" width="19.6640625" style="3" customWidth="1"/>
    <col min="14853" max="14853" width="4" style="3" customWidth="1"/>
    <col min="14854" max="14857" width="18.5546875" style="3" customWidth="1"/>
    <col min="14858" max="14858" width="3.33203125" style="3" customWidth="1"/>
    <col min="14859" max="14859" width="19.33203125" style="3" customWidth="1"/>
    <col min="14860" max="14860" width="18.5546875" style="3" customWidth="1"/>
    <col min="14861" max="14861" width="17.44140625" style="3" customWidth="1"/>
    <col min="14862" max="14869" width="15.109375" style="3" customWidth="1"/>
    <col min="14870" max="15104" width="12.5546875" style="3"/>
    <col min="15105" max="15105" width="32.5546875" style="3" customWidth="1"/>
    <col min="15106" max="15108" width="19.6640625" style="3" customWidth="1"/>
    <col min="15109" max="15109" width="4" style="3" customWidth="1"/>
    <col min="15110" max="15113" width="18.5546875" style="3" customWidth="1"/>
    <col min="15114" max="15114" width="3.33203125" style="3" customWidth="1"/>
    <col min="15115" max="15115" width="19.33203125" style="3" customWidth="1"/>
    <col min="15116" max="15116" width="18.5546875" style="3" customWidth="1"/>
    <col min="15117" max="15117" width="17.44140625" style="3" customWidth="1"/>
    <col min="15118" max="15125" width="15.109375" style="3" customWidth="1"/>
    <col min="15126" max="15360" width="12.5546875" style="3"/>
    <col min="15361" max="15361" width="32.5546875" style="3" customWidth="1"/>
    <col min="15362" max="15364" width="19.6640625" style="3" customWidth="1"/>
    <col min="15365" max="15365" width="4" style="3" customWidth="1"/>
    <col min="15366" max="15369" width="18.5546875" style="3" customWidth="1"/>
    <col min="15370" max="15370" width="3.33203125" style="3" customWidth="1"/>
    <col min="15371" max="15371" width="19.33203125" style="3" customWidth="1"/>
    <col min="15372" max="15372" width="18.5546875" style="3" customWidth="1"/>
    <col min="15373" max="15373" width="17.44140625" style="3" customWidth="1"/>
    <col min="15374" max="15381" width="15.109375" style="3" customWidth="1"/>
    <col min="15382" max="15616" width="12.5546875" style="3"/>
    <col min="15617" max="15617" width="32.5546875" style="3" customWidth="1"/>
    <col min="15618" max="15620" width="19.6640625" style="3" customWidth="1"/>
    <col min="15621" max="15621" width="4" style="3" customWidth="1"/>
    <col min="15622" max="15625" width="18.5546875" style="3" customWidth="1"/>
    <col min="15626" max="15626" width="3.33203125" style="3" customWidth="1"/>
    <col min="15627" max="15627" width="19.33203125" style="3" customWidth="1"/>
    <col min="15628" max="15628" width="18.5546875" style="3" customWidth="1"/>
    <col min="15629" max="15629" width="17.44140625" style="3" customWidth="1"/>
    <col min="15630" max="15637" width="15.109375" style="3" customWidth="1"/>
    <col min="15638" max="15872" width="12.5546875" style="3"/>
    <col min="15873" max="15873" width="32.5546875" style="3" customWidth="1"/>
    <col min="15874" max="15876" width="19.6640625" style="3" customWidth="1"/>
    <col min="15877" max="15877" width="4" style="3" customWidth="1"/>
    <col min="15878" max="15881" width="18.5546875" style="3" customWidth="1"/>
    <col min="15882" max="15882" width="3.33203125" style="3" customWidth="1"/>
    <col min="15883" max="15883" width="19.33203125" style="3" customWidth="1"/>
    <col min="15884" max="15884" width="18.5546875" style="3" customWidth="1"/>
    <col min="15885" max="15885" width="17.44140625" style="3" customWidth="1"/>
    <col min="15886" max="15893" width="15.109375" style="3" customWidth="1"/>
    <col min="15894" max="16128" width="12.5546875" style="3"/>
    <col min="16129" max="16129" width="32.5546875" style="3" customWidth="1"/>
    <col min="16130" max="16132" width="19.6640625" style="3" customWidth="1"/>
    <col min="16133" max="16133" width="4" style="3" customWidth="1"/>
    <col min="16134" max="16137" width="18.5546875" style="3" customWidth="1"/>
    <col min="16138" max="16138" width="3.33203125" style="3" customWidth="1"/>
    <col min="16139" max="16139" width="19.33203125" style="3" customWidth="1"/>
    <col min="16140" max="16140" width="18.5546875" style="3" customWidth="1"/>
    <col min="16141" max="16141" width="17.44140625" style="3" customWidth="1"/>
    <col min="16142" max="16149" width="15.109375" style="3" customWidth="1"/>
    <col min="16150" max="16384" width="12.5546875" style="3"/>
  </cols>
  <sheetData>
    <row r="1" spans="1:14" ht="18.75" customHeight="1">
      <c r="A1" s="340" t="s">
        <v>821</v>
      </c>
      <c r="B1" s="248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21" customHeight="1">
      <c r="A2" s="99" t="s">
        <v>768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4" ht="21" customHeight="1">
      <c r="A3" s="99" t="s">
        <v>769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4" s="229" customFormat="1" ht="25.5" customHeight="1">
      <c r="A4" s="249">
        <v>45535</v>
      </c>
      <c r="B4" s="249">
        <v>45535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4" s="251" customFormat="1" ht="19.5" customHeight="1">
      <c r="A5" s="250" t="s">
        <v>204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4" ht="14.25" customHeight="1" thickBot="1">
      <c r="A6" s="252"/>
    </row>
    <row r="7" spans="1:14" s="256" customFormat="1" ht="21" customHeight="1">
      <c r="A7" s="253"/>
      <c r="B7" s="254" t="s">
        <v>770</v>
      </c>
      <c r="C7" s="254"/>
      <c r="D7" s="254"/>
      <c r="E7" s="255"/>
      <c r="F7" s="254" t="s">
        <v>771</v>
      </c>
      <c r="G7" s="254"/>
      <c r="H7" s="254"/>
      <c r="I7" s="254"/>
      <c r="J7" s="255"/>
      <c r="K7" s="254" t="s">
        <v>772</v>
      </c>
      <c r="L7" s="254" t="s">
        <v>773</v>
      </c>
      <c r="M7" s="254" t="s">
        <v>774</v>
      </c>
    </row>
    <row r="8" spans="1:14" s="256" customFormat="1" ht="19.5" customHeight="1">
      <c r="A8" s="257"/>
      <c r="B8" s="258" t="s">
        <v>775</v>
      </c>
      <c r="C8" s="258" t="s">
        <v>776</v>
      </c>
      <c r="D8" s="258" t="s">
        <v>777</v>
      </c>
      <c r="E8" s="258"/>
      <c r="F8" s="258" t="s">
        <v>778</v>
      </c>
      <c r="G8" s="258" t="s">
        <v>779</v>
      </c>
      <c r="H8" s="258" t="s">
        <v>780</v>
      </c>
      <c r="I8" s="258" t="s">
        <v>781</v>
      </c>
      <c r="J8" s="258"/>
      <c r="K8" s="259" t="s">
        <v>782</v>
      </c>
      <c r="L8" s="259" t="s">
        <v>783</v>
      </c>
      <c r="M8" s="260" t="s">
        <v>774</v>
      </c>
    </row>
    <row r="9" spans="1:14" s="256" customFormat="1" ht="19.5" customHeight="1">
      <c r="A9" s="261" t="s">
        <v>784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62"/>
    </row>
    <row r="10" spans="1:14" s="256" customFormat="1" ht="17.25" customHeight="1">
      <c r="A10" s="263"/>
      <c r="B10" s="264" t="s">
        <v>785</v>
      </c>
      <c r="C10" s="264" t="s">
        <v>786</v>
      </c>
      <c r="D10" s="264" t="s">
        <v>787</v>
      </c>
      <c r="E10" s="264"/>
      <c r="F10" s="264" t="s">
        <v>788</v>
      </c>
      <c r="G10" s="265" t="s">
        <v>789</v>
      </c>
      <c r="H10" s="265" t="s">
        <v>790</v>
      </c>
      <c r="I10" s="264" t="s">
        <v>791</v>
      </c>
      <c r="J10" s="264"/>
      <c r="K10" s="266" t="s">
        <v>193</v>
      </c>
      <c r="L10" s="266" t="s">
        <v>193</v>
      </c>
      <c r="M10" s="266" t="s">
        <v>193</v>
      </c>
    </row>
    <row r="11" spans="1:14" ht="9" customHeight="1">
      <c r="A11" s="267"/>
      <c r="B11" s="268"/>
      <c r="C11" s="269"/>
      <c r="D11" s="269"/>
      <c r="E11" s="269"/>
      <c r="F11" s="269"/>
      <c r="G11" s="269"/>
      <c r="H11" s="269"/>
      <c r="I11" s="269"/>
      <c r="J11" s="268"/>
      <c r="K11" s="268"/>
      <c r="L11" s="268"/>
      <c r="M11" s="270"/>
    </row>
    <row r="12" spans="1:14" ht="20.100000000000001" customHeight="1">
      <c r="A12" s="140" t="s">
        <v>792</v>
      </c>
      <c r="B12" s="271">
        <v>452276.9</v>
      </c>
      <c r="C12" s="271">
        <v>15065.67</v>
      </c>
      <c r="D12" s="271">
        <v>26430.98</v>
      </c>
      <c r="E12" s="271"/>
      <c r="F12" s="271">
        <v>5025298.9818500001</v>
      </c>
      <c r="G12" s="271">
        <v>150656.72040000002</v>
      </c>
      <c r="H12" s="271">
        <v>264309.8982</v>
      </c>
      <c r="I12" s="271">
        <v>5440265.6004499998</v>
      </c>
      <c r="J12" s="271"/>
      <c r="K12" s="272">
        <v>40.728822415694509</v>
      </c>
      <c r="L12" s="272">
        <v>40.728822415694509</v>
      </c>
      <c r="M12" s="272">
        <v>41.801741754718527</v>
      </c>
      <c r="N12" s="140"/>
    </row>
    <row r="13" spans="1:14" ht="20.100000000000001" customHeight="1">
      <c r="A13" s="140" t="s">
        <v>793</v>
      </c>
      <c r="B13" s="271">
        <v>1427469.59</v>
      </c>
      <c r="C13" s="271">
        <v>54850.07</v>
      </c>
      <c r="D13" s="271">
        <v>370579.91000000003</v>
      </c>
      <c r="E13" s="271"/>
      <c r="F13" s="271">
        <v>15860773.294790002</v>
      </c>
      <c r="G13" s="271">
        <v>548500.72687999997</v>
      </c>
      <c r="H13" s="271">
        <v>3705799.173</v>
      </c>
      <c r="I13" s="271">
        <v>20115073.194670003</v>
      </c>
      <c r="J13" s="271"/>
      <c r="K13" s="272">
        <v>16.245663605107183</v>
      </c>
      <c r="L13" s="272">
        <v>16.245663605107183</v>
      </c>
      <c r="M13" s="272">
        <v>18.47783218389948</v>
      </c>
      <c r="N13" s="140"/>
    </row>
    <row r="14" spans="1:14" ht="20.100000000000001" customHeight="1" thickBot="1">
      <c r="A14" s="273" t="s">
        <v>755</v>
      </c>
      <c r="B14" s="271">
        <v>43199.200000000004</v>
      </c>
      <c r="C14" s="271">
        <v>156.37</v>
      </c>
      <c r="D14" s="271">
        <v>10838.89</v>
      </c>
      <c r="E14" s="271"/>
      <c r="F14" s="271">
        <v>479991.20754999999</v>
      </c>
      <c r="G14" s="271">
        <v>1563.7833999999998</v>
      </c>
      <c r="H14" s="271">
        <v>108388.96755</v>
      </c>
      <c r="I14" s="271">
        <v>589943.95849999995</v>
      </c>
      <c r="J14" s="271"/>
      <c r="K14" s="274">
        <v>77.424542429711977</v>
      </c>
      <c r="L14" s="274">
        <v>77.424542429711977</v>
      </c>
      <c r="M14" s="274">
        <v>78.513632629305391</v>
      </c>
      <c r="N14" s="140"/>
    </row>
    <row r="15" spans="1:14" ht="12" customHeight="1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</row>
    <row r="16" spans="1:14">
      <c r="A16" s="276" t="s">
        <v>794</v>
      </c>
      <c r="B16" s="112"/>
      <c r="C16" s="112"/>
      <c r="D16" s="112"/>
      <c r="E16" s="112"/>
      <c r="F16" s="112"/>
      <c r="G16" s="45"/>
      <c r="H16" s="45"/>
      <c r="I16" s="45"/>
      <c r="J16" s="45"/>
      <c r="K16" s="45"/>
      <c r="L16" s="45"/>
      <c r="M16" s="45"/>
    </row>
    <row r="17" spans="1:13">
      <c r="A17" s="276" t="s">
        <v>795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3.2" customHeight="1">
      <c r="A18" s="277" t="s">
        <v>796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</row>
    <row r="19" spans="1:13" s="278" customFormat="1" ht="29.25" customHeight="1">
      <c r="A19" s="277" t="s">
        <v>797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</row>
    <row r="20" spans="1:13" s="278" customFormat="1" ht="18" customHeight="1">
      <c r="A20" s="277" t="s">
        <v>798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</row>
    <row r="21" spans="1:13" s="278" customFormat="1" ht="23.25" customHeight="1">
      <c r="A21" s="277" t="s">
        <v>799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</row>
    <row r="22" spans="1:13" s="278" customFormat="1" ht="25.5" customHeight="1">
      <c r="A22" s="277" t="s">
        <v>800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</row>
    <row r="23" spans="1:13" ht="13.2" customHeight="1">
      <c r="A23" s="279" t="s">
        <v>801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1"/>
      <c r="L23" s="281"/>
      <c r="M23" s="280"/>
    </row>
    <row r="24" spans="1:13">
      <c r="A24" s="279"/>
    </row>
    <row r="200" spans="3:3">
      <c r="C200" s="3" t="s">
        <v>186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601675FB-35C4-41EA-9DE1-B88CEE40E2CD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7199A-AD22-4146-9329-FF021E076D0E}">
  <dimension ref="A1:AG15"/>
  <sheetViews>
    <sheetView showGridLines="0" workbookViewId="0"/>
  </sheetViews>
  <sheetFormatPr baseColWidth="10" defaultColWidth="13.88671875" defaultRowHeight="13.8"/>
  <cols>
    <col min="1" max="1" width="19.33203125" style="186" customWidth="1"/>
    <col min="2" max="4" width="8.6640625" style="186" customWidth="1"/>
    <col min="5" max="5" width="0.6640625" style="186" customWidth="1"/>
    <col min="6" max="8" width="8.6640625" style="186" customWidth="1"/>
    <col min="9" max="9" width="0.6640625" style="186" customWidth="1"/>
    <col min="10" max="12" width="8.6640625" style="186" customWidth="1"/>
    <col min="13" max="13" width="0.6640625" style="186" customWidth="1"/>
    <col min="14" max="16" width="8.6640625" style="186" customWidth="1"/>
    <col min="17" max="17" width="0.6640625" style="186" customWidth="1"/>
    <col min="18" max="20" width="8.6640625" style="186" customWidth="1"/>
    <col min="21" max="21" width="0.6640625" style="186" customWidth="1"/>
    <col min="22" max="22" width="10.33203125" style="186" bestFit="1" customWidth="1"/>
    <col min="23" max="23" width="8.5546875" style="186" bestFit="1" customWidth="1"/>
    <col min="24" max="24" width="8.44140625" style="186" bestFit="1" customWidth="1"/>
    <col min="25" max="25" width="10.109375" style="186" customWidth="1"/>
    <col min="26" max="27" width="8.6640625" style="186" customWidth="1"/>
    <col min="28" max="28" width="0.6640625" style="186" customWidth="1"/>
    <col min="29" max="31" width="8.6640625" style="186" customWidth="1"/>
    <col min="32" max="32" width="0.6640625" style="186" customWidth="1"/>
    <col min="33" max="33" width="10.88671875" style="186" customWidth="1"/>
    <col min="34" max="256" width="13.88671875" style="186"/>
    <col min="257" max="257" width="19.33203125" style="186" customWidth="1"/>
    <col min="258" max="260" width="8.6640625" style="186" customWidth="1"/>
    <col min="261" max="261" width="0.6640625" style="186" customWidth="1"/>
    <col min="262" max="264" width="8.6640625" style="186" customWidth="1"/>
    <col min="265" max="265" width="0.6640625" style="186" customWidth="1"/>
    <col min="266" max="268" width="8.6640625" style="186" customWidth="1"/>
    <col min="269" max="269" width="0.6640625" style="186" customWidth="1"/>
    <col min="270" max="272" width="8.6640625" style="186" customWidth="1"/>
    <col min="273" max="273" width="0.6640625" style="186" customWidth="1"/>
    <col min="274" max="276" width="8.6640625" style="186" customWidth="1"/>
    <col min="277" max="277" width="0.6640625" style="186" customWidth="1"/>
    <col min="278" max="278" width="10.33203125" style="186" bestFit="1" customWidth="1"/>
    <col min="279" max="279" width="8.5546875" style="186" bestFit="1" customWidth="1"/>
    <col min="280" max="280" width="8.44140625" style="186" bestFit="1" customWidth="1"/>
    <col min="281" max="281" width="10.109375" style="186" customWidth="1"/>
    <col min="282" max="283" width="8.6640625" style="186" customWidth="1"/>
    <col min="284" max="284" width="0.6640625" style="186" customWidth="1"/>
    <col min="285" max="287" width="8.6640625" style="186" customWidth="1"/>
    <col min="288" max="288" width="0.6640625" style="186" customWidth="1"/>
    <col min="289" max="289" width="10.88671875" style="186" customWidth="1"/>
    <col min="290" max="512" width="13.88671875" style="186"/>
    <col min="513" max="513" width="19.33203125" style="186" customWidth="1"/>
    <col min="514" max="516" width="8.6640625" style="186" customWidth="1"/>
    <col min="517" max="517" width="0.6640625" style="186" customWidth="1"/>
    <col min="518" max="520" width="8.6640625" style="186" customWidth="1"/>
    <col min="521" max="521" width="0.6640625" style="186" customWidth="1"/>
    <col min="522" max="524" width="8.6640625" style="186" customWidth="1"/>
    <col min="525" max="525" width="0.6640625" style="186" customWidth="1"/>
    <col min="526" max="528" width="8.6640625" style="186" customWidth="1"/>
    <col min="529" max="529" width="0.6640625" style="186" customWidth="1"/>
    <col min="530" max="532" width="8.6640625" style="186" customWidth="1"/>
    <col min="533" max="533" width="0.6640625" style="186" customWidth="1"/>
    <col min="534" max="534" width="10.33203125" style="186" bestFit="1" customWidth="1"/>
    <col min="535" max="535" width="8.5546875" style="186" bestFit="1" customWidth="1"/>
    <col min="536" max="536" width="8.44140625" style="186" bestFit="1" customWidth="1"/>
    <col min="537" max="537" width="10.109375" style="186" customWidth="1"/>
    <col min="538" max="539" width="8.6640625" style="186" customWidth="1"/>
    <col min="540" max="540" width="0.6640625" style="186" customWidth="1"/>
    <col min="541" max="543" width="8.6640625" style="186" customWidth="1"/>
    <col min="544" max="544" width="0.6640625" style="186" customWidth="1"/>
    <col min="545" max="545" width="10.88671875" style="186" customWidth="1"/>
    <col min="546" max="768" width="13.88671875" style="186"/>
    <col min="769" max="769" width="19.33203125" style="186" customWidth="1"/>
    <col min="770" max="772" width="8.6640625" style="186" customWidth="1"/>
    <col min="773" max="773" width="0.6640625" style="186" customWidth="1"/>
    <col min="774" max="776" width="8.6640625" style="186" customWidth="1"/>
    <col min="777" max="777" width="0.6640625" style="186" customWidth="1"/>
    <col min="778" max="780" width="8.6640625" style="186" customWidth="1"/>
    <col min="781" max="781" width="0.6640625" style="186" customWidth="1"/>
    <col min="782" max="784" width="8.6640625" style="186" customWidth="1"/>
    <col min="785" max="785" width="0.6640625" style="186" customWidth="1"/>
    <col min="786" max="788" width="8.6640625" style="186" customWidth="1"/>
    <col min="789" max="789" width="0.6640625" style="186" customWidth="1"/>
    <col min="790" max="790" width="10.33203125" style="186" bestFit="1" customWidth="1"/>
    <col min="791" max="791" width="8.5546875" style="186" bestFit="1" customWidth="1"/>
    <col min="792" max="792" width="8.44140625" style="186" bestFit="1" customWidth="1"/>
    <col min="793" max="793" width="10.109375" style="186" customWidth="1"/>
    <col min="794" max="795" width="8.6640625" style="186" customWidth="1"/>
    <col min="796" max="796" width="0.6640625" style="186" customWidth="1"/>
    <col min="797" max="799" width="8.6640625" style="186" customWidth="1"/>
    <col min="800" max="800" width="0.6640625" style="186" customWidth="1"/>
    <col min="801" max="801" width="10.88671875" style="186" customWidth="1"/>
    <col min="802" max="1024" width="13.88671875" style="186"/>
    <col min="1025" max="1025" width="19.33203125" style="186" customWidth="1"/>
    <col min="1026" max="1028" width="8.6640625" style="186" customWidth="1"/>
    <col min="1029" max="1029" width="0.6640625" style="186" customWidth="1"/>
    <col min="1030" max="1032" width="8.6640625" style="186" customWidth="1"/>
    <col min="1033" max="1033" width="0.6640625" style="186" customWidth="1"/>
    <col min="1034" max="1036" width="8.6640625" style="186" customWidth="1"/>
    <col min="1037" max="1037" width="0.6640625" style="186" customWidth="1"/>
    <col min="1038" max="1040" width="8.6640625" style="186" customWidth="1"/>
    <col min="1041" max="1041" width="0.6640625" style="186" customWidth="1"/>
    <col min="1042" max="1044" width="8.6640625" style="186" customWidth="1"/>
    <col min="1045" max="1045" width="0.6640625" style="186" customWidth="1"/>
    <col min="1046" max="1046" width="10.33203125" style="186" bestFit="1" customWidth="1"/>
    <col min="1047" max="1047" width="8.5546875" style="186" bestFit="1" customWidth="1"/>
    <col min="1048" max="1048" width="8.44140625" style="186" bestFit="1" customWidth="1"/>
    <col min="1049" max="1049" width="10.109375" style="186" customWidth="1"/>
    <col min="1050" max="1051" width="8.6640625" style="186" customWidth="1"/>
    <col min="1052" max="1052" width="0.6640625" style="186" customWidth="1"/>
    <col min="1053" max="1055" width="8.6640625" style="186" customWidth="1"/>
    <col min="1056" max="1056" width="0.6640625" style="186" customWidth="1"/>
    <col min="1057" max="1057" width="10.88671875" style="186" customWidth="1"/>
    <col min="1058" max="1280" width="13.88671875" style="186"/>
    <col min="1281" max="1281" width="19.33203125" style="186" customWidth="1"/>
    <col min="1282" max="1284" width="8.6640625" style="186" customWidth="1"/>
    <col min="1285" max="1285" width="0.6640625" style="186" customWidth="1"/>
    <col min="1286" max="1288" width="8.6640625" style="186" customWidth="1"/>
    <col min="1289" max="1289" width="0.6640625" style="186" customWidth="1"/>
    <col min="1290" max="1292" width="8.6640625" style="186" customWidth="1"/>
    <col min="1293" max="1293" width="0.6640625" style="186" customWidth="1"/>
    <col min="1294" max="1296" width="8.6640625" style="186" customWidth="1"/>
    <col min="1297" max="1297" width="0.6640625" style="186" customWidth="1"/>
    <col min="1298" max="1300" width="8.6640625" style="186" customWidth="1"/>
    <col min="1301" max="1301" width="0.6640625" style="186" customWidth="1"/>
    <col min="1302" max="1302" width="10.33203125" style="186" bestFit="1" customWidth="1"/>
    <col min="1303" max="1303" width="8.5546875" style="186" bestFit="1" customWidth="1"/>
    <col min="1304" max="1304" width="8.44140625" style="186" bestFit="1" customWidth="1"/>
    <col min="1305" max="1305" width="10.109375" style="186" customWidth="1"/>
    <col min="1306" max="1307" width="8.6640625" style="186" customWidth="1"/>
    <col min="1308" max="1308" width="0.6640625" style="186" customWidth="1"/>
    <col min="1309" max="1311" width="8.6640625" style="186" customWidth="1"/>
    <col min="1312" max="1312" width="0.6640625" style="186" customWidth="1"/>
    <col min="1313" max="1313" width="10.88671875" style="186" customWidth="1"/>
    <col min="1314" max="1536" width="13.88671875" style="186"/>
    <col min="1537" max="1537" width="19.33203125" style="186" customWidth="1"/>
    <col min="1538" max="1540" width="8.6640625" style="186" customWidth="1"/>
    <col min="1541" max="1541" width="0.6640625" style="186" customWidth="1"/>
    <col min="1542" max="1544" width="8.6640625" style="186" customWidth="1"/>
    <col min="1545" max="1545" width="0.6640625" style="186" customWidth="1"/>
    <col min="1546" max="1548" width="8.6640625" style="186" customWidth="1"/>
    <col min="1549" max="1549" width="0.6640625" style="186" customWidth="1"/>
    <col min="1550" max="1552" width="8.6640625" style="186" customWidth="1"/>
    <col min="1553" max="1553" width="0.6640625" style="186" customWidth="1"/>
    <col min="1554" max="1556" width="8.6640625" style="186" customWidth="1"/>
    <col min="1557" max="1557" width="0.6640625" style="186" customWidth="1"/>
    <col min="1558" max="1558" width="10.33203125" style="186" bestFit="1" customWidth="1"/>
    <col min="1559" max="1559" width="8.5546875" style="186" bestFit="1" customWidth="1"/>
    <col min="1560" max="1560" width="8.44140625" style="186" bestFit="1" customWidth="1"/>
    <col min="1561" max="1561" width="10.109375" style="186" customWidth="1"/>
    <col min="1562" max="1563" width="8.6640625" style="186" customWidth="1"/>
    <col min="1564" max="1564" width="0.6640625" style="186" customWidth="1"/>
    <col min="1565" max="1567" width="8.6640625" style="186" customWidth="1"/>
    <col min="1568" max="1568" width="0.6640625" style="186" customWidth="1"/>
    <col min="1569" max="1569" width="10.88671875" style="186" customWidth="1"/>
    <col min="1570" max="1792" width="13.88671875" style="186"/>
    <col min="1793" max="1793" width="19.33203125" style="186" customWidth="1"/>
    <col min="1794" max="1796" width="8.6640625" style="186" customWidth="1"/>
    <col min="1797" max="1797" width="0.6640625" style="186" customWidth="1"/>
    <col min="1798" max="1800" width="8.6640625" style="186" customWidth="1"/>
    <col min="1801" max="1801" width="0.6640625" style="186" customWidth="1"/>
    <col min="1802" max="1804" width="8.6640625" style="186" customWidth="1"/>
    <col min="1805" max="1805" width="0.6640625" style="186" customWidth="1"/>
    <col min="1806" max="1808" width="8.6640625" style="186" customWidth="1"/>
    <col min="1809" max="1809" width="0.6640625" style="186" customWidth="1"/>
    <col min="1810" max="1812" width="8.6640625" style="186" customWidth="1"/>
    <col min="1813" max="1813" width="0.6640625" style="186" customWidth="1"/>
    <col min="1814" max="1814" width="10.33203125" style="186" bestFit="1" customWidth="1"/>
    <col min="1815" max="1815" width="8.5546875" style="186" bestFit="1" customWidth="1"/>
    <col min="1816" max="1816" width="8.44140625" style="186" bestFit="1" customWidth="1"/>
    <col min="1817" max="1817" width="10.109375" style="186" customWidth="1"/>
    <col min="1818" max="1819" width="8.6640625" style="186" customWidth="1"/>
    <col min="1820" max="1820" width="0.6640625" style="186" customWidth="1"/>
    <col min="1821" max="1823" width="8.6640625" style="186" customWidth="1"/>
    <col min="1824" max="1824" width="0.6640625" style="186" customWidth="1"/>
    <col min="1825" max="1825" width="10.88671875" style="186" customWidth="1"/>
    <col min="1826" max="2048" width="13.88671875" style="186"/>
    <col min="2049" max="2049" width="19.33203125" style="186" customWidth="1"/>
    <col min="2050" max="2052" width="8.6640625" style="186" customWidth="1"/>
    <col min="2053" max="2053" width="0.6640625" style="186" customWidth="1"/>
    <col min="2054" max="2056" width="8.6640625" style="186" customWidth="1"/>
    <col min="2057" max="2057" width="0.6640625" style="186" customWidth="1"/>
    <col min="2058" max="2060" width="8.6640625" style="186" customWidth="1"/>
    <col min="2061" max="2061" width="0.6640625" style="186" customWidth="1"/>
    <col min="2062" max="2064" width="8.6640625" style="186" customWidth="1"/>
    <col min="2065" max="2065" width="0.6640625" style="186" customWidth="1"/>
    <col min="2066" max="2068" width="8.6640625" style="186" customWidth="1"/>
    <col min="2069" max="2069" width="0.6640625" style="186" customWidth="1"/>
    <col min="2070" max="2070" width="10.33203125" style="186" bestFit="1" customWidth="1"/>
    <col min="2071" max="2071" width="8.5546875" style="186" bestFit="1" customWidth="1"/>
    <col min="2072" max="2072" width="8.44140625" style="186" bestFit="1" customWidth="1"/>
    <col min="2073" max="2073" width="10.109375" style="186" customWidth="1"/>
    <col min="2074" max="2075" width="8.6640625" style="186" customWidth="1"/>
    <col min="2076" max="2076" width="0.6640625" style="186" customWidth="1"/>
    <col min="2077" max="2079" width="8.6640625" style="186" customWidth="1"/>
    <col min="2080" max="2080" width="0.6640625" style="186" customWidth="1"/>
    <col min="2081" max="2081" width="10.88671875" style="186" customWidth="1"/>
    <col min="2082" max="2304" width="13.88671875" style="186"/>
    <col min="2305" max="2305" width="19.33203125" style="186" customWidth="1"/>
    <col min="2306" max="2308" width="8.6640625" style="186" customWidth="1"/>
    <col min="2309" max="2309" width="0.6640625" style="186" customWidth="1"/>
    <col min="2310" max="2312" width="8.6640625" style="186" customWidth="1"/>
    <col min="2313" max="2313" width="0.6640625" style="186" customWidth="1"/>
    <col min="2314" max="2316" width="8.6640625" style="186" customWidth="1"/>
    <col min="2317" max="2317" width="0.6640625" style="186" customWidth="1"/>
    <col min="2318" max="2320" width="8.6640625" style="186" customWidth="1"/>
    <col min="2321" max="2321" width="0.6640625" style="186" customWidth="1"/>
    <col min="2322" max="2324" width="8.6640625" style="186" customWidth="1"/>
    <col min="2325" max="2325" width="0.6640625" style="186" customWidth="1"/>
    <col min="2326" max="2326" width="10.33203125" style="186" bestFit="1" customWidth="1"/>
    <col min="2327" max="2327" width="8.5546875" style="186" bestFit="1" customWidth="1"/>
    <col min="2328" max="2328" width="8.44140625" style="186" bestFit="1" customWidth="1"/>
    <col min="2329" max="2329" width="10.109375" style="186" customWidth="1"/>
    <col min="2330" max="2331" width="8.6640625" style="186" customWidth="1"/>
    <col min="2332" max="2332" width="0.6640625" style="186" customWidth="1"/>
    <col min="2333" max="2335" width="8.6640625" style="186" customWidth="1"/>
    <col min="2336" max="2336" width="0.6640625" style="186" customWidth="1"/>
    <col min="2337" max="2337" width="10.88671875" style="186" customWidth="1"/>
    <col min="2338" max="2560" width="13.88671875" style="186"/>
    <col min="2561" max="2561" width="19.33203125" style="186" customWidth="1"/>
    <col min="2562" max="2564" width="8.6640625" style="186" customWidth="1"/>
    <col min="2565" max="2565" width="0.6640625" style="186" customWidth="1"/>
    <col min="2566" max="2568" width="8.6640625" style="186" customWidth="1"/>
    <col min="2569" max="2569" width="0.6640625" style="186" customWidth="1"/>
    <col min="2570" max="2572" width="8.6640625" style="186" customWidth="1"/>
    <col min="2573" max="2573" width="0.6640625" style="186" customWidth="1"/>
    <col min="2574" max="2576" width="8.6640625" style="186" customWidth="1"/>
    <col min="2577" max="2577" width="0.6640625" style="186" customWidth="1"/>
    <col min="2578" max="2580" width="8.6640625" style="186" customWidth="1"/>
    <col min="2581" max="2581" width="0.6640625" style="186" customWidth="1"/>
    <col min="2582" max="2582" width="10.33203125" style="186" bestFit="1" customWidth="1"/>
    <col min="2583" max="2583" width="8.5546875" style="186" bestFit="1" customWidth="1"/>
    <col min="2584" max="2584" width="8.44140625" style="186" bestFit="1" customWidth="1"/>
    <col min="2585" max="2585" width="10.109375" style="186" customWidth="1"/>
    <col min="2586" max="2587" width="8.6640625" style="186" customWidth="1"/>
    <col min="2588" max="2588" width="0.6640625" style="186" customWidth="1"/>
    <col min="2589" max="2591" width="8.6640625" style="186" customWidth="1"/>
    <col min="2592" max="2592" width="0.6640625" style="186" customWidth="1"/>
    <col min="2593" max="2593" width="10.88671875" style="186" customWidth="1"/>
    <col min="2594" max="2816" width="13.88671875" style="186"/>
    <col min="2817" max="2817" width="19.33203125" style="186" customWidth="1"/>
    <col min="2818" max="2820" width="8.6640625" style="186" customWidth="1"/>
    <col min="2821" max="2821" width="0.6640625" style="186" customWidth="1"/>
    <col min="2822" max="2824" width="8.6640625" style="186" customWidth="1"/>
    <col min="2825" max="2825" width="0.6640625" style="186" customWidth="1"/>
    <col min="2826" max="2828" width="8.6640625" style="186" customWidth="1"/>
    <col min="2829" max="2829" width="0.6640625" style="186" customWidth="1"/>
    <col min="2830" max="2832" width="8.6640625" style="186" customWidth="1"/>
    <col min="2833" max="2833" width="0.6640625" style="186" customWidth="1"/>
    <col min="2834" max="2836" width="8.6640625" style="186" customWidth="1"/>
    <col min="2837" max="2837" width="0.6640625" style="186" customWidth="1"/>
    <col min="2838" max="2838" width="10.33203125" style="186" bestFit="1" customWidth="1"/>
    <col min="2839" max="2839" width="8.5546875" style="186" bestFit="1" customWidth="1"/>
    <col min="2840" max="2840" width="8.44140625" style="186" bestFit="1" customWidth="1"/>
    <col min="2841" max="2841" width="10.109375" style="186" customWidth="1"/>
    <col min="2842" max="2843" width="8.6640625" style="186" customWidth="1"/>
    <col min="2844" max="2844" width="0.6640625" style="186" customWidth="1"/>
    <col min="2845" max="2847" width="8.6640625" style="186" customWidth="1"/>
    <col min="2848" max="2848" width="0.6640625" style="186" customWidth="1"/>
    <col min="2849" max="2849" width="10.88671875" style="186" customWidth="1"/>
    <col min="2850" max="3072" width="13.88671875" style="186"/>
    <col min="3073" max="3073" width="19.33203125" style="186" customWidth="1"/>
    <col min="3074" max="3076" width="8.6640625" style="186" customWidth="1"/>
    <col min="3077" max="3077" width="0.6640625" style="186" customWidth="1"/>
    <col min="3078" max="3080" width="8.6640625" style="186" customWidth="1"/>
    <col min="3081" max="3081" width="0.6640625" style="186" customWidth="1"/>
    <col min="3082" max="3084" width="8.6640625" style="186" customWidth="1"/>
    <col min="3085" max="3085" width="0.6640625" style="186" customWidth="1"/>
    <col min="3086" max="3088" width="8.6640625" style="186" customWidth="1"/>
    <col min="3089" max="3089" width="0.6640625" style="186" customWidth="1"/>
    <col min="3090" max="3092" width="8.6640625" style="186" customWidth="1"/>
    <col min="3093" max="3093" width="0.6640625" style="186" customWidth="1"/>
    <col min="3094" max="3094" width="10.33203125" style="186" bestFit="1" customWidth="1"/>
    <col min="3095" max="3095" width="8.5546875" style="186" bestFit="1" customWidth="1"/>
    <col min="3096" max="3096" width="8.44140625" style="186" bestFit="1" customWidth="1"/>
    <col min="3097" max="3097" width="10.109375" style="186" customWidth="1"/>
    <col min="3098" max="3099" width="8.6640625" style="186" customWidth="1"/>
    <col min="3100" max="3100" width="0.6640625" style="186" customWidth="1"/>
    <col min="3101" max="3103" width="8.6640625" style="186" customWidth="1"/>
    <col min="3104" max="3104" width="0.6640625" style="186" customWidth="1"/>
    <col min="3105" max="3105" width="10.88671875" style="186" customWidth="1"/>
    <col min="3106" max="3328" width="13.88671875" style="186"/>
    <col min="3329" max="3329" width="19.33203125" style="186" customWidth="1"/>
    <col min="3330" max="3332" width="8.6640625" style="186" customWidth="1"/>
    <col min="3333" max="3333" width="0.6640625" style="186" customWidth="1"/>
    <col min="3334" max="3336" width="8.6640625" style="186" customWidth="1"/>
    <col min="3337" max="3337" width="0.6640625" style="186" customWidth="1"/>
    <col min="3338" max="3340" width="8.6640625" style="186" customWidth="1"/>
    <col min="3341" max="3341" width="0.6640625" style="186" customWidth="1"/>
    <col min="3342" max="3344" width="8.6640625" style="186" customWidth="1"/>
    <col min="3345" max="3345" width="0.6640625" style="186" customWidth="1"/>
    <col min="3346" max="3348" width="8.6640625" style="186" customWidth="1"/>
    <col min="3349" max="3349" width="0.6640625" style="186" customWidth="1"/>
    <col min="3350" max="3350" width="10.33203125" style="186" bestFit="1" customWidth="1"/>
    <col min="3351" max="3351" width="8.5546875" style="186" bestFit="1" customWidth="1"/>
    <col min="3352" max="3352" width="8.44140625" style="186" bestFit="1" customWidth="1"/>
    <col min="3353" max="3353" width="10.109375" style="186" customWidth="1"/>
    <col min="3354" max="3355" width="8.6640625" style="186" customWidth="1"/>
    <col min="3356" max="3356" width="0.6640625" style="186" customWidth="1"/>
    <col min="3357" max="3359" width="8.6640625" style="186" customWidth="1"/>
    <col min="3360" max="3360" width="0.6640625" style="186" customWidth="1"/>
    <col min="3361" max="3361" width="10.88671875" style="186" customWidth="1"/>
    <col min="3362" max="3584" width="13.88671875" style="186"/>
    <col min="3585" max="3585" width="19.33203125" style="186" customWidth="1"/>
    <col min="3586" max="3588" width="8.6640625" style="186" customWidth="1"/>
    <col min="3589" max="3589" width="0.6640625" style="186" customWidth="1"/>
    <col min="3590" max="3592" width="8.6640625" style="186" customWidth="1"/>
    <col min="3593" max="3593" width="0.6640625" style="186" customWidth="1"/>
    <col min="3594" max="3596" width="8.6640625" style="186" customWidth="1"/>
    <col min="3597" max="3597" width="0.6640625" style="186" customWidth="1"/>
    <col min="3598" max="3600" width="8.6640625" style="186" customWidth="1"/>
    <col min="3601" max="3601" width="0.6640625" style="186" customWidth="1"/>
    <col min="3602" max="3604" width="8.6640625" style="186" customWidth="1"/>
    <col min="3605" max="3605" width="0.6640625" style="186" customWidth="1"/>
    <col min="3606" max="3606" width="10.33203125" style="186" bestFit="1" customWidth="1"/>
    <col min="3607" max="3607" width="8.5546875" style="186" bestFit="1" customWidth="1"/>
    <col min="3608" max="3608" width="8.44140625" style="186" bestFit="1" customWidth="1"/>
    <col min="3609" max="3609" width="10.109375" style="186" customWidth="1"/>
    <col min="3610" max="3611" width="8.6640625" style="186" customWidth="1"/>
    <col min="3612" max="3612" width="0.6640625" style="186" customWidth="1"/>
    <col min="3613" max="3615" width="8.6640625" style="186" customWidth="1"/>
    <col min="3616" max="3616" width="0.6640625" style="186" customWidth="1"/>
    <col min="3617" max="3617" width="10.88671875" style="186" customWidth="1"/>
    <col min="3618" max="3840" width="13.88671875" style="186"/>
    <col min="3841" max="3841" width="19.33203125" style="186" customWidth="1"/>
    <col min="3842" max="3844" width="8.6640625" style="186" customWidth="1"/>
    <col min="3845" max="3845" width="0.6640625" style="186" customWidth="1"/>
    <col min="3846" max="3848" width="8.6640625" style="186" customWidth="1"/>
    <col min="3849" max="3849" width="0.6640625" style="186" customWidth="1"/>
    <col min="3850" max="3852" width="8.6640625" style="186" customWidth="1"/>
    <col min="3853" max="3853" width="0.6640625" style="186" customWidth="1"/>
    <col min="3854" max="3856" width="8.6640625" style="186" customWidth="1"/>
    <col min="3857" max="3857" width="0.6640625" style="186" customWidth="1"/>
    <col min="3858" max="3860" width="8.6640625" style="186" customWidth="1"/>
    <col min="3861" max="3861" width="0.6640625" style="186" customWidth="1"/>
    <col min="3862" max="3862" width="10.33203125" style="186" bestFit="1" customWidth="1"/>
    <col min="3863" max="3863" width="8.5546875" style="186" bestFit="1" customWidth="1"/>
    <col min="3864" max="3864" width="8.44140625" style="186" bestFit="1" customWidth="1"/>
    <col min="3865" max="3865" width="10.109375" style="186" customWidth="1"/>
    <col min="3866" max="3867" width="8.6640625" style="186" customWidth="1"/>
    <col min="3868" max="3868" width="0.6640625" style="186" customWidth="1"/>
    <col min="3869" max="3871" width="8.6640625" style="186" customWidth="1"/>
    <col min="3872" max="3872" width="0.6640625" style="186" customWidth="1"/>
    <col min="3873" max="3873" width="10.88671875" style="186" customWidth="1"/>
    <col min="3874" max="4096" width="13.88671875" style="186"/>
    <col min="4097" max="4097" width="19.33203125" style="186" customWidth="1"/>
    <col min="4098" max="4100" width="8.6640625" style="186" customWidth="1"/>
    <col min="4101" max="4101" width="0.6640625" style="186" customWidth="1"/>
    <col min="4102" max="4104" width="8.6640625" style="186" customWidth="1"/>
    <col min="4105" max="4105" width="0.6640625" style="186" customWidth="1"/>
    <col min="4106" max="4108" width="8.6640625" style="186" customWidth="1"/>
    <col min="4109" max="4109" width="0.6640625" style="186" customWidth="1"/>
    <col min="4110" max="4112" width="8.6640625" style="186" customWidth="1"/>
    <col min="4113" max="4113" width="0.6640625" style="186" customWidth="1"/>
    <col min="4114" max="4116" width="8.6640625" style="186" customWidth="1"/>
    <col min="4117" max="4117" width="0.6640625" style="186" customWidth="1"/>
    <col min="4118" max="4118" width="10.33203125" style="186" bestFit="1" customWidth="1"/>
    <col min="4119" max="4119" width="8.5546875" style="186" bestFit="1" customWidth="1"/>
    <col min="4120" max="4120" width="8.44140625" style="186" bestFit="1" customWidth="1"/>
    <col min="4121" max="4121" width="10.109375" style="186" customWidth="1"/>
    <col min="4122" max="4123" width="8.6640625" style="186" customWidth="1"/>
    <col min="4124" max="4124" width="0.6640625" style="186" customWidth="1"/>
    <col min="4125" max="4127" width="8.6640625" style="186" customWidth="1"/>
    <col min="4128" max="4128" width="0.6640625" style="186" customWidth="1"/>
    <col min="4129" max="4129" width="10.88671875" style="186" customWidth="1"/>
    <col min="4130" max="4352" width="13.88671875" style="186"/>
    <col min="4353" max="4353" width="19.33203125" style="186" customWidth="1"/>
    <col min="4354" max="4356" width="8.6640625" style="186" customWidth="1"/>
    <col min="4357" max="4357" width="0.6640625" style="186" customWidth="1"/>
    <col min="4358" max="4360" width="8.6640625" style="186" customWidth="1"/>
    <col min="4361" max="4361" width="0.6640625" style="186" customWidth="1"/>
    <col min="4362" max="4364" width="8.6640625" style="186" customWidth="1"/>
    <col min="4365" max="4365" width="0.6640625" style="186" customWidth="1"/>
    <col min="4366" max="4368" width="8.6640625" style="186" customWidth="1"/>
    <col min="4369" max="4369" width="0.6640625" style="186" customWidth="1"/>
    <col min="4370" max="4372" width="8.6640625" style="186" customWidth="1"/>
    <col min="4373" max="4373" width="0.6640625" style="186" customWidth="1"/>
    <col min="4374" max="4374" width="10.33203125" style="186" bestFit="1" customWidth="1"/>
    <col min="4375" max="4375" width="8.5546875" style="186" bestFit="1" customWidth="1"/>
    <col min="4376" max="4376" width="8.44140625" style="186" bestFit="1" customWidth="1"/>
    <col min="4377" max="4377" width="10.109375" style="186" customWidth="1"/>
    <col min="4378" max="4379" width="8.6640625" style="186" customWidth="1"/>
    <col min="4380" max="4380" width="0.6640625" style="186" customWidth="1"/>
    <col min="4381" max="4383" width="8.6640625" style="186" customWidth="1"/>
    <col min="4384" max="4384" width="0.6640625" style="186" customWidth="1"/>
    <col min="4385" max="4385" width="10.88671875" style="186" customWidth="1"/>
    <col min="4386" max="4608" width="13.88671875" style="186"/>
    <col min="4609" max="4609" width="19.33203125" style="186" customWidth="1"/>
    <col min="4610" max="4612" width="8.6640625" style="186" customWidth="1"/>
    <col min="4613" max="4613" width="0.6640625" style="186" customWidth="1"/>
    <col min="4614" max="4616" width="8.6640625" style="186" customWidth="1"/>
    <col min="4617" max="4617" width="0.6640625" style="186" customWidth="1"/>
    <col min="4618" max="4620" width="8.6640625" style="186" customWidth="1"/>
    <col min="4621" max="4621" width="0.6640625" style="186" customWidth="1"/>
    <col min="4622" max="4624" width="8.6640625" style="186" customWidth="1"/>
    <col min="4625" max="4625" width="0.6640625" style="186" customWidth="1"/>
    <col min="4626" max="4628" width="8.6640625" style="186" customWidth="1"/>
    <col min="4629" max="4629" width="0.6640625" style="186" customWidth="1"/>
    <col min="4630" max="4630" width="10.33203125" style="186" bestFit="1" customWidth="1"/>
    <col min="4631" max="4631" width="8.5546875" style="186" bestFit="1" customWidth="1"/>
    <col min="4632" max="4632" width="8.44140625" style="186" bestFit="1" customWidth="1"/>
    <col min="4633" max="4633" width="10.109375" style="186" customWidth="1"/>
    <col min="4634" max="4635" width="8.6640625" style="186" customWidth="1"/>
    <col min="4636" max="4636" width="0.6640625" style="186" customWidth="1"/>
    <col min="4637" max="4639" width="8.6640625" style="186" customWidth="1"/>
    <col min="4640" max="4640" width="0.6640625" style="186" customWidth="1"/>
    <col min="4641" max="4641" width="10.88671875" style="186" customWidth="1"/>
    <col min="4642" max="4864" width="13.88671875" style="186"/>
    <col min="4865" max="4865" width="19.33203125" style="186" customWidth="1"/>
    <col min="4866" max="4868" width="8.6640625" style="186" customWidth="1"/>
    <col min="4869" max="4869" width="0.6640625" style="186" customWidth="1"/>
    <col min="4870" max="4872" width="8.6640625" style="186" customWidth="1"/>
    <col min="4873" max="4873" width="0.6640625" style="186" customWidth="1"/>
    <col min="4874" max="4876" width="8.6640625" style="186" customWidth="1"/>
    <col min="4877" max="4877" width="0.6640625" style="186" customWidth="1"/>
    <col min="4878" max="4880" width="8.6640625" style="186" customWidth="1"/>
    <col min="4881" max="4881" width="0.6640625" style="186" customWidth="1"/>
    <col min="4882" max="4884" width="8.6640625" style="186" customWidth="1"/>
    <col min="4885" max="4885" width="0.6640625" style="186" customWidth="1"/>
    <col min="4886" max="4886" width="10.33203125" style="186" bestFit="1" customWidth="1"/>
    <col min="4887" max="4887" width="8.5546875" style="186" bestFit="1" customWidth="1"/>
    <col min="4888" max="4888" width="8.44140625" style="186" bestFit="1" customWidth="1"/>
    <col min="4889" max="4889" width="10.109375" style="186" customWidth="1"/>
    <col min="4890" max="4891" width="8.6640625" style="186" customWidth="1"/>
    <col min="4892" max="4892" width="0.6640625" style="186" customWidth="1"/>
    <col min="4893" max="4895" width="8.6640625" style="186" customWidth="1"/>
    <col min="4896" max="4896" width="0.6640625" style="186" customWidth="1"/>
    <col min="4897" max="4897" width="10.88671875" style="186" customWidth="1"/>
    <col min="4898" max="5120" width="13.88671875" style="186"/>
    <col min="5121" max="5121" width="19.33203125" style="186" customWidth="1"/>
    <col min="5122" max="5124" width="8.6640625" style="186" customWidth="1"/>
    <col min="5125" max="5125" width="0.6640625" style="186" customWidth="1"/>
    <col min="5126" max="5128" width="8.6640625" style="186" customWidth="1"/>
    <col min="5129" max="5129" width="0.6640625" style="186" customWidth="1"/>
    <col min="5130" max="5132" width="8.6640625" style="186" customWidth="1"/>
    <col min="5133" max="5133" width="0.6640625" style="186" customWidth="1"/>
    <col min="5134" max="5136" width="8.6640625" style="186" customWidth="1"/>
    <col min="5137" max="5137" width="0.6640625" style="186" customWidth="1"/>
    <col min="5138" max="5140" width="8.6640625" style="186" customWidth="1"/>
    <col min="5141" max="5141" width="0.6640625" style="186" customWidth="1"/>
    <col min="5142" max="5142" width="10.33203125" style="186" bestFit="1" customWidth="1"/>
    <col min="5143" max="5143" width="8.5546875" style="186" bestFit="1" customWidth="1"/>
    <col min="5144" max="5144" width="8.44140625" style="186" bestFit="1" customWidth="1"/>
    <col min="5145" max="5145" width="10.109375" style="186" customWidth="1"/>
    <col min="5146" max="5147" width="8.6640625" style="186" customWidth="1"/>
    <col min="5148" max="5148" width="0.6640625" style="186" customWidth="1"/>
    <col min="5149" max="5151" width="8.6640625" style="186" customWidth="1"/>
    <col min="5152" max="5152" width="0.6640625" style="186" customWidth="1"/>
    <col min="5153" max="5153" width="10.88671875" style="186" customWidth="1"/>
    <col min="5154" max="5376" width="13.88671875" style="186"/>
    <col min="5377" max="5377" width="19.33203125" style="186" customWidth="1"/>
    <col min="5378" max="5380" width="8.6640625" style="186" customWidth="1"/>
    <col min="5381" max="5381" width="0.6640625" style="186" customWidth="1"/>
    <col min="5382" max="5384" width="8.6640625" style="186" customWidth="1"/>
    <col min="5385" max="5385" width="0.6640625" style="186" customWidth="1"/>
    <col min="5386" max="5388" width="8.6640625" style="186" customWidth="1"/>
    <col min="5389" max="5389" width="0.6640625" style="186" customWidth="1"/>
    <col min="5390" max="5392" width="8.6640625" style="186" customWidth="1"/>
    <col min="5393" max="5393" width="0.6640625" style="186" customWidth="1"/>
    <col min="5394" max="5396" width="8.6640625" style="186" customWidth="1"/>
    <col min="5397" max="5397" width="0.6640625" style="186" customWidth="1"/>
    <col min="5398" max="5398" width="10.33203125" style="186" bestFit="1" customWidth="1"/>
    <col min="5399" max="5399" width="8.5546875" style="186" bestFit="1" customWidth="1"/>
    <col min="5400" max="5400" width="8.44140625" style="186" bestFit="1" customWidth="1"/>
    <col min="5401" max="5401" width="10.109375" style="186" customWidth="1"/>
    <col min="5402" max="5403" width="8.6640625" style="186" customWidth="1"/>
    <col min="5404" max="5404" width="0.6640625" style="186" customWidth="1"/>
    <col min="5405" max="5407" width="8.6640625" style="186" customWidth="1"/>
    <col min="5408" max="5408" width="0.6640625" style="186" customWidth="1"/>
    <col min="5409" max="5409" width="10.88671875" style="186" customWidth="1"/>
    <col min="5410" max="5632" width="13.88671875" style="186"/>
    <col min="5633" max="5633" width="19.33203125" style="186" customWidth="1"/>
    <col min="5634" max="5636" width="8.6640625" style="186" customWidth="1"/>
    <col min="5637" max="5637" width="0.6640625" style="186" customWidth="1"/>
    <col min="5638" max="5640" width="8.6640625" style="186" customWidth="1"/>
    <col min="5641" max="5641" width="0.6640625" style="186" customWidth="1"/>
    <col min="5642" max="5644" width="8.6640625" style="186" customWidth="1"/>
    <col min="5645" max="5645" width="0.6640625" style="186" customWidth="1"/>
    <col min="5646" max="5648" width="8.6640625" style="186" customWidth="1"/>
    <col min="5649" max="5649" width="0.6640625" style="186" customWidth="1"/>
    <col min="5650" max="5652" width="8.6640625" style="186" customWidth="1"/>
    <col min="5653" max="5653" width="0.6640625" style="186" customWidth="1"/>
    <col min="5654" max="5654" width="10.33203125" style="186" bestFit="1" customWidth="1"/>
    <col min="5655" max="5655" width="8.5546875" style="186" bestFit="1" customWidth="1"/>
    <col min="5656" max="5656" width="8.44140625" style="186" bestFit="1" customWidth="1"/>
    <col min="5657" max="5657" width="10.109375" style="186" customWidth="1"/>
    <col min="5658" max="5659" width="8.6640625" style="186" customWidth="1"/>
    <col min="5660" max="5660" width="0.6640625" style="186" customWidth="1"/>
    <col min="5661" max="5663" width="8.6640625" style="186" customWidth="1"/>
    <col min="5664" max="5664" width="0.6640625" style="186" customWidth="1"/>
    <col min="5665" max="5665" width="10.88671875" style="186" customWidth="1"/>
    <col min="5666" max="5888" width="13.88671875" style="186"/>
    <col min="5889" max="5889" width="19.33203125" style="186" customWidth="1"/>
    <col min="5890" max="5892" width="8.6640625" style="186" customWidth="1"/>
    <col min="5893" max="5893" width="0.6640625" style="186" customWidth="1"/>
    <col min="5894" max="5896" width="8.6640625" style="186" customWidth="1"/>
    <col min="5897" max="5897" width="0.6640625" style="186" customWidth="1"/>
    <col min="5898" max="5900" width="8.6640625" style="186" customWidth="1"/>
    <col min="5901" max="5901" width="0.6640625" style="186" customWidth="1"/>
    <col min="5902" max="5904" width="8.6640625" style="186" customWidth="1"/>
    <col min="5905" max="5905" width="0.6640625" style="186" customWidth="1"/>
    <col min="5906" max="5908" width="8.6640625" style="186" customWidth="1"/>
    <col min="5909" max="5909" width="0.6640625" style="186" customWidth="1"/>
    <col min="5910" max="5910" width="10.33203125" style="186" bestFit="1" customWidth="1"/>
    <col min="5911" max="5911" width="8.5546875" style="186" bestFit="1" customWidth="1"/>
    <col min="5912" max="5912" width="8.44140625" style="186" bestFit="1" customWidth="1"/>
    <col min="5913" max="5913" width="10.109375" style="186" customWidth="1"/>
    <col min="5914" max="5915" width="8.6640625" style="186" customWidth="1"/>
    <col min="5916" max="5916" width="0.6640625" style="186" customWidth="1"/>
    <col min="5917" max="5919" width="8.6640625" style="186" customWidth="1"/>
    <col min="5920" max="5920" width="0.6640625" style="186" customWidth="1"/>
    <col min="5921" max="5921" width="10.88671875" style="186" customWidth="1"/>
    <col min="5922" max="6144" width="13.88671875" style="186"/>
    <col min="6145" max="6145" width="19.33203125" style="186" customWidth="1"/>
    <col min="6146" max="6148" width="8.6640625" style="186" customWidth="1"/>
    <col min="6149" max="6149" width="0.6640625" style="186" customWidth="1"/>
    <col min="6150" max="6152" width="8.6640625" style="186" customWidth="1"/>
    <col min="6153" max="6153" width="0.6640625" style="186" customWidth="1"/>
    <col min="6154" max="6156" width="8.6640625" style="186" customWidth="1"/>
    <col min="6157" max="6157" width="0.6640625" style="186" customWidth="1"/>
    <col min="6158" max="6160" width="8.6640625" style="186" customWidth="1"/>
    <col min="6161" max="6161" width="0.6640625" style="186" customWidth="1"/>
    <col min="6162" max="6164" width="8.6640625" style="186" customWidth="1"/>
    <col min="6165" max="6165" width="0.6640625" style="186" customWidth="1"/>
    <col min="6166" max="6166" width="10.33203125" style="186" bestFit="1" customWidth="1"/>
    <col min="6167" max="6167" width="8.5546875" style="186" bestFit="1" customWidth="1"/>
    <col min="6168" max="6168" width="8.44140625" style="186" bestFit="1" customWidth="1"/>
    <col min="6169" max="6169" width="10.109375" style="186" customWidth="1"/>
    <col min="6170" max="6171" width="8.6640625" style="186" customWidth="1"/>
    <col min="6172" max="6172" width="0.6640625" style="186" customWidth="1"/>
    <col min="6173" max="6175" width="8.6640625" style="186" customWidth="1"/>
    <col min="6176" max="6176" width="0.6640625" style="186" customWidth="1"/>
    <col min="6177" max="6177" width="10.88671875" style="186" customWidth="1"/>
    <col min="6178" max="6400" width="13.88671875" style="186"/>
    <col min="6401" max="6401" width="19.33203125" style="186" customWidth="1"/>
    <col min="6402" max="6404" width="8.6640625" style="186" customWidth="1"/>
    <col min="6405" max="6405" width="0.6640625" style="186" customWidth="1"/>
    <col min="6406" max="6408" width="8.6640625" style="186" customWidth="1"/>
    <col min="6409" max="6409" width="0.6640625" style="186" customWidth="1"/>
    <col min="6410" max="6412" width="8.6640625" style="186" customWidth="1"/>
    <col min="6413" max="6413" width="0.6640625" style="186" customWidth="1"/>
    <col min="6414" max="6416" width="8.6640625" style="186" customWidth="1"/>
    <col min="6417" max="6417" width="0.6640625" style="186" customWidth="1"/>
    <col min="6418" max="6420" width="8.6640625" style="186" customWidth="1"/>
    <col min="6421" max="6421" width="0.6640625" style="186" customWidth="1"/>
    <col min="6422" max="6422" width="10.33203125" style="186" bestFit="1" customWidth="1"/>
    <col min="6423" max="6423" width="8.5546875" style="186" bestFit="1" customWidth="1"/>
    <col min="6424" max="6424" width="8.44140625" style="186" bestFit="1" customWidth="1"/>
    <col min="6425" max="6425" width="10.109375" style="186" customWidth="1"/>
    <col min="6426" max="6427" width="8.6640625" style="186" customWidth="1"/>
    <col min="6428" max="6428" width="0.6640625" style="186" customWidth="1"/>
    <col min="6429" max="6431" width="8.6640625" style="186" customWidth="1"/>
    <col min="6432" max="6432" width="0.6640625" style="186" customWidth="1"/>
    <col min="6433" max="6433" width="10.88671875" style="186" customWidth="1"/>
    <col min="6434" max="6656" width="13.88671875" style="186"/>
    <col min="6657" max="6657" width="19.33203125" style="186" customWidth="1"/>
    <col min="6658" max="6660" width="8.6640625" style="186" customWidth="1"/>
    <col min="6661" max="6661" width="0.6640625" style="186" customWidth="1"/>
    <col min="6662" max="6664" width="8.6640625" style="186" customWidth="1"/>
    <col min="6665" max="6665" width="0.6640625" style="186" customWidth="1"/>
    <col min="6666" max="6668" width="8.6640625" style="186" customWidth="1"/>
    <col min="6669" max="6669" width="0.6640625" style="186" customWidth="1"/>
    <col min="6670" max="6672" width="8.6640625" style="186" customWidth="1"/>
    <col min="6673" max="6673" width="0.6640625" style="186" customWidth="1"/>
    <col min="6674" max="6676" width="8.6640625" style="186" customWidth="1"/>
    <col min="6677" max="6677" width="0.6640625" style="186" customWidth="1"/>
    <col min="6678" max="6678" width="10.33203125" style="186" bestFit="1" customWidth="1"/>
    <col min="6679" max="6679" width="8.5546875" style="186" bestFit="1" customWidth="1"/>
    <col min="6680" max="6680" width="8.44140625" style="186" bestFit="1" customWidth="1"/>
    <col min="6681" max="6681" width="10.109375" style="186" customWidth="1"/>
    <col min="6682" max="6683" width="8.6640625" style="186" customWidth="1"/>
    <col min="6684" max="6684" width="0.6640625" style="186" customWidth="1"/>
    <col min="6685" max="6687" width="8.6640625" style="186" customWidth="1"/>
    <col min="6688" max="6688" width="0.6640625" style="186" customWidth="1"/>
    <col min="6689" max="6689" width="10.88671875" style="186" customWidth="1"/>
    <col min="6690" max="6912" width="13.88671875" style="186"/>
    <col min="6913" max="6913" width="19.33203125" style="186" customWidth="1"/>
    <col min="6914" max="6916" width="8.6640625" style="186" customWidth="1"/>
    <col min="6917" max="6917" width="0.6640625" style="186" customWidth="1"/>
    <col min="6918" max="6920" width="8.6640625" style="186" customWidth="1"/>
    <col min="6921" max="6921" width="0.6640625" style="186" customWidth="1"/>
    <col min="6922" max="6924" width="8.6640625" style="186" customWidth="1"/>
    <col min="6925" max="6925" width="0.6640625" style="186" customWidth="1"/>
    <col min="6926" max="6928" width="8.6640625" style="186" customWidth="1"/>
    <col min="6929" max="6929" width="0.6640625" style="186" customWidth="1"/>
    <col min="6930" max="6932" width="8.6640625" style="186" customWidth="1"/>
    <col min="6933" max="6933" width="0.6640625" style="186" customWidth="1"/>
    <col min="6934" max="6934" width="10.33203125" style="186" bestFit="1" customWidth="1"/>
    <col min="6935" max="6935" width="8.5546875" style="186" bestFit="1" customWidth="1"/>
    <col min="6936" max="6936" width="8.44140625" style="186" bestFit="1" customWidth="1"/>
    <col min="6937" max="6937" width="10.109375" style="186" customWidth="1"/>
    <col min="6938" max="6939" width="8.6640625" style="186" customWidth="1"/>
    <col min="6940" max="6940" width="0.6640625" style="186" customWidth="1"/>
    <col min="6941" max="6943" width="8.6640625" style="186" customWidth="1"/>
    <col min="6944" max="6944" width="0.6640625" style="186" customWidth="1"/>
    <col min="6945" max="6945" width="10.88671875" style="186" customWidth="1"/>
    <col min="6946" max="7168" width="13.88671875" style="186"/>
    <col min="7169" max="7169" width="19.33203125" style="186" customWidth="1"/>
    <col min="7170" max="7172" width="8.6640625" style="186" customWidth="1"/>
    <col min="7173" max="7173" width="0.6640625" style="186" customWidth="1"/>
    <col min="7174" max="7176" width="8.6640625" style="186" customWidth="1"/>
    <col min="7177" max="7177" width="0.6640625" style="186" customWidth="1"/>
    <col min="7178" max="7180" width="8.6640625" style="186" customWidth="1"/>
    <col min="7181" max="7181" width="0.6640625" style="186" customWidth="1"/>
    <col min="7182" max="7184" width="8.6640625" style="186" customWidth="1"/>
    <col min="7185" max="7185" width="0.6640625" style="186" customWidth="1"/>
    <col min="7186" max="7188" width="8.6640625" style="186" customWidth="1"/>
    <col min="7189" max="7189" width="0.6640625" style="186" customWidth="1"/>
    <col min="7190" max="7190" width="10.33203125" style="186" bestFit="1" customWidth="1"/>
    <col min="7191" max="7191" width="8.5546875" style="186" bestFit="1" customWidth="1"/>
    <col min="7192" max="7192" width="8.44140625" style="186" bestFit="1" customWidth="1"/>
    <col min="7193" max="7193" width="10.109375" style="186" customWidth="1"/>
    <col min="7194" max="7195" width="8.6640625" style="186" customWidth="1"/>
    <col min="7196" max="7196" width="0.6640625" style="186" customWidth="1"/>
    <col min="7197" max="7199" width="8.6640625" style="186" customWidth="1"/>
    <col min="7200" max="7200" width="0.6640625" style="186" customWidth="1"/>
    <col min="7201" max="7201" width="10.88671875" style="186" customWidth="1"/>
    <col min="7202" max="7424" width="13.88671875" style="186"/>
    <col min="7425" max="7425" width="19.33203125" style="186" customWidth="1"/>
    <col min="7426" max="7428" width="8.6640625" style="186" customWidth="1"/>
    <col min="7429" max="7429" width="0.6640625" style="186" customWidth="1"/>
    <col min="7430" max="7432" width="8.6640625" style="186" customWidth="1"/>
    <col min="7433" max="7433" width="0.6640625" style="186" customWidth="1"/>
    <col min="7434" max="7436" width="8.6640625" style="186" customWidth="1"/>
    <col min="7437" max="7437" width="0.6640625" style="186" customWidth="1"/>
    <col min="7438" max="7440" width="8.6640625" style="186" customWidth="1"/>
    <col min="7441" max="7441" width="0.6640625" style="186" customWidth="1"/>
    <col min="7442" max="7444" width="8.6640625" style="186" customWidth="1"/>
    <col min="7445" max="7445" width="0.6640625" style="186" customWidth="1"/>
    <col min="7446" max="7446" width="10.33203125" style="186" bestFit="1" customWidth="1"/>
    <col min="7447" max="7447" width="8.5546875" style="186" bestFit="1" customWidth="1"/>
    <col min="7448" max="7448" width="8.44140625" style="186" bestFit="1" customWidth="1"/>
    <col min="7449" max="7449" width="10.109375" style="186" customWidth="1"/>
    <col min="7450" max="7451" width="8.6640625" style="186" customWidth="1"/>
    <col min="7452" max="7452" width="0.6640625" style="186" customWidth="1"/>
    <col min="7453" max="7455" width="8.6640625" style="186" customWidth="1"/>
    <col min="7456" max="7456" width="0.6640625" style="186" customWidth="1"/>
    <col min="7457" max="7457" width="10.88671875" style="186" customWidth="1"/>
    <col min="7458" max="7680" width="13.88671875" style="186"/>
    <col min="7681" max="7681" width="19.33203125" style="186" customWidth="1"/>
    <col min="7682" max="7684" width="8.6640625" style="186" customWidth="1"/>
    <col min="7685" max="7685" width="0.6640625" style="186" customWidth="1"/>
    <col min="7686" max="7688" width="8.6640625" style="186" customWidth="1"/>
    <col min="7689" max="7689" width="0.6640625" style="186" customWidth="1"/>
    <col min="7690" max="7692" width="8.6640625" style="186" customWidth="1"/>
    <col min="7693" max="7693" width="0.6640625" style="186" customWidth="1"/>
    <col min="7694" max="7696" width="8.6640625" style="186" customWidth="1"/>
    <col min="7697" max="7697" width="0.6640625" style="186" customWidth="1"/>
    <col min="7698" max="7700" width="8.6640625" style="186" customWidth="1"/>
    <col min="7701" max="7701" width="0.6640625" style="186" customWidth="1"/>
    <col min="7702" max="7702" width="10.33203125" style="186" bestFit="1" customWidth="1"/>
    <col min="7703" max="7703" width="8.5546875" style="186" bestFit="1" customWidth="1"/>
    <col min="7704" max="7704" width="8.44140625" style="186" bestFit="1" customWidth="1"/>
    <col min="7705" max="7705" width="10.109375" style="186" customWidth="1"/>
    <col min="7706" max="7707" width="8.6640625" style="186" customWidth="1"/>
    <col min="7708" max="7708" width="0.6640625" style="186" customWidth="1"/>
    <col min="7709" max="7711" width="8.6640625" style="186" customWidth="1"/>
    <col min="7712" max="7712" width="0.6640625" style="186" customWidth="1"/>
    <col min="7713" max="7713" width="10.88671875" style="186" customWidth="1"/>
    <col min="7714" max="7936" width="13.88671875" style="186"/>
    <col min="7937" max="7937" width="19.33203125" style="186" customWidth="1"/>
    <col min="7938" max="7940" width="8.6640625" style="186" customWidth="1"/>
    <col min="7941" max="7941" width="0.6640625" style="186" customWidth="1"/>
    <col min="7942" max="7944" width="8.6640625" style="186" customWidth="1"/>
    <col min="7945" max="7945" width="0.6640625" style="186" customWidth="1"/>
    <col min="7946" max="7948" width="8.6640625" style="186" customWidth="1"/>
    <col min="7949" max="7949" width="0.6640625" style="186" customWidth="1"/>
    <col min="7950" max="7952" width="8.6640625" style="186" customWidth="1"/>
    <col min="7953" max="7953" width="0.6640625" style="186" customWidth="1"/>
    <col min="7954" max="7956" width="8.6640625" style="186" customWidth="1"/>
    <col min="7957" max="7957" width="0.6640625" style="186" customWidth="1"/>
    <col min="7958" max="7958" width="10.33203125" style="186" bestFit="1" customWidth="1"/>
    <col min="7959" max="7959" width="8.5546875" style="186" bestFit="1" customWidth="1"/>
    <col min="7960" max="7960" width="8.44140625" style="186" bestFit="1" customWidth="1"/>
    <col min="7961" max="7961" width="10.109375" style="186" customWidth="1"/>
    <col min="7962" max="7963" width="8.6640625" style="186" customWidth="1"/>
    <col min="7964" max="7964" width="0.6640625" style="186" customWidth="1"/>
    <col min="7965" max="7967" width="8.6640625" style="186" customWidth="1"/>
    <col min="7968" max="7968" width="0.6640625" style="186" customWidth="1"/>
    <col min="7969" max="7969" width="10.88671875" style="186" customWidth="1"/>
    <col min="7970" max="8192" width="13.88671875" style="186"/>
    <col min="8193" max="8193" width="19.33203125" style="186" customWidth="1"/>
    <col min="8194" max="8196" width="8.6640625" style="186" customWidth="1"/>
    <col min="8197" max="8197" width="0.6640625" style="186" customWidth="1"/>
    <col min="8198" max="8200" width="8.6640625" style="186" customWidth="1"/>
    <col min="8201" max="8201" width="0.6640625" style="186" customWidth="1"/>
    <col min="8202" max="8204" width="8.6640625" style="186" customWidth="1"/>
    <col min="8205" max="8205" width="0.6640625" style="186" customWidth="1"/>
    <col min="8206" max="8208" width="8.6640625" style="186" customWidth="1"/>
    <col min="8209" max="8209" width="0.6640625" style="186" customWidth="1"/>
    <col min="8210" max="8212" width="8.6640625" style="186" customWidth="1"/>
    <col min="8213" max="8213" width="0.6640625" style="186" customWidth="1"/>
    <col min="8214" max="8214" width="10.33203125" style="186" bestFit="1" customWidth="1"/>
    <col min="8215" max="8215" width="8.5546875" style="186" bestFit="1" customWidth="1"/>
    <col min="8216" max="8216" width="8.44140625" style="186" bestFit="1" customWidth="1"/>
    <col min="8217" max="8217" width="10.109375" style="186" customWidth="1"/>
    <col min="8218" max="8219" width="8.6640625" style="186" customWidth="1"/>
    <col min="8220" max="8220" width="0.6640625" style="186" customWidth="1"/>
    <col min="8221" max="8223" width="8.6640625" style="186" customWidth="1"/>
    <col min="8224" max="8224" width="0.6640625" style="186" customWidth="1"/>
    <col min="8225" max="8225" width="10.88671875" style="186" customWidth="1"/>
    <col min="8226" max="8448" width="13.88671875" style="186"/>
    <col min="8449" max="8449" width="19.33203125" style="186" customWidth="1"/>
    <col min="8450" max="8452" width="8.6640625" style="186" customWidth="1"/>
    <col min="8453" max="8453" width="0.6640625" style="186" customWidth="1"/>
    <col min="8454" max="8456" width="8.6640625" style="186" customWidth="1"/>
    <col min="8457" max="8457" width="0.6640625" style="186" customWidth="1"/>
    <col min="8458" max="8460" width="8.6640625" style="186" customWidth="1"/>
    <col min="8461" max="8461" width="0.6640625" style="186" customWidth="1"/>
    <col min="8462" max="8464" width="8.6640625" style="186" customWidth="1"/>
    <col min="8465" max="8465" width="0.6640625" style="186" customWidth="1"/>
    <col min="8466" max="8468" width="8.6640625" style="186" customWidth="1"/>
    <col min="8469" max="8469" width="0.6640625" style="186" customWidth="1"/>
    <col min="8470" max="8470" width="10.33203125" style="186" bestFit="1" customWidth="1"/>
    <col min="8471" max="8471" width="8.5546875" style="186" bestFit="1" customWidth="1"/>
    <col min="8472" max="8472" width="8.44140625" style="186" bestFit="1" customWidth="1"/>
    <col min="8473" max="8473" width="10.109375" style="186" customWidth="1"/>
    <col min="8474" max="8475" width="8.6640625" style="186" customWidth="1"/>
    <col min="8476" max="8476" width="0.6640625" style="186" customWidth="1"/>
    <col min="8477" max="8479" width="8.6640625" style="186" customWidth="1"/>
    <col min="8480" max="8480" width="0.6640625" style="186" customWidth="1"/>
    <col min="8481" max="8481" width="10.88671875" style="186" customWidth="1"/>
    <col min="8482" max="8704" width="13.88671875" style="186"/>
    <col min="8705" max="8705" width="19.33203125" style="186" customWidth="1"/>
    <col min="8706" max="8708" width="8.6640625" style="186" customWidth="1"/>
    <col min="8709" max="8709" width="0.6640625" style="186" customWidth="1"/>
    <col min="8710" max="8712" width="8.6640625" style="186" customWidth="1"/>
    <col min="8713" max="8713" width="0.6640625" style="186" customWidth="1"/>
    <col min="8714" max="8716" width="8.6640625" style="186" customWidth="1"/>
    <col min="8717" max="8717" width="0.6640625" style="186" customWidth="1"/>
    <col min="8718" max="8720" width="8.6640625" style="186" customWidth="1"/>
    <col min="8721" max="8721" width="0.6640625" style="186" customWidth="1"/>
    <col min="8722" max="8724" width="8.6640625" style="186" customWidth="1"/>
    <col min="8725" max="8725" width="0.6640625" style="186" customWidth="1"/>
    <col min="8726" max="8726" width="10.33203125" style="186" bestFit="1" customWidth="1"/>
    <col min="8727" max="8727" width="8.5546875" style="186" bestFit="1" customWidth="1"/>
    <col min="8728" max="8728" width="8.44140625" style="186" bestFit="1" customWidth="1"/>
    <col min="8729" max="8729" width="10.109375" style="186" customWidth="1"/>
    <col min="8730" max="8731" width="8.6640625" style="186" customWidth="1"/>
    <col min="8732" max="8732" width="0.6640625" style="186" customWidth="1"/>
    <col min="8733" max="8735" width="8.6640625" style="186" customWidth="1"/>
    <col min="8736" max="8736" width="0.6640625" style="186" customWidth="1"/>
    <col min="8737" max="8737" width="10.88671875" style="186" customWidth="1"/>
    <col min="8738" max="8960" width="13.88671875" style="186"/>
    <col min="8961" max="8961" width="19.33203125" style="186" customWidth="1"/>
    <col min="8962" max="8964" width="8.6640625" style="186" customWidth="1"/>
    <col min="8965" max="8965" width="0.6640625" style="186" customWidth="1"/>
    <col min="8966" max="8968" width="8.6640625" style="186" customWidth="1"/>
    <col min="8969" max="8969" width="0.6640625" style="186" customWidth="1"/>
    <col min="8970" max="8972" width="8.6640625" style="186" customWidth="1"/>
    <col min="8973" max="8973" width="0.6640625" style="186" customWidth="1"/>
    <col min="8974" max="8976" width="8.6640625" style="186" customWidth="1"/>
    <col min="8977" max="8977" width="0.6640625" style="186" customWidth="1"/>
    <col min="8978" max="8980" width="8.6640625" style="186" customWidth="1"/>
    <col min="8981" max="8981" width="0.6640625" style="186" customWidth="1"/>
    <col min="8982" max="8982" width="10.33203125" style="186" bestFit="1" customWidth="1"/>
    <col min="8983" max="8983" width="8.5546875" style="186" bestFit="1" customWidth="1"/>
    <col min="8984" max="8984" width="8.44140625" style="186" bestFit="1" customWidth="1"/>
    <col min="8985" max="8985" width="10.109375" style="186" customWidth="1"/>
    <col min="8986" max="8987" width="8.6640625" style="186" customWidth="1"/>
    <col min="8988" max="8988" width="0.6640625" style="186" customWidth="1"/>
    <col min="8989" max="8991" width="8.6640625" style="186" customWidth="1"/>
    <col min="8992" max="8992" width="0.6640625" style="186" customWidth="1"/>
    <col min="8993" max="8993" width="10.88671875" style="186" customWidth="1"/>
    <col min="8994" max="9216" width="13.88671875" style="186"/>
    <col min="9217" max="9217" width="19.33203125" style="186" customWidth="1"/>
    <col min="9218" max="9220" width="8.6640625" style="186" customWidth="1"/>
    <col min="9221" max="9221" width="0.6640625" style="186" customWidth="1"/>
    <col min="9222" max="9224" width="8.6640625" style="186" customWidth="1"/>
    <col min="9225" max="9225" width="0.6640625" style="186" customWidth="1"/>
    <col min="9226" max="9228" width="8.6640625" style="186" customWidth="1"/>
    <col min="9229" max="9229" width="0.6640625" style="186" customWidth="1"/>
    <col min="9230" max="9232" width="8.6640625" style="186" customWidth="1"/>
    <col min="9233" max="9233" width="0.6640625" style="186" customWidth="1"/>
    <col min="9234" max="9236" width="8.6640625" style="186" customWidth="1"/>
    <col min="9237" max="9237" width="0.6640625" style="186" customWidth="1"/>
    <col min="9238" max="9238" width="10.33203125" style="186" bestFit="1" customWidth="1"/>
    <col min="9239" max="9239" width="8.5546875" style="186" bestFit="1" customWidth="1"/>
    <col min="9240" max="9240" width="8.44140625" style="186" bestFit="1" customWidth="1"/>
    <col min="9241" max="9241" width="10.109375" style="186" customWidth="1"/>
    <col min="9242" max="9243" width="8.6640625" style="186" customWidth="1"/>
    <col min="9244" max="9244" width="0.6640625" style="186" customWidth="1"/>
    <col min="9245" max="9247" width="8.6640625" style="186" customWidth="1"/>
    <col min="9248" max="9248" width="0.6640625" style="186" customWidth="1"/>
    <col min="9249" max="9249" width="10.88671875" style="186" customWidth="1"/>
    <col min="9250" max="9472" width="13.88671875" style="186"/>
    <col min="9473" max="9473" width="19.33203125" style="186" customWidth="1"/>
    <col min="9474" max="9476" width="8.6640625" style="186" customWidth="1"/>
    <col min="9477" max="9477" width="0.6640625" style="186" customWidth="1"/>
    <col min="9478" max="9480" width="8.6640625" style="186" customWidth="1"/>
    <col min="9481" max="9481" width="0.6640625" style="186" customWidth="1"/>
    <col min="9482" max="9484" width="8.6640625" style="186" customWidth="1"/>
    <col min="9485" max="9485" width="0.6640625" style="186" customWidth="1"/>
    <col min="9486" max="9488" width="8.6640625" style="186" customWidth="1"/>
    <col min="9489" max="9489" width="0.6640625" style="186" customWidth="1"/>
    <col min="9490" max="9492" width="8.6640625" style="186" customWidth="1"/>
    <col min="9493" max="9493" width="0.6640625" style="186" customWidth="1"/>
    <col min="9494" max="9494" width="10.33203125" style="186" bestFit="1" customWidth="1"/>
    <col min="9495" max="9495" width="8.5546875" style="186" bestFit="1" customWidth="1"/>
    <col min="9496" max="9496" width="8.44140625" style="186" bestFit="1" customWidth="1"/>
    <col min="9497" max="9497" width="10.109375" style="186" customWidth="1"/>
    <col min="9498" max="9499" width="8.6640625" style="186" customWidth="1"/>
    <col min="9500" max="9500" width="0.6640625" style="186" customWidth="1"/>
    <col min="9501" max="9503" width="8.6640625" style="186" customWidth="1"/>
    <col min="9504" max="9504" width="0.6640625" style="186" customWidth="1"/>
    <col min="9505" max="9505" width="10.88671875" style="186" customWidth="1"/>
    <col min="9506" max="9728" width="13.88671875" style="186"/>
    <col min="9729" max="9729" width="19.33203125" style="186" customWidth="1"/>
    <col min="9730" max="9732" width="8.6640625" style="186" customWidth="1"/>
    <col min="9733" max="9733" width="0.6640625" style="186" customWidth="1"/>
    <col min="9734" max="9736" width="8.6640625" style="186" customWidth="1"/>
    <col min="9737" max="9737" width="0.6640625" style="186" customWidth="1"/>
    <col min="9738" max="9740" width="8.6640625" style="186" customWidth="1"/>
    <col min="9741" max="9741" width="0.6640625" style="186" customWidth="1"/>
    <col min="9742" max="9744" width="8.6640625" style="186" customWidth="1"/>
    <col min="9745" max="9745" width="0.6640625" style="186" customWidth="1"/>
    <col min="9746" max="9748" width="8.6640625" style="186" customWidth="1"/>
    <col min="9749" max="9749" width="0.6640625" style="186" customWidth="1"/>
    <col min="9750" max="9750" width="10.33203125" style="186" bestFit="1" customWidth="1"/>
    <col min="9751" max="9751" width="8.5546875" style="186" bestFit="1" customWidth="1"/>
    <col min="9752" max="9752" width="8.44140625" style="186" bestFit="1" customWidth="1"/>
    <col min="9753" max="9753" width="10.109375" style="186" customWidth="1"/>
    <col min="9754" max="9755" width="8.6640625" style="186" customWidth="1"/>
    <col min="9756" max="9756" width="0.6640625" style="186" customWidth="1"/>
    <col min="9757" max="9759" width="8.6640625" style="186" customWidth="1"/>
    <col min="9760" max="9760" width="0.6640625" style="186" customWidth="1"/>
    <col min="9761" max="9761" width="10.88671875" style="186" customWidth="1"/>
    <col min="9762" max="9984" width="13.88671875" style="186"/>
    <col min="9985" max="9985" width="19.33203125" style="186" customWidth="1"/>
    <col min="9986" max="9988" width="8.6640625" style="186" customWidth="1"/>
    <col min="9989" max="9989" width="0.6640625" style="186" customWidth="1"/>
    <col min="9990" max="9992" width="8.6640625" style="186" customWidth="1"/>
    <col min="9993" max="9993" width="0.6640625" style="186" customWidth="1"/>
    <col min="9994" max="9996" width="8.6640625" style="186" customWidth="1"/>
    <col min="9997" max="9997" width="0.6640625" style="186" customWidth="1"/>
    <col min="9998" max="10000" width="8.6640625" style="186" customWidth="1"/>
    <col min="10001" max="10001" width="0.6640625" style="186" customWidth="1"/>
    <col min="10002" max="10004" width="8.6640625" style="186" customWidth="1"/>
    <col min="10005" max="10005" width="0.6640625" style="186" customWidth="1"/>
    <col min="10006" max="10006" width="10.33203125" style="186" bestFit="1" customWidth="1"/>
    <col min="10007" max="10007" width="8.5546875" style="186" bestFit="1" customWidth="1"/>
    <col min="10008" max="10008" width="8.44140625" style="186" bestFit="1" customWidth="1"/>
    <col min="10009" max="10009" width="10.109375" style="186" customWidth="1"/>
    <col min="10010" max="10011" width="8.6640625" style="186" customWidth="1"/>
    <col min="10012" max="10012" width="0.6640625" style="186" customWidth="1"/>
    <col min="10013" max="10015" width="8.6640625" style="186" customWidth="1"/>
    <col min="10016" max="10016" width="0.6640625" style="186" customWidth="1"/>
    <col min="10017" max="10017" width="10.88671875" style="186" customWidth="1"/>
    <col min="10018" max="10240" width="13.88671875" style="186"/>
    <col min="10241" max="10241" width="19.33203125" style="186" customWidth="1"/>
    <col min="10242" max="10244" width="8.6640625" style="186" customWidth="1"/>
    <col min="10245" max="10245" width="0.6640625" style="186" customWidth="1"/>
    <col min="10246" max="10248" width="8.6640625" style="186" customWidth="1"/>
    <col min="10249" max="10249" width="0.6640625" style="186" customWidth="1"/>
    <col min="10250" max="10252" width="8.6640625" style="186" customWidth="1"/>
    <col min="10253" max="10253" width="0.6640625" style="186" customWidth="1"/>
    <col min="10254" max="10256" width="8.6640625" style="186" customWidth="1"/>
    <col min="10257" max="10257" width="0.6640625" style="186" customWidth="1"/>
    <col min="10258" max="10260" width="8.6640625" style="186" customWidth="1"/>
    <col min="10261" max="10261" width="0.6640625" style="186" customWidth="1"/>
    <col min="10262" max="10262" width="10.33203125" style="186" bestFit="1" customWidth="1"/>
    <col min="10263" max="10263" width="8.5546875" style="186" bestFit="1" customWidth="1"/>
    <col min="10264" max="10264" width="8.44140625" style="186" bestFit="1" customWidth="1"/>
    <col min="10265" max="10265" width="10.109375" style="186" customWidth="1"/>
    <col min="10266" max="10267" width="8.6640625" style="186" customWidth="1"/>
    <col min="10268" max="10268" width="0.6640625" style="186" customWidth="1"/>
    <col min="10269" max="10271" width="8.6640625" style="186" customWidth="1"/>
    <col min="10272" max="10272" width="0.6640625" style="186" customWidth="1"/>
    <col min="10273" max="10273" width="10.88671875" style="186" customWidth="1"/>
    <col min="10274" max="10496" width="13.88671875" style="186"/>
    <col min="10497" max="10497" width="19.33203125" style="186" customWidth="1"/>
    <col min="10498" max="10500" width="8.6640625" style="186" customWidth="1"/>
    <col min="10501" max="10501" width="0.6640625" style="186" customWidth="1"/>
    <col min="10502" max="10504" width="8.6640625" style="186" customWidth="1"/>
    <col min="10505" max="10505" width="0.6640625" style="186" customWidth="1"/>
    <col min="10506" max="10508" width="8.6640625" style="186" customWidth="1"/>
    <col min="10509" max="10509" width="0.6640625" style="186" customWidth="1"/>
    <col min="10510" max="10512" width="8.6640625" style="186" customWidth="1"/>
    <col min="10513" max="10513" width="0.6640625" style="186" customWidth="1"/>
    <col min="10514" max="10516" width="8.6640625" style="186" customWidth="1"/>
    <col min="10517" max="10517" width="0.6640625" style="186" customWidth="1"/>
    <col min="10518" max="10518" width="10.33203125" style="186" bestFit="1" customWidth="1"/>
    <col min="10519" max="10519" width="8.5546875" style="186" bestFit="1" customWidth="1"/>
    <col min="10520" max="10520" width="8.44140625" style="186" bestFit="1" customWidth="1"/>
    <col min="10521" max="10521" width="10.109375" style="186" customWidth="1"/>
    <col min="10522" max="10523" width="8.6640625" style="186" customWidth="1"/>
    <col min="10524" max="10524" width="0.6640625" style="186" customWidth="1"/>
    <col min="10525" max="10527" width="8.6640625" style="186" customWidth="1"/>
    <col min="10528" max="10528" width="0.6640625" style="186" customWidth="1"/>
    <col min="10529" max="10529" width="10.88671875" style="186" customWidth="1"/>
    <col min="10530" max="10752" width="13.88671875" style="186"/>
    <col min="10753" max="10753" width="19.33203125" style="186" customWidth="1"/>
    <col min="10754" max="10756" width="8.6640625" style="186" customWidth="1"/>
    <col min="10757" max="10757" width="0.6640625" style="186" customWidth="1"/>
    <col min="10758" max="10760" width="8.6640625" style="186" customWidth="1"/>
    <col min="10761" max="10761" width="0.6640625" style="186" customWidth="1"/>
    <col min="10762" max="10764" width="8.6640625" style="186" customWidth="1"/>
    <col min="10765" max="10765" width="0.6640625" style="186" customWidth="1"/>
    <col min="10766" max="10768" width="8.6640625" style="186" customWidth="1"/>
    <col min="10769" max="10769" width="0.6640625" style="186" customWidth="1"/>
    <col min="10770" max="10772" width="8.6640625" style="186" customWidth="1"/>
    <col min="10773" max="10773" width="0.6640625" style="186" customWidth="1"/>
    <col min="10774" max="10774" width="10.33203125" style="186" bestFit="1" customWidth="1"/>
    <col min="10775" max="10775" width="8.5546875" style="186" bestFit="1" customWidth="1"/>
    <col min="10776" max="10776" width="8.44140625" style="186" bestFit="1" customWidth="1"/>
    <col min="10777" max="10777" width="10.109375" style="186" customWidth="1"/>
    <col min="10778" max="10779" width="8.6640625" style="186" customWidth="1"/>
    <col min="10780" max="10780" width="0.6640625" style="186" customWidth="1"/>
    <col min="10781" max="10783" width="8.6640625" style="186" customWidth="1"/>
    <col min="10784" max="10784" width="0.6640625" style="186" customWidth="1"/>
    <col min="10785" max="10785" width="10.88671875" style="186" customWidth="1"/>
    <col min="10786" max="11008" width="13.88671875" style="186"/>
    <col min="11009" max="11009" width="19.33203125" style="186" customWidth="1"/>
    <col min="11010" max="11012" width="8.6640625" style="186" customWidth="1"/>
    <col min="11013" max="11013" width="0.6640625" style="186" customWidth="1"/>
    <col min="11014" max="11016" width="8.6640625" style="186" customWidth="1"/>
    <col min="11017" max="11017" width="0.6640625" style="186" customWidth="1"/>
    <col min="11018" max="11020" width="8.6640625" style="186" customWidth="1"/>
    <col min="11021" max="11021" width="0.6640625" style="186" customWidth="1"/>
    <col min="11022" max="11024" width="8.6640625" style="186" customWidth="1"/>
    <col min="11025" max="11025" width="0.6640625" style="186" customWidth="1"/>
    <col min="11026" max="11028" width="8.6640625" style="186" customWidth="1"/>
    <col min="11029" max="11029" width="0.6640625" style="186" customWidth="1"/>
    <col min="11030" max="11030" width="10.33203125" style="186" bestFit="1" customWidth="1"/>
    <col min="11031" max="11031" width="8.5546875" style="186" bestFit="1" customWidth="1"/>
    <col min="11032" max="11032" width="8.44140625" style="186" bestFit="1" customWidth="1"/>
    <col min="11033" max="11033" width="10.109375" style="186" customWidth="1"/>
    <col min="11034" max="11035" width="8.6640625" style="186" customWidth="1"/>
    <col min="11036" max="11036" width="0.6640625" style="186" customWidth="1"/>
    <col min="11037" max="11039" width="8.6640625" style="186" customWidth="1"/>
    <col min="11040" max="11040" width="0.6640625" style="186" customWidth="1"/>
    <col min="11041" max="11041" width="10.88671875" style="186" customWidth="1"/>
    <col min="11042" max="11264" width="13.88671875" style="186"/>
    <col min="11265" max="11265" width="19.33203125" style="186" customWidth="1"/>
    <col min="11266" max="11268" width="8.6640625" style="186" customWidth="1"/>
    <col min="11269" max="11269" width="0.6640625" style="186" customWidth="1"/>
    <col min="11270" max="11272" width="8.6640625" style="186" customWidth="1"/>
    <col min="11273" max="11273" width="0.6640625" style="186" customWidth="1"/>
    <col min="11274" max="11276" width="8.6640625" style="186" customWidth="1"/>
    <col min="11277" max="11277" width="0.6640625" style="186" customWidth="1"/>
    <col min="11278" max="11280" width="8.6640625" style="186" customWidth="1"/>
    <col min="11281" max="11281" width="0.6640625" style="186" customWidth="1"/>
    <col min="11282" max="11284" width="8.6640625" style="186" customWidth="1"/>
    <col min="11285" max="11285" width="0.6640625" style="186" customWidth="1"/>
    <col min="11286" max="11286" width="10.33203125" style="186" bestFit="1" customWidth="1"/>
    <col min="11287" max="11287" width="8.5546875" style="186" bestFit="1" customWidth="1"/>
    <col min="11288" max="11288" width="8.44140625" style="186" bestFit="1" customWidth="1"/>
    <col min="11289" max="11289" width="10.109375" style="186" customWidth="1"/>
    <col min="11290" max="11291" width="8.6640625" style="186" customWidth="1"/>
    <col min="11292" max="11292" width="0.6640625" style="186" customWidth="1"/>
    <col min="11293" max="11295" width="8.6640625" style="186" customWidth="1"/>
    <col min="11296" max="11296" width="0.6640625" style="186" customWidth="1"/>
    <col min="11297" max="11297" width="10.88671875" style="186" customWidth="1"/>
    <col min="11298" max="11520" width="13.88671875" style="186"/>
    <col min="11521" max="11521" width="19.33203125" style="186" customWidth="1"/>
    <col min="11522" max="11524" width="8.6640625" style="186" customWidth="1"/>
    <col min="11525" max="11525" width="0.6640625" style="186" customWidth="1"/>
    <col min="11526" max="11528" width="8.6640625" style="186" customWidth="1"/>
    <col min="11529" max="11529" width="0.6640625" style="186" customWidth="1"/>
    <col min="11530" max="11532" width="8.6640625" style="186" customWidth="1"/>
    <col min="11533" max="11533" width="0.6640625" style="186" customWidth="1"/>
    <col min="11534" max="11536" width="8.6640625" style="186" customWidth="1"/>
    <col min="11537" max="11537" width="0.6640625" style="186" customWidth="1"/>
    <col min="11538" max="11540" width="8.6640625" style="186" customWidth="1"/>
    <col min="11541" max="11541" width="0.6640625" style="186" customWidth="1"/>
    <col min="11542" max="11542" width="10.33203125" style="186" bestFit="1" customWidth="1"/>
    <col min="11543" max="11543" width="8.5546875" style="186" bestFit="1" customWidth="1"/>
    <col min="11544" max="11544" width="8.44140625" style="186" bestFit="1" customWidth="1"/>
    <col min="11545" max="11545" width="10.109375" style="186" customWidth="1"/>
    <col min="11546" max="11547" width="8.6640625" style="186" customWidth="1"/>
    <col min="11548" max="11548" width="0.6640625" style="186" customWidth="1"/>
    <col min="11549" max="11551" width="8.6640625" style="186" customWidth="1"/>
    <col min="11552" max="11552" width="0.6640625" style="186" customWidth="1"/>
    <col min="11553" max="11553" width="10.88671875" style="186" customWidth="1"/>
    <col min="11554" max="11776" width="13.88671875" style="186"/>
    <col min="11777" max="11777" width="19.33203125" style="186" customWidth="1"/>
    <col min="11778" max="11780" width="8.6640625" style="186" customWidth="1"/>
    <col min="11781" max="11781" width="0.6640625" style="186" customWidth="1"/>
    <col min="11782" max="11784" width="8.6640625" style="186" customWidth="1"/>
    <col min="11785" max="11785" width="0.6640625" style="186" customWidth="1"/>
    <col min="11786" max="11788" width="8.6640625" style="186" customWidth="1"/>
    <col min="11789" max="11789" width="0.6640625" style="186" customWidth="1"/>
    <col min="11790" max="11792" width="8.6640625" style="186" customWidth="1"/>
    <col min="11793" max="11793" width="0.6640625" style="186" customWidth="1"/>
    <col min="11794" max="11796" width="8.6640625" style="186" customWidth="1"/>
    <col min="11797" max="11797" width="0.6640625" style="186" customWidth="1"/>
    <col min="11798" max="11798" width="10.33203125" style="186" bestFit="1" customWidth="1"/>
    <col min="11799" max="11799" width="8.5546875" style="186" bestFit="1" customWidth="1"/>
    <col min="11800" max="11800" width="8.44140625" style="186" bestFit="1" customWidth="1"/>
    <col min="11801" max="11801" width="10.109375" style="186" customWidth="1"/>
    <col min="11802" max="11803" width="8.6640625" style="186" customWidth="1"/>
    <col min="11804" max="11804" width="0.6640625" style="186" customWidth="1"/>
    <col min="11805" max="11807" width="8.6640625" style="186" customWidth="1"/>
    <col min="11808" max="11808" width="0.6640625" style="186" customWidth="1"/>
    <col min="11809" max="11809" width="10.88671875" style="186" customWidth="1"/>
    <col min="11810" max="12032" width="13.88671875" style="186"/>
    <col min="12033" max="12033" width="19.33203125" style="186" customWidth="1"/>
    <col min="12034" max="12036" width="8.6640625" style="186" customWidth="1"/>
    <col min="12037" max="12037" width="0.6640625" style="186" customWidth="1"/>
    <col min="12038" max="12040" width="8.6640625" style="186" customWidth="1"/>
    <col min="12041" max="12041" width="0.6640625" style="186" customWidth="1"/>
    <col min="12042" max="12044" width="8.6640625" style="186" customWidth="1"/>
    <col min="12045" max="12045" width="0.6640625" style="186" customWidth="1"/>
    <col min="12046" max="12048" width="8.6640625" style="186" customWidth="1"/>
    <col min="12049" max="12049" width="0.6640625" style="186" customWidth="1"/>
    <col min="12050" max="12052" width="8.6640625" style="186" customWidth="1"/>
    <col min="12053" max="12053" width="0.6640625" style="186" customWidth="1"/>
    <col min="12054" max="12054" width="10.33203125" style="186" bestFit="1" customWidth="1"/>
    <col min="12055" max="12055" width="8.5546875" style="186" bestFit="1" customWidth="1"/>
    <col min="12056" max="12056" width="8.44140625" style="186" bestFit="1" customWidth="1"/>
    <col min="12057" max="12057" width="10.109375" style="186" customWidth="1"/>
    <col min="12058" max="12059" width="8.6640625" style="186" customWidth="1"/>
    <col min="12060" max="12060" width="0.6640625" style="186" customWidth="1"/>
    <col min="12061" max="12063" width="8.6640625" style="186" customWidth="1"/>
    <col min="12064" max="12064" width="0.6640625" style="186" customWidth="1"/>
    <col min="12065" max="12065" width="10.88671875" style="186" customWidth="1"/>
    <col min="12066" max="12288" width="13.88671875" style="186"/>
    <col min="12289" max="12289" width="19.33203125" style="186" customWidth="1"/>
    <col min="12290" max="12292" width="8.6640625" style="186" customWidth="1"/>
    <col min="12293" max="12293" width="0.6640625" style="186" customWidth="1"/>
    <col min="12294" max="12296" width="8.6640625" style="186" customWidth="1"/>
    <col min="12297" max="12297" width="0.6640625" style="186" customWidth="1"/>
    <col min="12298" max="12300" width="8.6640625" style="186" customWidth="1"/>
    <col min="12301" max="12301" width="0.6640625" style="186" customWidth="1"/>
    <col min="12302" max="12304" width="8.6640625" style="186" customWidth="1"/>
    <col min="12305" max="12305" width="0.6640625" style="186" customWidth="1"/>
    <col min="12306" max="12308" width="8.6640625" style="186" customWidth="1"/>
    <col min="12309" max="12309" width="0.6640625" style="186" customWidth="1"/>
    <col min="12310" max="12310" width="10.33203125" style="186" bestFit="1" customWidth="1"/>
    <col min="12311" max="12311" width="8.5546875" style="186" bestFit="1" customWidth="1"/>
    <col min="12312" max="12312" width="8.44140625" style="186" bestFit="1" customWidth="1"/>
    <col min="12313" max="12313" width="10.109375" style="186" customWidth="1"/>
    <col min="12314" max="12315" width="8.6640625" style="186" customWidth="1"/>
    <col min="12316" max="12316" width="0.6640625" style="186" customWidth="1"/>
    <col min="12317" max="12319" width="8.6640625" style="186" customWidth="1"/>
    <col min="12320" max="12320" width="0.6640625" style="186" customWidth="1"/>
    <col min="12321" max="12321" width="10.88671875" style="186" customWidth="1"/>
    <col min="12322" max="12544" width="13.88671875" style="186"/>
    <col min="12545" max="12545" width="19.33203125" style="186" customWidth="1"/>
    <col min="12546" max="12548" width="8.6640625" style="186" customWidth="1"/>
    <col min="12549" max="12549" width="0.6640625" style="186" customWidth="1"/>
    <col min="12550" max="12552" width="8.6640625" style="186" customWidth="1"/>
    <col min="12553" max="12553" width="0.6640625" style="186" customWidth="1"/>
    <col min="12554" max="12556" width="8.6640625" style="186" customWidth="1"/>
    <col min="12557" max="12557" width="0.6640625" style="186" customWidth="1"/>
    <col min="12558" max="12560" width="8.6640625" style="186" customWidth="1"/>
    <col min="12561" max="12561" width="0.6640625" style="186" customWidth="1"/>
    <col min="12562" max="12564" width="8.6640625" style="186" customWidth="1"/>
    <col min="12565" max="12565" width="0.6640625" style="186" customWidth="1"/>
    <col min="12566" max="12566" width="10.33203125" style="186" bestFit="1" customWidth="1"/>
    <col min="12567" max="12567" width="8.5546875" style="186" bestFit="1" customWidth="1"/>
    <col min="12568" max="12568" width="8.44140625" style="186" bestFit="1" customWidth="1"/>
    <col min="12569" max="12569" width="10.109375" style="186" customWidth="1"/>
    <col min="12570" max="12571" width="8.6640625" style="186" customWidth="1"/>
    <col min="12572" max="12572" width="0.6640625" style="186" customWidth="1"/>
    <col min="12573" max="12575" width="8.6640625" style="186" customWidth="1"/>
    <col min="12576" max="12576" width="0.6640625" style="186" customWidth="1"/>
    <col min="12577" max="12577" width="10.88671875" style="186" customWidth="1"/>
    <col min="12578" max="12800" width="13.88671875" style="186"/>
    <col min="12801" max="12801" width="19.33203125" style="186" customWidth="1"/>
    <col min="12802" max="12804" width="8.6640625" style="186" customWidth="1"/>
    <col min="12805" max="12805" width="0.6640625" style="186" customWidth="1"/>
    <col min="12806" max="12808" width="8.6640625" style="186" customWidth="1"/>
    <col min="12809" max="12809" width="0.6640625" style="186" customWidth="1"/>
    <col min="12810" max="12812" width="8.6640625" style="186" customWidth="1"/>
    <col min="12813" max="12813" width="0.6640625" style="186" customWidth="1"/>
    <col min="12814" max="12816" width="8.6640625" style="186" customWidth="1"/>
    <col min="12817" max="12817" width="0.6640625" style="186" customWidth="1"/>
    <col min="12818" max="12820" width="8.6640625" style="186" customWidth="1"/>
    <col min="12821" max="12821" width="0.6640625" style="186" customWidth="1"/>
    <col min="12822" max="12822" width="10.33203125" style="186" bestFit="1" customWidth="1"/>
    <col min="12823" max="12823" width="8.5546875" style="186" bestFit="1" customWidth="1"/>
    <col min="12824" max="12824" width="8.44140625" style="186" bestFit="1" customWidth="1"/>
    <col min="12825" max="12825" width="10.109375" style="186" customWidth="1"/>
    <col min="12826" max="12827" width="8.6640625" style="186" customWidth="1"/>
    <col min="12828" max="12828" width="0.6640625" style="186" customWidth="1"/>
    <col min="12829" max="12831" width="8.6640625" style="186" customWidth="1"/>
    <col min="12832" max="12832" width="0.6640625" style="186" customWidth="1"/>
    <col min="12833" max="12833" width="10.88671875" style="186" customWidth="1"/>
    <col min="12834" max="13056" width="13.88671875" style="186"/>
    <col min="13057" max="13057" width="19.33203125" style="186" customWidth="1"/>
    <col min="13058" max="13060" width="8.6640625" style="186" customWidth="1"/>
    <col min="13061" max="13061" width="0.6640625" style="186" customWidth="1"/>
    <col min="13062" max="13064" width="8.6640625" style="186" customWidth="1"/>
    <col min="13065" max="13065" width="0.6640625" style="186" customWidth="1"/>
    <col min="13066" max="13068" width="8.6640625" style="186" customWidth="1"/>
    <col min="13069" max="13069" width="0.6640625" style="186" customWidth="1"/>
    <col min="13070" max="13072" width="8.6640625" style="186" customWidth="1"/>
    <col min="13073" max="13073" width="0.6640625" style="186" customWidth="1"/>
    <col min="13074" max="13076" width="8.6640625" style="186" customWidth="1"/>
    <col min="13077" max="13077" width="0.6640625" style="186" customWidth="1"/>
    <col min="13078" max="13078" width="10.33203125" style="186" bestFit="1" customWidth="1"/>
    <col min="13079" max="13079" width="8.5546875" style="186" bestFit="1" customWidth="1"/>
    <col min="13080" max="13080" width="8.44140625" style="186" bestFit="1" customWidth="1"/>
    <col min="13081" max="13081" width="10.109375" style="186" customWidth="1"/>
    <col min="13082" max="13083" width="8.6640625" style="186" customWidth="1"/>
    <col min="13084" max="13084" width="0.6640625" style="186" customWidth="1"/>
    <col min="13085" max="13087" width="8.6640625" style="186" customWidth="1"/>
    <col min="13088" max="13088" width="0.6640625" style="186" customWidth="1"/>
    <col min="13089" max="13089" width="10.88671875" style="186" customWidth="1"/>
    <col min="13090" max="13312" width="13.88671875" style="186"/>
    <col min="13313" max="13313" width="19.33203125" style="186" customWidth="1"/>
    <col min="13314" max="13316" width="8.6640625" style="186" customWidth="1"/>
    <col min="13317" max="13317" width="0.6640625" style="186" customWidth="1"/>
    <col min="13318" max="13320" width="8.6640625" style="186" customWidth="1"/>
    <col min="13321" max="13321" width="0.6640625" style="186" customWidth="1"/>
    <col min="13322" max="13324" width="8.6640625" style="186" customWidth="1"/>
    <col min="13325" max="13325" width="0.6640625" style="186" customWidth="1"/>
    <col min="13326" max="13328" width="8.6640625" style="186" customWidth="1"/>
    <col min="13329" max="13329" width="0.6640625" style="186" customWidth="1"/>
    <col min="13330" max="13332" width="8.6640625" style="186" customWidth="1"/>
    <col min="13333" max="13333" width="0.6640625" style="186" customWidth="1"/>
    <col min="13334" max="13334" width="10.33203125" style="186" bestFit="1" customWidth="1"/>
    <col min="13335" max="13335" width="8.5546875" style="186" bestFit="1" customWidth="1"/>
    <col min="13336" max="13336" width="8.44140625" style="186" bestFit="1" customWidth="1"/>
    <col min="13337" max="13337" width="10.109375" style="186" customWidth="1"/>
    <col min="13338" max="13339" width="8.6640625" style="186" customWidth="1"/>
    <col min="13340" max="13340" width="0.6640625" style="186" customWidth="1"/>
    <col min="13341" max="13343" width="8.6640625" style="186" customWidth="1"/>
    <col min="13344" max="13344" width="0.6640625" style="186" customWidth="1"/>
    <col min="13345" max="13345" width="10.88671875" style="186" customWidth="1"/>
    <col min="13346" max="13568" width="13.88671875" style="186"/>
    <col min="13569" max="13569" width="19.33203125" style="186" customWidth="1"/>
    <col min="13570" max="13572" width="8.6640625" style="186" customWidth="1"/>
    <col min="13573" max="13573" width="0.6640625" style="186" customWidth="1"/>
    <col min="13574" max="13576" width="8.6640625" style="186" customWidth="1"/>
    <col min="13577" max="13577" width="0.6640625" style="186" customWidth="1"/>
    <col min="13578" max="13580" width="8.6640625" style="186" customWidth="1"/>
    <col min="13581" max="13581" width="0.6640625" style="186" customWidth="1"/>
    <col min="13582" max="13584" width="8.6640625" style="186" customWidth="1"/>
    <col min="13585" max="13585" width="0.6640625" style="186" customWidth="1"/>
    <col min="13586" max="13588" width="8.6640625" style="186" customWidth="1"/>
    <col min="13589" max="13589" width="0.6640625" style="186" customWidth="1"/>
    <col min="13590" max="13590" width="10.33203125" style="186" bestFit="1" customWidth="1"/>
    <col min="13591" max="13591" width="8.5546875" style="186" bestFit="1" customWidth="1"/>
    <col min="13592" max="13592" width="8.44140625" style="186" bestFit="1" customWidth="1"/>
    <col min="13593" max="13593" width="10.109375" style="186" customWidth="1"/>
    <col min="13594" max="13595" width="8.6640625" style="186" customWidth="1"/>
    <col min="13596" max="13596" width="0.6640625" style="186" customWidth="1"/>
    <col min="13597" max="13599" width="8.6640625" style="186" customWidth="1"/>
    <col min="13600" max="13600" width="0.6640625" style="186" customWidth="1"/>
    <col min="13601" max="13601" width="10.88671875" style="186" customWidth="1"/>
    <col min="13602" max="13824" width="13.88671875" style="186"/>
    <col min="13825" max="13825" width="19.33203125" style="186" customWidth="1"/>
    <col min="13826" max="13828" width="8.6640625" style="186" customWidth="1"/>
    <col min="13829" max="13829" width="0.6640625" style="186" customWidth="1"/>
    <col min="13830" max="13832" width="8.6640625" style="186" customWidth="1"/>
    <col min="13833" max="13833" width="0.6640625" style="186" customWidth="1"/>
    <col min="13834" max="13836" width="8.6640625" style="186" customWidth="1"/>
    <col min="13837" max="13837" width="0.6640625" style="186" customWidth="1"/>
    <col min="13838" max="13840" width="8.6640625" style="186" customWidth="1"/>
    <col min="13841" max="13841" width="0.6640625" style="186" customWidth="1"/>
    <col min="13842" max="13844" width="8.6640625" style="186" customWidth="1"/>
    <col min="13845" max="13845" width="0.6640625" style="186" customWidth="1"/>
    <col min="13846" max="13846" width="10.33203125" style="186" bestFit="1" customWidth="1"/>
    <col min="13847" max="13847" width="8.5546875" style="186" bestFit="1" customWidth="1"/>
    <col min="13848" max="13848" width="8.44140625" style="186" bestFit="1" customWidth="1"/>
    <col min="13849" max="13849" width="10.109375" style="186" customWidth="1"/>
    <col min="13850" max="13851" width="8.6640625" style="186" customWidth="1"/>
    <col min="13852" max="13852" width="0.6640625" style="186" customWidth="1"/>
    <col min="13853" max="13855" width="8.6640625" style="186" customWidth="1"/>
    <col min="13856" max="13856" width="0.6640625" style="186" customWidth="1"/>
    <col min="13857" max="13857" width="10.88671875" style="186" customWidth="1"/>
    <col min="13858" max="14080" width="13.88671875" style="186"/>
    <col min="14081" max="14081" width="19.33203125" style="186" customWidth="1"/>
    <col min="14082" max="14084" width="8.6640625" style="186" customWidth="1"/>
    <col min="14085" max="14085" width="0.6640625" style="186" customWidth="1"/>
    <col min="14086" max="14088" width="8.6640625" style="186" customWidth="1"/>
    <col min="14089" max="14089" width="0.6640625" style="186" customWidth="1"/>
    <col min="14090" max="14092" width="8.6640625" style="186" customWidth="1"/>
    <col min="14093" max="14093" width="0.6640625" style="186" customWidth="1"/>
    <col min="14094" max="14096" width="8.6640625" style="186" customWidth="1"/>
    <col min="14097" max="14097" width="0.6640625" style="186" customWidth="1"/>
    <col min="14098" max="14100" width="8.6640625" style="186" customWidth="1"/>
    <col min="14101" max="14101" width="0.6640625" style="186" customWidth="1"/>
    <col min="14102" max="14102" width="10.33203125" style="186" bestFit="1" customWidth="1"/>
    <col min="14103" max="14103" width="8.5546875" style="186" bestFit="1" customWidth="1"/>
    <col min="14104" max="14104" width="8.44140625" style="186" bestFit="1" customWidth="1"/>
    <col min="14105" max="14105" width="10.109375" style="186" customWidth="1"/>
    <col min="14106" max="14107" width="8.6640625" style="186" customWidth="1"/>
    <col min="14108" max="14108" width="0.6640625" style="186" customWidth="1"/>
    <col min="14109" max="14111" width="8.6640625" style="186" customWidth="1"/>
    <col min="14112" max="14112" width="0.6640625" style="186" customWidth="1"/>
    <col min="14113" max="14113" width="10.88671875" style="186" customWidth="1"/>
    <col min="14114" max="14336" width="13.88671875" style="186"/>
    <col min="14337" max="14337" width="19.33203125" style="186" customWidth="1"/>
    <col min="14338" max="14340" width="8.6640625" style="186" customWidth="1"/>
    <col min="14341" max="14341" width="0.6640625" style="186" customWidth="1"/>
    <col min="14342" max="14344" width="8.6640625" style="186" customWidth="1"/>
    <col min="14345" max="14345" width="0.6640625" style="186" customWidth="1"/>
    <col min="14346" max="14348" width="8.6640625" style="186" customWidth="1"/>
    <col min="14349" max="14349" width="0.6640625" style="186" customWidth="1"/>
    <col min="14350" max="14352" width="8.6640625" style="186" customWidth="1"/>
    <col min="14353" max="14353" width="0.6640625" style="186" customWidth="1"/>
    <col min="14354" max="14356" width="8.6640625" style="186" customWidth="1"/>
    <col min="14357" max="14357" width="0.6640625" style="186" customWidth="1"/>
    <col min="14358" max="14358" width="10.33203125" style="186" bestFit="1" customWidth="1"/>
    <col min="14359" max="14359" width="8.5546875" style="186" bestFit="1" customWidth="1"/>
    <col min="14360" max="14360" width="8.44140625" style="186" bestFit="1" customWidth="1"/>
    <col min="14361" max="14361" width="10.109375" style="186" customWidth="1"/>
    <col min="14362" max="14363" width="8.6640625" style="186" customWidth="1"/>
    <col min="14364" max="14364" width="0.6640625" style="186" customWidth="1"/>
    <col min="14365" max="14367" width="8.6640625" style="186" customWidth="1"/>
    <col min="14368" max="14368" width="0.6640625" style="186" customWidth="1"/>
    <col min="14369" max="14369" width="10.88671875" style="186" customWidth="1"/>
    <col min="14370" max="14592" width="13.88671875" style="186"/>
    <col min="14593" max="14593" width="19.33203125" style="186" customWidth="1"/>
    <col min="14594" max="14596" width="8.6640625" style="186" customWidth="1"/>
    <col min="14597" max="14597" width="0.6640625" style="186" customWidth="1"/>
    <col min="14598" max="14600" width="8.6640625" style="186" customWidth="1"/>
    <col min="14601" max="14601" width="0.6640625" style="186" customWidth="1"/>
    <col min="14602" max="14604" width="8.6640625" style="186" customWidth="1"/>
    <col min="14605" max="14605" width="0.6640625" style="186" customWidth="1"/>
    <col min="14606" max="14608" width="8.6640625" style="186" customWidth="1"/>
    <col min="14609" max="14609" width="0.6640625" style="186" customWidth="1"/>
    <col min="14610" max="14612" width="8.6640625" style="186" customWidth="1"/>
    <col min="14613" max="14613" width="0.6640625" style="186" customWidth="1"/>
    <col min="14614" max="14614" width="10.33203125" style="186" bestFit="1" customWidth="1"/>
    <col min="14615" max="14615" width="8.5546875" style="186" bestFit="1" customWidth="1"/>
    <col min="14616" max="14616" width="8.44140625" style="186" bestFit="1" customWidth="1"/>
    <col min="14617" max="14617" width="10.109375" style="186" customWidth="1"/>
    <col min="14618" max="14619" width="8.6640625" style="186" customWidth="1"/>
    <col min="14620" max="14620" width="0.6640625" style="186" customWidth="1"/>
    <col min="14621" max="14623" width="8.6640625" style="186" customWidth="1"/>
    <col min="14624" max="14624" width="0.6640625" style="186" customWidth="1"/>
    <col min="14625" max="14625" width="10.88671875" style="186" customWidth="1"/>
    <col min="14626" max="14848" width="13.88671875" style="186"/>
    <col min="14849" max="14849" width="19.33203125" style="186" customWidth="1"/>
    <col min="14850" max="14852" width="8.6640625" style="186" customWidth="1"/>
    <col min="14853" max="14853" width="0.6640625" style="186" customWidth="1"/>
    <col min="14854" max="14856" width="8.6640625" style="186" customWidth="1"/>
    <col min="14857" max="14857" width="0.6640625" style="186" customWidth="1"/>
    <col min="14858" max="14860" width="8.6640625" style="186" customWidth="1"/>
    <col min="14861" max="14861" width="0.6640625" style="186" customWidth="1"/>
    <col min="14862" max="14864" width="8.6640625" style="186" customWidth="1"/>
    <col min="14865" max="14865" width="0.6640625" style="186" customWidth="1"/>
    <col min="14866" max="14868" width="8.6640625" style="186" customWidth="1"/>
    <col min="14869" max="14869" width="0.6640625" style="186" customWidth="1"/>
    <col min="14870" max="14870" width="10.33203125" style="186" bestFit="1" customWidth="1"/>
    <col min="14871" max="14871" width="8.5546875" style="186" bestFit="1" customWidth="1"/>
    <col min="14872" max="14872" width="8.44140625" style="186" bestFit="1" customWidth="1"/>
    <col min="14873" max="14873" width="10.109375" style="186" customWidth="1"/>
    <col min="14874" max="14875" width="8.6640625" style="186" customWidth="1"/>
    <col min="14876" max="14876" width="0.6640625" style="186" customWidth="1"/>
    <col min="14877" max="14879" width="8.6640625" style="186" customWidth="1"/>
    <col min="14880" max="14880" width="0.6640625" style="186" customWidth="1"/>
    <col min="14881" max="14881" width="10.88671875" style="186" customWidth="1"/>
    <col min="14882" max="15104" width="13.88671875" style="186"/>
    <col min="15105" max="15105" width="19.33203125" style="186" customWidth="1"/>
    <col min="15106" max="15108" width="8.6640625" style="186" customWidth="1"/>
    <col min="15109" max="15109" width="0.6640625" style="186" customWidth="1"/>
    <col min="15110" max="15112" width="8.6640625" style="186" customWidth="1"/>
    <col min="15113" max="15113" width="0.6640625" style="186" customWidth="1"/>
    <col min="15114" max="15116" width="8.6640625" style="186" customWidth="1"/>
    <col min="15117" max="15117" width="0.6640625" style="186" customWidth="1"/>
    <col min="15118" max="15120" width="8.6640625" style="186" customWidth="1"/>
    <col min="15121" max="15121" width="0.6640625" style="186" customWidth="1"/>
    <col min="15122" max="15124" width="8.6640625" style="186" customWidth="1"/>
    <col min="15125" max="15125" width="0.6640625" style="186" customWidth="1"/>
    <col min="15126" max="15126" width="10.33203125" style="186" bestFit="1" customWidth="1"/>
    <col min="15127" max="15127" width="8.5546875" style="186" bestFit="1" customWidth="1"/>
    <col min="15128" max="15128" width="8.44140625" style="186" bestFit="1" customWidth="1"/>
    <col min="15129" max="15129" width="10.109375" style="186" customWidth="1"/>
    <col min="15130" max="15131" width="8.6640625" style="186" customWidth="1"/>
    <col min="15132" max="15132" width="0.6640625" style="186" customWidth="1"/>
    <col min="15133" max="15135" width="8.6640625" style="186" customWidth="1"/>
    <col min="15136" max="15136" width="0.6640625" style="186" customWidth="1"/>
    <col min="15137" max="15137" width="10.88671875" style="186" customWidth="1"/>
    <col min="15138" max="15360" width="13.88671875" style="186"/>
    <col min="15361" max="15361" width="19.33203125" style="186" customWidth="1"/>
    <col min="15362" max="15364" width="8.6640625" style="186" customWidth="1"/>
    <col min="15365" max="15365" width="0.6640625" style="186" customWidth="1"/>
    <col min="15366" max="15368" width="8.6640625" style="186" customWidth="1"/>
    <col min="15369" max="15369" width="0.6640625" style="186" customWidth="1"/>
    <col min="15370" max="15372" width="8.6640625" style="186" customWidth="1"/>
    <col min="15373" max="15373" width="0.6640625" style="186" customWidth="1"/>
    <col min="15374" max="15376" width="8.6640625" style="186" customWidth="1"/>
    <col min="15377" max="15377" width="0.6640625" style="186" customWidth="1"/>
    <col min="15378" max="15380" width="8.6640625" style="186" customWidth="1"/>
    <col min="15381" max="15381" width="0.6640625" style="186" customWidth="1"/>
    <col min="15382" max="15382" width="10.33203125" style="186" bestFit="1" customWidth="1"/>
    <col min="15383" max="15383" width="8.5546875" style="186" bestFit="1" customWidth="1"/>
    <col min="15384" max="15384" width="8.44140625" style="186" bestFit="1" customWidth="1"/>
    <col min="15385" max="15385" width="10.109375" style="186" customWidth="1"/>
    <col min="15386" max="15387" width="8.6640625" style="186" customWidth="1"/>
    <col min="15388" max="15388" width="0.6640625" style="186" customWidth="1"/>
    <col min="15389" max="15391" width="8.6640625" style="186" customWidth="1"/>
    <col min="15392" max="15392" width="0.6640625" style="186" customWidth="1"/>
    <col min="15393" max="15393" width="10.88671875" style="186" customWidth="1"/>
    <col min="15394" max="15616" width="13.88671875" style="186"/>
    <col min="15617" max="15617" width="19.33203125" style="186" customWidth="1"/>
    <col min="15618" max="15620" width="8.6640625" style="186" customWidth="1"/>
    <col min="15621" max="15621" width="0.6640625" style="186" customWidth="1"/>
    <col min="15622" max="15624" width="8.6640625" style="186" customWidth="1"/>
    <col min="15625" max="15625" width="0.6640625" style="186" customWidth="1"/>
    <col min="15626" max="15628" width="8.6640625" style="186" customWidth="1"/>
    <col min="15629" max="15629" width="0.6640625" style="186" customWidth="1"/>
    <col min="15630" max="15632" width="8.6640625" style="186" customWidth="1"/>
    <col min="15633" max="15633" width="0.6640625" style="186" customWidth="1"/>
    <col min="15634" max="15636" width="8.6640625" style="186" customWidth="1"/>
    <col min="15637" max="15637" width="0.6640625" style="186" customWidth="1"/>
    <col min="15638" max="15638" width="10.33203125" style="186" bestFit="1" customWidth="1"/>
    <col min="15639" max="15639" width="8.5546875" style="186" bestFit="1" customWidth="1"/>
    <col min="15640" max="15640" width="8.44140625" style="186" bestFit="1" customWidth="1"/>
    <col min="15641" max="15641" width="10.109375" style="186" customWidth="1"/>
    <col min="15642" max="15643" width="8.6640625" style="186" customWidth="1"/>
    <col min="15644" max="15644" width="0.6640625" style="186" customWidth="1"/>
    <col min="15645" max="15647" width="8.6640625" style="186" customWidth="1"/>
    <col min="15648" max="15648" width="0.6640625" style="186" customWidth="1"/>
    <col min="15649" max="15649" width="10.88671875" style="186" customWidth="1"/>
    <col min="15650" max="15872" width="13.88671875" style="186"/>
    <col min="15873" max="15873" width="19.33203125" style="186" customWidth="1"/>
    <col min="15874" max="15876" width="8.6640625" style="186" customWidth="1"/>
    <col min="15877" max="15877" width="0.6640625" style="186" customWidth="1"/>
    <col min="15878" max="15880" width="8.6640625" style="186" customWidth="1"/>
    <col min="15881" max="15881" width="0.6640625" style="186" customWidth="1"/>
    <col min="15882" max="15884" width="8.6640625" style="186" customWidth="1"/>
    <col min="15885" max="15885" width="0.6640625" style="186" customWidth="1"/>
    <col min="15886" max="15888" width="8.6640625" style="186" customWidth="1"/>
    <col min="15889" max="15889" width="0.6640625" style="186" customWidth="1"/>
    <col min="15890" max="15892" width="8.6640625" style="186" customWidth="1"/>
    <col min="15893" max="15893" width="0.6640625" style="186" customWidth="1"/>
    <col min="15894" max="15894" width="10.33203125" style="186" bestFit="1" customWidth="1"/>
    <col min="15895" max="15895" width="8.5546875" style="186" bestFit="1" customWidth="1"/>
    <col min="15896" max="15896" width="8.44140625" style="186" bestFit="1" customWidth="1"/>
    <col min="15897" max="15897" width="10.109375" style="186" customWidth="1"/>
    <col min="15898" max="15899" width="8.6640625" style="186" customWidth="1"/>
    <col min="15900" max="15900" width="0.6640625" style="186" customWidth="1"/>
    <col min="15901" max="15903" width="8.6640625" style="186" customWidth="1"/>
    <col min="15904" max="15904" width="0.6640625" style="186" customWidth="1"/>
    <col min="15905" max="15905" width="10.88671875" style="186" customWidth="1"/>
    <col min="15906" max="16128" width="13.88671875" style="186"/>
    <col min="16129" max="16129" width="19.33203125" style="186" customWidth="1"/>
    <col min="16130" max="16132" width="8.6640625" style="186" customWidth="1"/>
    <col min="16133" max="16133" width="0.6640625" style="186" customWidth="1"/>
    <col min="16134" max="16136" width="8.6640625" style="186" customWidth="1"/>
    <col min="16137" max="16137" width="0.6640625" style="186" customWidth="1"/>
    <col min="16138" max="16140" width="8.6640625" style="186" customWidth="1"/>
    <col min="16141" max="16141" width="0.6640625" style="186" customWidth="1"/>
    <col min="16142" max="16144" width="8.6640625" style="186" customWidth="1"/>
    <col min="16145" max="16145" width="0.6640625" style="186" customWidth="1"/>
    <col min="16146" max="16148" width="8.6640625" style="186" customWidth="1"/>
    <col min="16149" max="16149" width="0.6640625" style="186" customWidth="1"/>
    <col min="16150" max="16150" width="10.33203125" style="186" bestFit="1" customWidth="1"/>
    <col min="16151" max="16151" width="8.5546875" style="186" bestFit="1" customWidth="1"/>
    <col min="16152" max="16152" width="8.44140625" style="186" bestFit="1" customWidth="1"/>
    <col min="16153" max="16153" width="10.109375" style="186" customWidth="1"/>
    <col min="16154" max="16155" width="8.6640625" style="186" customWidth="1"/>
    <col min="16156" max="16156" width="0.6640625" style="186" customWidth="1"/>
    <col min="16157" max="16159" width="8.6640625" style="186" customWidth="1"/>
    <col min="16160" max="16160" width="0.6640625" style="186" customWidth="1"/>
    <col min="16161" max="16161" width="10.88671875" style="186" customWidth="1"/>
    <col min="16162" max="16384" width="13.88671875" style="186"/>
  </cols>
  <sheetData>
    <row r="1" spans="1:33">
      <c r="A1" s="341" t="s">
        <v>821</v>
      </c>
    </row>
    <row r="2" spans="1:33" s="149" customFormat="1" ht="28.2">
      <c r="A2" s="148" t="s">
        <v>203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</row>
    <row r="3" spans="1:33" s="151" customFormat="1" ht="23.1" customHeight="1">
      <c r="A3" s="150">
        <v>45535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</row>
    <row r="4" spans="1:33" s="154" customFormat="1" ht="16.8">
      <c r="A4" s="152" t="s">
        <v>204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</row>
    <row r="5" spans="1:33" s="155" customFormat="1" ht="8.25" customHeight="1" thickBot="1"/>
    <row r="6" spans="1:33" s="155" customFormat="1" ht="30" customHeight="1">
      <c r="A6" s="156" t="s">
        <v>194</v>
      </c>
      <c r="B6" s="157" t="s">
        <v>205</v>
      </c>
      <c r="C6" s="157"/>
      <c r="D6" s="157"/>
      <c r="E6" s="158"/>
      <c r="F6" s="157" t="s">
        <v>206</v>
      </c>
      <c r="G6" s="157"/>
      <c r="H6" s="157"/>
      <c r="I6" s="158"/>
      <c r="J6" s="157" t="s">
        <v>207</v>
      </c>
      <c r="K6" s="157"/>
      <c r="L6" s="157"/>
      <c r="M6" s="158"/>
      <c r="N6" s="157" t="s">
        <v>208</v>
      </c>
      <c r="O6" s="157"/>
      <c r="P6" s="157"/>
      <c r="Q6" s="158"/>
      <c r="R6" s="157" t="s">
        <v>209</v>
      </c>
      <c r="S6" s="157"/>
      <c r="T6" s="157"/>
      <c r="U6" s="158"/>
      <c r="V6" s="156" t="s">
        <v>210</v>
      </c>
      <c r="W6" s="156"/>
      <c r="X6" s="156"/>
      <c r="Y6" s="156"/>
      <c r="Z6" s="156"/>
      <c r="AA6" s="156"/>
      <c r="AB6" s="158"/>
      <c r="AC6" s="159" t="s">
        <v>211</v>
      </c>
      <c r="AD6" s="159"/>
      <c r="AE6" s="159"/>
      <c r="AF6" s="158"/>
      <c r="AG6" s="160" t="s">
        <v>212</v>
      </c>
    </row>
    <row r="7" spans="1:33" s="155" customFormat="1" ht="15.75" customHeight="1">
      <c r="A7" s="161"/>
      <c r="B7" s="162"/>
      <c r="C7" s="162"/>
      <c r="D7" s="162"/>
      <c r="E7" s="163"/>
      <c r="F7" s="162"/>
      <c r="G7" s="162"/>
      <c r="H7" s="162"/>
      <c r="I7" s="163"/>
      <c r="J7" s="162"/>
      <c r="K7" s="162"/>
      <c r="L7" s="162"/>
      <c r="M7" s="163"/>
      <c r="N7" s="162"/>
      <c r="O7" s="162"/>
      <c r="P7" s="162"/>
      <c r="Q7" s="163"/>
      <c r="R7" s="162"/>
      <c r="S7" s="162"/>
      <c r="T7" s="162"/>
      <c r="U7" s="163"/>
      <c r="V7" s="164" t="s">
        <v>213</v>
      </c>
      <c r="W7" s="164"/>
      <c r="X7" s="164"/>
      <c r="Y7" s="164" t="s">
        <v>214</v>
      </c>
      <c r="Z7" s="164"/>
      <c r="AA7" s="164"/>
      <c r="AB7" s="163"/>
      <c r="AC7" s="165"/>
      <c r="AD7" s="165"/>
      <c r="AE7" s="165"/>
      <c r="AF7" s="163"/>
      <c r="AG7" s="166"/>
    </row>
    <row r="8" spans="1:33" s="155" customFormat="1" ht="54.9" customHeight="1">
      <c r="A8" s="167"/>
      <c r="B8" s="168" t="s">
        <v>215</v>
      </c>
      <c r="C8" s="169" t="s">
        <v>216</v>
      </c>
      <c r="D8" s="168" t="s">
        <v>217</v>
      </c>
      <c r="E8" s="168"/>
      <c r="F8" s="168" t="s">
        <v>215</v>
      </c>
      <c r="G8" s="169" t="s">
        <v>216</v>
      </c>
      <c r="H8" s="168" t="s">
        <v>217</v>
      </c>
      <c r="I8" s="168"/>
      <c r="J8" s="168" t="s">
        <v>215</v>
      </c>
      <c r="K8" s="169" t="s">
        <v>216</v>
      </c>
      <c r="L8" s="168" t="s">
        <v>217</v>
      </c>
      <c r="M8" s="168"/>
      <c r="N8" s="168" t="s">
        <v>215</v>
      </c>
      <c r="O8" s="169" t="s">
        <v>216</v>
      </c>
      <c r="P8" s="168" t="s">
        <v>217</v>
      </c>
      <c r="Q8" s="168"/>
      <c r="R8" s="168" t="s">
        <v>215</v>
      </c>
      <c r="S8" s="169" t="s">
        <v>216</v>
      </c>
      <c r="T8" s="168" t="s">
        <v>217</v>
      </c>
      <c r="U8" s="168"/>
      <c r="V8" s="168" t="s">
        <v>215</v>
      </c>
      <c r="W8" s="169" t="s">
        <v>216</v>
      </c>
      <c r="X8" s="168" t="s">
        <v>217</v>
      </c>
      <c r="Y8" s="170" t="s">
        <v>215</v>
      </c>
      <c r="Z8" s="171" t="s">
        <v>216</v>
      </c>
      <c r="AA8" s="170" t="s">
        <v>217</v>
      </c>
      <c r="AB8" s="168"/>
      <c r="AC8" s="168" t="s">
        <v>215</v>
      </c>
      <c r="AD8" s="169" t="s">
        <v>216</v>
      </c>
      <c r="AE8" s="168" t="s">
        <v>217</v>
      </c>
      <c r="AF8" s="168"/>
      <c r="AG8" s="172"/>
    </row>
    <row r="9" spans="1:33" s="155" customFormat="1" ht="6" customHeight="1"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5"/>
    </row>
    <row r="10" spans="1:33" s="179" customFormat="1" ht="20.100000000000001" customHeight="1">
      <c r="A10" s="176" t="s">
        <v>218</v>
      </c>
      <c r="B10" s="177">
        <v>6430318.2489999998</v>
      </c>
      <c r="C10" s="177">
        <v>0</v>
      </c>
      <c r="D10" s="177">
        <v>43.567</v>
      </c>
      <c r="E10" s="177"/>
      <c r="F10" s="177">
        <v>0</v>
      </c>
      <c r="G10" s="177">
        <v>0</v>
      </c>
      <c r="H10" s="177">
        <v>0</v>
      </c>
      <c r="I10" s="177"/>
      <c r="J10" s="177">
        <v>0</v>
      </c>
      <c r="K10" s="177">
        <v>0</v>
      </c>
      <c r="L10" s="177">
        <v>6610.9709999999995</v>
      </c>
      <c r="M10" s="177"/>
      <c r="N10" s="177">
        <v>0</v>
      </c>
      <c r="O10" s="177">
        <v>0</v>
      </c>
      <c r="P10" s="177">
        <v>637.26499999999999</v>
      </c>
      <c r="Q10" s="177"/>
      <c r="R10" s="177">
        <v>0</v>
      </c>
      <c r="S10" s="177">
        <v>0</v>
      </c>
      <c r="T10" s="177">
        <v>338.1</v>
      </c>
      <c r="U10" s="177"/>
      <c r="V10" s="177">
        <v>367197.08182000002</v>
      </c>
      <c r="W10" s="177">
        <v>0</v>
      </c>
      <c r="X10" s="177">
        <v>35989.495170000002</v>
      </c>
      <c r="Y10" s="177">
        <v>8863103.6825599987</v>
      </c>
      <c r="Z10" s="177">
        <v>14645.389810000001</v>
      </c>
      <c r="AA10" s="177">
        <v>334722.83666999999</v>
      </c>
      <c r="AB10" s="177"/>
      <c r="AC10" s="177">
        <v>681116.65800000005</v>
      </c>
      <c r="AD10" s="177">
        <v>0</v>
      </c>
      <c r="AE10" s="177">
        <v>3883.85</v>
      </c>
      <c r="AF10" s="177"/>
      <c r="AG10" s="178">
        <v>16738607.15</v>
      </c>
    </row>
    <row r="11" spans="1:33" s="179" customFormat="1" ht="20.100000000000001" customHeight="1">
      <c r="A11" s="180" t="s">
        <v>3</v>
      </c>
      <c r="B11" s="181">
        <v>0</v>
      </c>
      <c r="C11" s="181">
        <v>0</v>
      </c>
      <c r="D11" s="181">
        <v>0</v>
      </c>
      <c r="E11" s="181"/>
      <c r="F11" s="181">
        <v>0</v>
      </c>
      <c r="G11" s="181">
        <v>0</v>
      </c>
      <c r="H11" s="181">
        <v>0</v>
      </c>
      <c r="I11" s="181"/>
      <c r="J11" s="181">
        <v>30.431000000000001</v>
      </c>
      <c r="K11" s="181">
        <v>1349.981</v>
      </c>
      <c r="L11" s="181">
        <v>433800.76299999998</v>
      </c>
      <c r="M11" s="181"/>
      <c r="N11" s="181">
        <v>118279.89</v>
      </c>
      <c r="O11" s="181">
        <v>700.18399999999997</v>
      </c>
      <c r="P11" s="181">
        <v>75935.195999999996</v>
      </c>
      <c r="Q11" s="181"/>
      <c r="R11" s="181">
        <v>240837.07199999999</v>
      </c>
      <c r="S11" s="181">
        <v>141.334</v>
      </c>
      <c r="T11" s="181">
        <v>12673.864</v>
      </c>
      <c r="U11" s="181"/>
      <c r="V11" s="181">
        <v>0</v>
      </c>
      <c r="W11" s="181">
        <v>0</v>
      </c>
      <c r="X11" s="181">
        <v>0</v>
      </c>
      <c r="Y11" s="181">
        <v>0</v>
      </c>
      <c r="Z11" s="181">
        <v>0</v>
      </c>
      <c r="AA11" s="181">
        <v>0</v>
      </c>
      <c r="AB11" s="181"/>
      <c r="AC11" s="181">
        <v>0</v>
      </c>
      <c r="AD11" s="181">
        <v>0</v>
      </c>
      <c r="AE11" s="181">
        <v>0</v>
      </c>
      <c r="AF11" s="181"/>
      <c r="AG11" s="182">
        <v>883748.71799999999</v>
      </c>
    </row>
    <row r="12" spans="1:33" s="179" customFormat="1" ht="10.199999999999999">
      <c r="B12" s="183"/>
      <c r="R12" s="183"/>
      <c r="T12" s="183"/>
      <c r="Y12" s="177"/>
      <c r="Z12" s="177"/>
      <c r="AA12" s="177"/>
      <c r="AE12" s="183"/>
    </row>
    <row r="13" spans="1:33" s="155" customFormat="1">
      <c r="A13" s="177" t="s">
        <v>219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</row>
    <row r="14" spans="1:33" s="155" customFormat="1">
      <c r="A14" s="177" t="s">
        <v>220</v>
      </c>
      <c r="Y14" s="185"/>
      <c r="AA14" s="185"/>
    </row>
    <row r="15" spans="1:33" s="155" customFormat="1">
      <c r="A15" s="177" t="s">
        <v>221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58421315-62E4-4ED7-8D64-7434B76A2505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5E7A-B412-4734-861B-31467C777019}">
  <dimension ref="A1:G200"/>
  <sheetViews>
    <sheetView showGridLines="0" zoomScale="130" zoomScaleNormal="130" workbookViewId="0"/>
  </sheetViews>
  <sheetFormatPr baseColWidth="10" defaultColWidth="11.44140625" defaultRowHeight="13.2"/>
  <cols>
    <col min="1" max="1" width="38.6640625" style="3" customWidth="1"/>
    <col min="2" max="6" width="19.44140625" style="3" customWidth="1"/>
    <col min="7" max="7" width="17.5546875" style="3" customWidth="1"/>
    <col min="8" max="8" width="12.109375" style="3" bestFit="1" customWidth="1"/>
    <col min="9" max="9" width="10.5546875" style="3" bestFit="1" customWidth="1"/>
    <col min="10" max="10" width="9.5546875" style="3" bestFit="1" customWidth="1"/>
    <col min="11" max="11" width="11" style="3" bestFit="1" customWidth="1"/>
    <col min="12" max="15" width="9.5546875" style="3" bestFit="1" customWidth="1"/>
    <col min="16" max="16" width="10.5546875" style="3" bestFit="1" customWidth="1"/>
    <col min="17" max="19" width="9.5546875" style="3" bestFit="1" customWidth="1"/>
    <col min="20" max="20" width="9.6640625" style="3" bestFit="1" customWidth="1"/>
    <col min="21" max="256" width="11.44140625" style="3"/>
    <col min="257" max="257" width="38.6640625" style="3" customWidth="1"/>
    <col min="258" max="262" width="19.44140625" style="3" customWidth="1"/>
    <col min="263" max="263" width="17.5546875" style="3" customWidth="1"/>
    <col min="264" max="264" width="12.109375" style="3" bestFit="1" customWidth="1"/>
    <col min="265" max="265" width="10.5546875" style="3" bestFit="1" customWidth="1"/>
    <col min="266" max="266" width="9.5546875" style="3" bestFit="1" customWidth="1"/>
    <col min="267" max="267" width="11" style="3" bestFit="1" customWidth="1"/>
    <col min="268" max="271" width="9.5546875" style="3" bestFit="1" customWidth="1"/>
    <col min="272" max="272" width="10.5546875" style="3" bestFit="1" customWidth="1"/>
    <col min="273" max="275" width="9.5546875" style="3" bestFit="1" customWidth="1"/>
    <col min="276" max="276" width="9.6640625" style="3" bestFit="1" customWidth="1"/>
    <col min="277" max="512" width="11.44140625" style="3"/>
    <col min="513" max="513" width="38.6640625" style="3" customWidth="1"/>
    <col min="514" max="518" width="19.44140625" style="3" customWidth="1"/>
    <col min="519" max="519" width="17.5546875" style="3" customWidth="1"/>
    <col min="520" max="520" width="12.109375" style="3" bestFit="1" customWidth="1"/>
    <col min="521" max="521" width="10.5546875" style="3" bestFit="1" customWidth="1"/>
    <col min="522" max="522" width="9.5546875" style="3" bestFit="1" customWidth="1"/>
    <col min="523" max="523" width="11" style="3" bestFit="1" customWidth="1"/>
    <col min="524" max="527" width="9.5546875" style="3" bestFit="1" customWidth="1"/>
    <col min="528" max="528" width="10.5546875" style="3" bestFit="1" customWidth="1"/>
    <col min="529" max="531" width="9.5546875" style="3" bestFit="1" customWidth="1"/>
    <col min="532" max="532" width="9.6640625" style="3" bestFit="1" customWidth="1"/>
    <col min="533" max="768" width="11.44140625" style="3"/>
    <col min="769" max="769" width="38.6640625" style="3" customWidth="1"/>
    <col min="770" max="774" width="19.44140625" style="3" customWidth="1"/>
    <col min="775" max="775" width="17.5546875" style="3" customWidth="1"/>
    <col min="776" max="776" width="12.109375" style="3" bestFit="1" customWidth="1"/>
    <col min="777" max="777" width="10.5546875" style="3" bestFit="1" customWidth="1"/>
    <col min="778" max="778" width="9.5546875" style="3" bestFit="1" customWidth="1"/>
    <col min="779" max="779" width="11" style="3" bestFit="1" customWidth="1"/>
    <col min="780" max="783" width="9.5546875" style="3" bestFit="1" customWidth="1"/>
    <col min="784" max="784" width="10.5546875" style="3" bestFit="1" customWidth="1"/>
    <col min="785" max="787" width="9.5546875" style="3" bestFit="1" customWidth="1"/>
    <col min="788" max="788" width="9.6640625" style="3" bestFit="1" customWidth="1"/>
    <col min="789" max="1024" width="11.44140625" style="3"/>
    <col min="1025" max="1025" width="38.6640625" style="3" customWidth="1"/>
    <col min="1026" max="1030" width="19.44140625" style="3" customWidth="1"/>
    <col min="1031" max="1031" width="17.5546875" style="3" customWidth="1"/>
    <col min="1032" max="1032" width="12.109375" style="3" bestFit="1" customWidth="1"/>
    <col min="1033" max="1033" width="10.5546875" style="3" bestFit="1" customWidth="1"/>
    <col min="1034" max="1034" width="9.5546875" style="3" bestFit="1" customWidth="1"/>
    <col min="1035" max="1035" width="11" style="3" bestFit="1" customWidth="1"/>
    <col min="1036" max="1039" width="9.5546875" style="3" bestFit="1" customWidth="1"/>
    <col min="1040" max="1040" width="10.5546875" style="3" bestFit="1" customWidth="1"/>
    <col min="1041" max="1043" width="9.5546875" style="3" bestFit="1" customWidth="1"/>
    <col min="1044" max="1044" width="9.6640625" style="3" bestFit="1" customWidth="1"/>
    <col min="1045" max="1280" width="11.44140625" style="3"/>
    <col min="1281" max="1281" width="38.6640625" style="3" customWidth="1"/>
    <col min="1282" max="1286" width="19.44140625" style="3" customWidth="1"/>
    <col min="1287" max="1287" width="17.5546875" style="3" customWidth="1"/>
    <col min="1288" max="1288" width="12.109375" style="3" bestFit="1" customWidth="1"/>
    <col min="1289" max="1289" width="10.5546875" style="3" bestFit="1" customWidth="1"/>
    <col min="1290" max="1290" width="9.5546875" style="3" bestFit="1" customWidth="1"/>
    <col min="1291" max="1291" width="11" style="3" bestFit="1" customWidth="1"/>
    <col min="1292" max="1295" width="9.5546875" style="3" bestFit="1" customWidth="1"/>
    <col min="1296" max="1296" width="10.5546875" style="3" bestFit="1" customWidth="1"/>
    <col min="1297" max="1299" width="9.5546875" style="3" bestFit="1" customWidth="1"/>
    <col min="1300" max="1300" width="9.6640625" style="3" bestFit="1" customWidth="1"/>
    <col min="1301" max="1536" width="11.44140625" style="3"/>
    <col min="1537" max="1537" width="38.6640625" style="3" customWidth="1"/>
    <col min="1538" max="1542" width="19.44140625" style="3" customWidth="1"/>
    <col min="1543" max="1543" width="17.5546875" style="3" customWidth="1"/>
    <col min="1544" max="1544" width="12.109375" style="3" bestFit="1" customWidth="1"/>
    <col min="1545" max="1545" width="10.5546875" style="3" bestFit="1" customWidth="1"/>
    <col min="1546" max="1546" width="9.5546875" style="3" bestFit="1" customWidth="1"/>
    <col min="1547" max="1547" width="11" style="3" bestFit="1" customWidth="1"/>
    <col min="1548" max="1551" width="9.5546875" style="3" bestFit="1" customWidth="1"/>
    <col min="1552" max="1552" width="10.5546875" style="3" bestFit="1" customWidth="1"/>
    <col min="1553" max="1555" width="9.5546875" style="3" bestFit="1" customWidth="1"/>
    <col min="1556" max="1556" width="9.6640625" style="3" bestFit="1" customWidth="1"/>
    <col min="1557" max="1792" width="11.44140625" style="3"/>
    <col min="1793" max="1793" width="38.6640625" style="3" customWidth="1"/>
    <col min="1794" max="1798" width="19.44140625" style="3" customWidth="1"/>
    <col min="1799" max="1799" width="17.5546875" style="3" customWidth="1"/>
    <col min="1800" max="1800" width="12.109375" style="3" bestFit="1" customWidth="1"/>
    <col min="1801" max="1801" width="10.5546875" style="3" bestFit="1" customWidth="1"/>
    <col min="1802" max="1802" width="9.5546875" style="3" bestFit="1" customWidth="1"/>
    <col min="1803" max="1803" width="11" style="3" bestFit="1" customWidth="1"/>
    <col min="1804" max="1807" width="9.5546875" style="3" bestFit="1" customWidth="1"/>
    <col min="1808" max="1808" width="10.5546875" style="3" bestFit="1" customWidth="1"/>
    <col min="1809" max="1811" width="9.5546875" style="3" bestFit="1" customWidth="1"/>
    <col min="1812" max="1812" width="9.6640625" style="3" bestFit="1" customWidth="1"/>
    <col min="1813" max="2048" width="11.44140625" style="3"/>
    <col min="2049" max="2049" width="38.6640625" style="3" customWidth="1"/>
    <col min="2050" max="2054" width="19.44140625" style="3" customWidth="1"/>
    <col min="2055" max="2055" width="17.5546875" style="3" customWidth="1"/>
    <col min="2056" max="2056" width="12.109375" style="3" bestFit="1" customWidth="1"/>
    <col min="2057" max="2057" width="10.5546875" style="3" bestFit="1" customWidth="1"/>
    <col min="2058" max="2058" width="9.5546875" style="3" bestFit="1" customWidth="1"/>
    <col min="2059" max="2059" width="11" style="3" bestFit="1" customWidth="1"/>
    <col min="2060" max="2063" width="9.5546875" style="3" bestFit="1" customWidth="1"/>
    <col min="2064" max="2064" width="10.5546875" style="3" bestFit="1" customWidth="1"/>
    <col min="2065" max="2067" width="9.5546875" style="3" bestFit="1" customWidth="1"/>
    <col min="2068" max="2068" width="9.6640625" style="3" bestFit="1" customWidth="1"/>
    <col min="2069" max="2304" width="11.44140625" style="3"/>
    <col min="2305" max="2305" width="38.6640625" style="3" customWidth="1"/>
    <col min="2306" max="2310" width="19.44140625" style="3" customWidth="1"/>
    <col min="2311" max="2311" width="17.5546875" style="3" customWidth="1"/>
    <col min="2312" max="2312" width="12.109375" style="3" bestFit="1" customWidth="1"/>
    <col min="2313" max="2313" width="10.5546875" style="3" bestFit="1" customWidth="1"/>
    <col min="2314" max="2314" width="9.5546875" style="3" bestFit="1" customWidth="1"/>
    <col min="2315" max="2315" width="11" style="3" bestFit="1" customWidth="1"/>
    <col min="2316" max="2319" width="9.5546875" style="3" bestFit="1" customWidth="1"/>
    <col min="2320" max="2320" width="10.5546875" style="3" bestFit="1" customWidth="1"/>
    <col min="2321" max="2323" width="9.5546875" style="3" bestFit="1" customWidth="1"/>
    <col min="2324" max="2324" width="9.6640625" style="3" bestFit="1" customWidth="1"/>
    <col min="2325" max="2560" width="11.44140625" style="3"/>
    <col min="2561" max="2561" width="38.6640625" style="3" customWidth="1"/>
    <col min="2562" max="2566" width="19.44140625" style="3" customWidth="1"/>
    <col min="2567" max="2567" width="17.5546875" style="3" customWidth="1"/>
    <col min="2568" max="2568" width="12.109375" style="3" bestFit="1" customWidth="1"/>
    <col min="2569" max="2569" width="10.5546875" style="3" bestFit="1" customWidth="1"/>
    <col min="2570" max="2570" width="9.5546875" style="3" bestFit="1" customWidth="1"/>
    <col min="2571" max="2571" width="11" style="3" bestFit="1" customWidth="1"/>
    <col min="2572" max="2575" width="9.5546875" style="3" bestFit="1" customWidth="1"/>
    <col min="2576" max="2576" width="10.5546875" style="3" bestFit="1" customWidth="1"/>
    <col min="2577" max="2579" width="9.5546875" style="3" bestFit="1" customWidth="1"/>
    <col min="2580" max="2580" width="9.6640625" style="3" bestFit="1" customWidth="1"/>
    <col min="2581" max="2816" width="11.44140625" style="3"/>
    <col min="2817" max="2817" width="38.6640625" style="3" customWidth="1"/>
    <col min="2818" max="2822" width="19.44140625" style="3" customWidth="1"/>
    <col min="2823" max="2823" width="17.5546875" style="3" customWidth="1"/>
    <col min="2824" max="2824" width="12.109375" style="3" bestFit="1" customWidth="1"/>
    <col min="2825" max="2825" width="10.5546875" style="3" bestFit="1" customWidth="1"/>
    <col min="2826" max="2826" width="9.5546875" style="3" bestFit="1" customWidth="1"/>
    <col min="2827" max="2827" width="11" style="3" bestFit="1" customWidth="1"/>
    <col min="2828" max="2831" width="9.5546875" style="3" bestFit="1" customWidth="1"/>
    <col min="2832" max="2832" width="10.5546875" style="3" bestFit="1" customWidth="1"/>
    <col min="2833" max="2835" width="9.5546875" style="3" bestFit="1" customWidth="1"/>
    <col min="2836" max="2836" width="9.6640625" style="3" bestFit="1" customWidth="1"/>
    <col min="2837" max="3072" width="11.44140625" style="3"/>
    <col min="3073" max="3073" width="38.6640625" style="3" customWidth="1"/>
    <col min="3074" max="3078" width="19.44140625" style="3" customWidth="1"/>
    <col min="3079" max="3079" width="17.5546875" style="3" customWidth="1"/>
    <col min="3080" max="3080" width="12.109375" style="3" bestFit="1" customWidth="1"/>
    <col min="3081" max="3081" width="10.5546875" style="3" bestFit="1" customWidth="1"/>
    <col min="3082" max="3082" width="9.5546875" style="3" bestFit="1" customWidth="1"/>
    <col min="3083" max="3083" width="11" style="3" bestFit="1" customWidth="1"/>
    <col min="3084" max="3087" width="9.5546875" style="3" bestFit="1" customWidth="1"/>
    <col min="3088" max="3088" width="10.5546875" style="3" bestFit="1" customWidth="1"/>
    <col min="3089" max="3091" width="9.5546875" style="3" bestFit="1" customWidth="1"/>
    <col min="3092" max="3092" width="9.6640625" style="3" bestFit="1" customWidth="1"/>
    <col min="3093" max="3328" width="11.44140625" style="3"/>
    <col min="3329" max="3329" width="38.6640625" style="3" customWidth="1"/>
    <col min="3330" max="3334" width="19.44140625" style="3" customWidth="1"/>
    <col min="3335" max="3335" width="17.5546875" style="3" customWidth="1"/>
    <col min="3336" max="3336" width="12.109375" style="3" bestFit="1" customWidth="1"/>
    <col min="3337" max="3337" width="10.5546875" style="3" bestFit="1" customWidth="1"/>
    <col min="3338" max="3338" width="9.5546875" style="3" bestFit="1" customWidth="1"/>
    <col min="3339" max="3339" width="11" style="3" bestFit="1" customWidth="1"/>
    <col min="3340" max="3343" width="9.5546875" style="3" bestFit="1" customWidth="1"/>
    <col min="3344" max="3344" width="10.5546875" style="3" bestFit="1" customWidth="1"/>
    <col min="3345" max="3347" width="9.5546875" style="3" bestFit="1" customWidth="1"/>
    <col min="3348" max="3348" width="9.6640625" style="3" bestFit="1" customWidth="1"/>
    <col min="3349" max="3584" width="11.44140625" style="3"/>
    <col min="3585" max="3585" width="38.6640625" style="3" customWidth="1"/>
    <col min="3586" max="3590" width="19.44140625" style="3" customWidth="1"/>
    <col min="3591" max="3591" width="17.5546875" style="3" customWidth="1"/>
    <col min="3592" max="3592" width="12.109375" style="3" bestFit="1" customWidth="1"/>
    <col min="3593" max="3593" width="10.5546875" style="3" bestFit="1" customWidth="1"/>
    <col min="3594" max="3594" width="9.5546875" style="3" bestFit="1" customWidth="1"/>
    <col min="3595" max="3595" width="11" style="3" bestFit="1" customWidth="1"/>
    <col min="3596" max="3599" width="9.5546875" style="3" bestFit="1" customWidth="1"/>
    <col min="3600" max="3600" width="10.5546875" style="3" bestFit="1" customWidth="1"/>
    <col min="3601" max="3603" width="9.5546875" style="3" bestFit="1" customWidth="1"/>
    <col min="3604" max="3604" width="9.6640625" style="3" bestFit="1" customWidth="1"/>
    <col min="3605" max="3840" width="11.44140625" style="3"/>
    <col min="3841" max="3841" width="38.6640625" style="3" customWidth="1"/>
    <col min="3842" max="3846" width="19.44140625" style="3" customWidth="1"/>
    <col min="3847" max="3847" width="17.5546875" style="3" customWidth="1"/>
    <col min="3848" max="3848" width="12.109375" style="3" bestFit="1" customWidth="1"/>
    <col min="3849" max="3849" width="10.5546875" style="3" bestFit="1" customWidth="1"/>
    <col min="3850" max="3850" width="9.5546875" style="3" bestFit="1" customWidth="1"/>
    <col min="3851" max="3851" width="11" style="3" bestFit="1" customWidth="1"/>
    <col min="3852" max="3855" width="9.5546875" style="3" bestFit="1" customWidth="1"/>
    <col min="3856" max="3856" width="10.5546875" style="3" bestFit="1" customWidth="1"/>
    <col min="3857" max="3859" width="9.5546875" style="3" bestFit="1" customWidth="1"/>
    <col min="3860" max="3860" width="9.6640625" style="3" bestFit="1" customWidth="1"/>
    <col min="3861" max="4096" width="11.44140625" style="3"/>
    <col min="4097" max="4097" width="38.6640625" style="3" customWidth="1"/>
    <col min="4098" max="4102" width="19.44140625" style="3" customWidth="1"/>
    <col min="4103" max="4103" width="17.5546875" style="3" customWidth="1"/>
    <col min="4104" max="4104" width="12.109375" style="3" bestFit="1" customWidth="1"/>
    <col min="4105" max="4105" width="10.5546875" style="3" bestFit="1" customWidth="1"/>
    <col min="4106" max="4106" width="9.5546875" style="3" bestFit="1" customWidth="1"/>
    <col min="4107" max="4107" width="11" style="3" bestFit="1" customWidth="1"/>
    <col min="4108" max="4111" width="9.5546875" style="3" bestFit="1" customWidth="1"/>
    <col min="4112" max="4112" width="10.5546875" style="3" bestFit="1" customWidth="1"/>
    <col min="4113" max="4115" width="9.5546875" style="3" bestFit="1" customWidth="1"/>
    <col min="4116" max="4116" width="9.6640625" style="3" bestFit="1" customWidth="1"/>
    <col min="4117" max="4352" width="11.44140625" style="3"/>
    <col min="4353" max="4353" width="38.6640625" style="3" customWidth="1"/>
    <col min="4354" max="4358" width="19.44140625" style="3" customWidth="1"/>
    <col min="4359" max="4359" width="17.5546875" style="3" customWidth="1"/>
    <col min="4360" max="4360" width="12.109375" style="3" bestFit="1" customWidth="1"/>
    <col min="4361" max="4361" width="10.5546875" style="3" bestFit="1" customWidth="1"/>
    <col min="4362" max="4362" width="9.5546875" style="3" bestFit="1" customWidth="1"/>
    <col min="4363" max="4363" width="11" style="3" bestFit="1" customWidth="1"/>
    <col min="4364" max="4367" width="9.5546875" style="3" bestFit="1" customWidth="1"/>
    <col min="4368" max="4368" width="10.5546875" style="3" bestFit="1" customWidth="1"/>
    <col min="4369" max="4371" width="9.5546875" style="3" bestFit="1" customWidth="1"/>
    <col min="4372" max="4372" width="9.6640625" style="3" bestFit="1" customWidth="1"/>
    <col min="4373" max="4608" width="11.44140625" style="3"/>
    <col min="4609" max="4609" width="38.6640625" style="3" customWidth="1"/>
    <col min="4610" max="4614" width="19.44140625" style="3" customWidth="1"/>
    <col min="4615" max="4615" width="17.5546875" style="3" customWidth="1"/>
    <col min="4616" max="4616" width="12.109375" style="3" bestFit="1" customWidth="1"/>
    <col min="4617" max="4617" width="10.5546875" style="3" bestFit="1" customWidth="1"/>
    <col min="4618" max="4618" width="9.5546875" style="3" bestFit="1" customWidth="1"/>
    <col min="4619" max="4619" width="11" style="3" bestFit="1" customWidth="1"/>
    <col min="4620" max="4623" width="9.5546875" style="3" bestFit="1" customWidth="1"/>
    <col min="4624" max="4624" width="10.5546875" style="3" bestFit="1" customWidth="1"/>
    <col min="4625" max="4627" width="9.5546875" style="3" bestFit="1" customWidth="1"/>
    <col min="4628" max="4628" width="9.6640625" style="3" bestFit="1" customWidth="1"/>
    <col min="4629" max="4864" width="11.44140625" style="3"/>
    <col min="4865" max="4865" width="38.6640625" style="3" customWidth="1"/>
    <col min="4866" max="4870" width="19.44140625" style="3" customWidth="1"/>
    <col min="4871" max="4871" width="17.5546875" style="3" customWidth="1"/>
    <col min="4872" max="4872" width="12.109375" style="3" bestFit="1" customWidth="1"/>
    <col min="4873" max="4873" width="10.5546875" style="3" bestFit="1" customWidth="1"/>
    <col min="4874" max="4874" width="9.5546875" style="3" bestFit="1" customWidth="1"/>
    <col min="4875" max="4875" width="11" style="3" bestFit="1" customWidth="1"/>
    <col min="4876" max="4879" width="9.5546875" style="3" bestFit="1" customWidth="1"/>
    <col min="4880" max="4880" width="10.5546875" style="3" bestFit="1" customWidth="1"/>
    <col min="4881" max="4883" width="9.5546875" style="3" bestFit="1" customWidth="1"/>
    <col min="4884" max="4884" width="9.6640625" style="3" bestFit="1" customWidth="1"/>
    <col min="4885" max="5120" width="11.44140625" style="3"/>
    <col min="5121" max="5121" width="38.6640625" style="3" customWidth="1"/>
    <col min="5122" max="5126" width="19.44140625" style="3" customWidth="1"/>
    <col min="5127" max="5127" width="17.5546875" style="3" customWidth="1"/>
    <col min="5128" max="5128" width="12.109375" style="3" bestFit="1" customWidth="1"/>
    <col min="5129" max="5129" width="10.5546875" style="3" bestFit="1" customWidth="1"/>
    <col min="5130" max="5130" width="9.5546875" style="3" bestFit="1" customWidth="1"/>
    <col min="5131" max="5131" width="11" style="3" bestFit="1" customWidth="1"/>
    <col min="5132" max="5135" width="9.5546875" style="3" bestFit="1" customWidth="1"/>
    <col min="5136" max="5136" width="10.5546875" style="3" bestFit="1" customWidth="1"/>
    <col min="5137" max="5139" width="9.5546875" style="3" bestFit="1" customWidth="1"/>
    <col min="5140" max="5140" width="9.6640625" style="3" bestFit="1" customWidth="1"/>
    <col min="5141" max="5376" width="11.44140625" style="3"/>
    <col min="5377" max="5377" width="38.6640625" style="3" customWidth="1"/>
    <col min="5378" max="5382" width="19.44140625" style="3" customWidth="1"/>
    <col min="5383" max="5383" width="17.5546875" style="3" customWidth="1"/>
    <col min="5384" max="5384" width="12.109375" style="3" bestFit="1" customWidth="1"/>
    <col min="5385" max="5385" width="10.5546875" style="3" bestFit="1" customWidth="1"/>
    <col min="5386" max="5386" width="9.5546875" style="3" bestFit="1" customWidth="1"/>
    <col min="5387" max="5387" width="11" style="3" bestFit="1" customWidth="1"/>
    <col min="5388" max="5391" width="9.5546875" style="3" bestFit="1" customWidth="1"/>
    <col min="5392" max="5392" width="10.5546875" style="3" bestFit="1" customWidth="1"/>
    <col min="5393" max="5395" width="9.5546875" style="3" bestFit="1" customWidth="1"/>
    <col min="5396" max="5396" width="9.6640625" style="3" bestFit="1" customWidth="1"/>
    <col min="5397" max="5632" width="11.44140625" style="3"/>
    <col min="5633" max="5633" width="38.6640625" style="3" customWidth="1"/>
    <col min="5634" max="5638" width="19.44140625" style="3" customWidth="1"/>
    <col min="5639" max="5639" width="17.5546875" style="3" customWidth="1"/>
    <col min="5640" max="5640" width="12.109375" style="3" bestFit="1" customWidth="1"/>
    <col min="5641" max="5641" width="10.5546875" style="3" bestFit="1" customWidth="1"/>
    <col min="5642" max="5642" width="9.5546875" style="3" bestFit="1" customWidth="1"/>
    <col min="5643" max="5643" width="11" style="3" bestFit="1" customWidth="1"/>
    <col min="5644" max="5647" width="9.5546875" style="3" bestFit="1" customWidth="1"/>
    <col min="5648" max="5648" width="10.5546875" style="3" bestFit="1" customWidth="1"/>
    <col min="5649" max="5651" width="9.5546875" style="3" bestFit="1" customWidth="1"/>
    <col min="5652" max="5652" width="9.6640625" style="3" bestFit="1" customWidth="1"/>
    <col min="5653" max="5888" width="11.44140625" style="3"/>
    <col min="5889" max="5889" width="38.6640625" style="3" customWidth="1"/>
    <col min="5890" max="5894" width="19.44140625" style="3" customWidth="1"/>
    <col min="5895" max="5895" width="17.5546875" style="3" customWidth="1"/>
    <col min="5896" max="5896" width="12.109375" style="3" bestFit="1" customWidth="1"/>
    <col min="5897" max="5897" width="10.5546875" style="3" bestFit="1" customWidth="1"/>
    <col min="5898" max="5898" width="9.5546875" style="3" bestFit="1" customWidth="1"/>
    <col min="5899" max="5899" width="11" style="3" bestFit="1" customWidth="1"/>
    <col min="5900" max="5903" width="9.5546875" style="3" bestFit="1" customWidth="1"/>
    <col min="5904" max="5904" width="10.5546875" style="3" bestFit="1" customWidth="1"/>
    <col min="5905" max="5907" width="9.5546875" style="3" bestFit="1" customWidth="1"/>
    <col min="5908" max="5908" width="9.6640625" style="3" bestFit="1" customWidth="1"/>
    <col min="5909" max="6144" width="11.44140625" style="3"/>
    <col min="6145" max="6145" width="38.6640625" style="3" customWidth="1"/>
    <col min="6146" max="6150" width="19.44140625" style="3" customWidth="1"/>
    <col min="6151" max="6151" width="17.5546875" style="3" customWidth="1"/>
    <col min="6152" max="6152" width="12.109375" style="3" bestFit="1" customWidth="1"/>
    <col min="6153" max="6153" width="10.5546875" style="3" bestFit="1" customWidth="1"/>
    <col min="6154" max="6154" width="9.5546875" style="3" bestFit="1" customWidth="1"/>
    <col min="6155" max="6155" width="11" style="3" bestFit="1" customWidth="1"/>
    <col min="6156" max="6159" width="9.5546875" style="3" bestFit="1" customWidth="1"/>
    <col min="6160" max="6160" width="10.5546875" style="3" bestFit="1" customWidth="1"/>
    <col min="6161" max="6163" width="9.5546875" style="3" bestFit="1" customWidth="1"/>
    <col min="6164" max="6164" width="9.6640625" style="3" bestFit="1" customWidth="1"/>
    <col min="6165" max="6400" width="11.44140625" style="3"/>
    <col min="6401" max="6401" width="38.6640625" style="3" customWidth="1"/>
    <col min="6402" max="6406" width="19.44140625" style="3" customWidth="1"/>
    <col min="6407" max="6407" width="17.5546875" style="3" customWidth="1"/>
    <col min="6408" max="6408" width="12.109375" style="3" bestFit="1" customWidth="1"/>
    <col min="6409" max="6409" width="10.5546875" style="3" bestFit="1" customWidth="1"/>
    <col min="6410" max="6410" width="9.5546875" style="3" bestFit="1" customWidth="1"/>
    <col min="6411" max="6411" width="11" style="3" bestFit="1" customWidth="1"/>
    <col min="6412" max="6415" width="9.5546875" style="3" bestFit="1" customWidth="1"/>
    <col min="6416" max="6416" width="10.5546875" style="3" bestFit="1" customWidth="1"/>
    <col min="6417" max="6419" width="9.5546875" style="3" bestFit="1" customWidth="1"/>
    <col min="6420" max="6420" width="9.6640625" style="3" bestFit="1" customWidth="1"/>
    <col min="6421" max="6656" width="11.44140625" style="3"/>
    <col min="6657" max="6657" width="38.6640625" style="3" customWidth="1"/>
    <col min="6658" max="6662" width="19.44140625" style="3" customWidth="1"/>
    <col min="6663" max="6663" width="17.5546875" style="3" customWidth="1"/>
    <col min="6664" max="6664" width="12.109375" style="3" bestFit="1" customWidth="1"/>
    <col min="6665" max="6665" width="10.5546875" style="3" bestFit="1" customWidth="1"/>
    <col min="6666" max="6666" width="9.5546875" style="3" bestFit="1" customWidth="1"/>
    <col min="6667" max="6667" width="11" style="3" bestFit="1" customWidth="1"/>
    <col min="6668" max="6671" width="9.5546875" style="3" bestFit="1" customWidth="1"/>
    <col min="6672" max="6672" width="10.5546875" style="3" bestFit="1" customWidth="1"/>
    <col min="6673" max="6675" width="9.5546875" style="3" bestFit="1" customWidth="1"/>
    <col min="6676" max="6676" width="9.6640625" style="3" bestFit="1" customWidth="1"/>
    <col min="6677" max="6912" width="11.44140625" style="3"/>
    <col min="6913" max="6913" width="38.6640625" style="3" customWidth="1"/>
    <col min="6914" max="6918" width="19.44140625" style="3" customWidth="1"/>
    <col min="6919" max="6919" width="17.5546875" style="3" customWidth="1"/>
    <col min="6920" max="6920" width="12.109375" style="3" bestFit="1" customWidth="1"/>
    <col min="6921" max="6921" width="10.5546875" style="3" bestFit="1" customWidth="1"/>
    <col min="6922" max="6922" width="9.5546875" style="3" bestFit="1" customWidth="1"/>
    <col min="6923" max="6923" width="11" style="3" bestFit="1" customWidth="1"/>
    <col min="6924" max="6927" width="9.5546875" style="3" bestFit="1" customWidth="1"/>
    <col min="6928" max="6928" width="10.5546875" style="3" bestFit="1" customWidth="1"/>
    <col min="6929" max="6931" width="9.5546875" style="3" bestFit="1" customWidth="1"/>
    <col min="6932" max="6932" width="9.6640625" style="3" bestFit="1" customWidth="1"/>
    <col min="6933" max="7168" width="11.44140625" style="3"/>
    <col min="7169" max="7169" width="38.6640625" style="3" customWidth="1"/>
    <col min="7170" max="7174" width="19.44140625" style="3" customWidth="1"/>
    <col min="7175" max="7175" width="17.5546875" style="3" customWidth="1"/>
    <col min="7176" max="7176" width="12.109375" style="3" bestFit="1" customWidth="1"/>
    <col min="7177" max="7177" width="10.5546875" style="3" bestFit="1" customWidth="1"/>
    <col min="7178" max="7178" width="9.5546875" style="3" bestFit="1" customWidth="1"/>
    <col min="7179" max="7179" width="11" style="3" bestFit="1" customWidth="1"/>
    <col min="7180" max="7183" width="9.5546875" style="3" bestFit="1" customWidth="1"/>
    <col min="7184" max="7184" width="10.5546875" style="3" bestFit="1" customWidth="1"/>
    <col min="7185" max="7187" width="9.5546875" style="3" bestFit="1" customWidth="1"/>
    <col min="7188" max="7188" width="9.6640625" style="3" bestFit="1" customWidth="1"/>
    <col min="7189" max="7424" width="11.44140625" style="3"/>
    <col min="7425" max="7425" width="38.6640625" style="3" customWidth="1"/>
    <col min="7426" max="7430" width="19.44140625" style="3" customWidth="1"/>
    <col min="7431" max="7431" width="17.5546875" style="3" customWidth="1"/>
    <col min="7432" max="7432" width="12.109375" style="3" bestFit="1" customWidth="1"/>
    <col min="7433" max="7433" width="10.5546875" style="3" bestFit="1" customWidth="1"/>
    <col min="7434" max="7434" width="9.5546875" style="3" bestFit="1" customWidth="1"/>
    <col min="7435" max="7435" width="11" style="3" bestFit="1" customWidth="1"/>
    <col min="7436" max="7439" width="9.5546875" style="3" bestFit="1" customWidth="1"/>
    <col min="7440" max="7440" width="10.5546875" style="3" bestFit="1" customWidth="1"/>
    <col min="7441" max="7443" width="9.5546875" style="3" bestFit="1" customWidth="1"/>
    <col min="7444" max="7444" width="9.6640625" style="3" bestFit="1" customWidth="1"/>
    <col min="7445" max="7680" width="11.44140625" style="3"/>
    <col min="7681" max="7681" width="38.6640625" style="3" customWidth="1"/>
    <col min="7682" max="7686" width="19.44140625" style="3" customWidth="1"/>
    <col min="7687" max="7687" width="17.5546875" style="3" customWidth="1"/>
    <col min="7688" max="7688" width="12.109375" style="3" bestFit="1" customWidth="1"/>
    <col min="7689" max="7689" width="10.5546875" style="3" bestFit="1" customWidth="1"/>
    <col min="7690" max="7690" width="9.5546875" style="3" bestFit="1" customWidth="1"/>
    <col min="7691" max="7691" width="11" style="3" bestFit="1" customWidth="1"/>
    <col min="7692" max="7695" width="9.5546875" style="3" bestFit="1" customWidth="1"/>
    <col min="7696" max="7696" width="10.5546875" style="3" bestFit="1" customWidth="1"/>
    <col min="7697" max="7699" width="9.5546875" style="3" bestFit="1" customWidth="1"/>
    <col min="7700" max="7700" width="9.6640625" style="3" bestFit="1" customWidth="1"/>
    <col min="7701" max="7936" width="11.44140625" style="3"/>
    <col min="7937" max="7937" width="38.6640625" style="3" customWidth="1"/>
    <col min="7938" max="7942" width="19.44140625" style="3" customWidth="1"/>
    <col min="7943" max="7943" width="17.5546875" style="3" customWidth="1"/>
    <col min="7944" max="7944" width="12.109375" style="3" bestFit="1" customWidth="1"/>
    <col min="7945" max="7945" width="10.5546875" style="3" bestFit="1" customWidth="1"/>
    <col min="7946" max="7946" width="9.5546875" style="3" bestFit="1" customWidth="1"/>
    <col min="7947" max="7947" width="11" style="3" bestFit="1" customWidth="1"/>
    <col min="7948" max="7951" width="9.5546875" style="3" bestFit="1" customWidth="1"/>
    <col min="7952" max="7952" width="10.5546875" style="3" bestFit="1" customWidth="1"/>
    <col min="7953" max="7955" width="9.5546875" style="3" bestFit="1" customWidth="1"/>
    <col min="7956" max="7956" width="9.6640625" style="3" bestFit="1" customWidth="1"/>
    <col min="7957" max="8192" width="11.44140625" style="3"/>
    <col min="8193" max="8193" width="38.6640625" style="3" customWidth="1"/>
    <col min="8194" max="8198" width="19.44140625" style="3" customWidth="1"/>
    <col min="8199" max="8199" width="17.5546875" style="3" customWidth="1"/>
    <col min="8200" max="8200" width="12.109375" style="3" bestFit="1" customWidth="1"/>
    <col min="8201" max="8201" width="10.5546875" style="3" bestFit="1" customWidth="1"/>
    <col min="8202" max="8202" width="9.5546875" style="3" bestFit="1" customWidth="1"/>
    <col min="8203" max="8203" width="11" style="3" bestFit="1" customWidth="1"/>
    <col min="8204" max="8207" width="9.5546875" style="3" bestFit="1" customWidth="1"/>
    <col min="8208" max="8208" width="10.5546875" style="3" bestFit="1" customWidth="1"/>
    <col min="8209" max="8211" width="9.5546875" style="3" bestFit="1" customWidth="1"/>
    <col min="8212" max="8212" width="9.6640625" style="3" bestFit="1" customWidth="1"/>
    <col min="8213" max="8448" width="11.44140625" style="3"/>
    <col min="8449" max="8449" width="38.6640625" style="3" customWidth="1"/>
    <col min="8450" max="8454" width="19.44140625" style="3" customWidth="1"/>
    <col min="8455" max="8455" width="17.5546875" style="3" customWidth="1"/>
    <col min="8456" max="8456" width="12.109375" style="3" bestFit="1" customWidth="1"/>
    <col min="8457" max="8457" width="10.5546875" style="3" bestFit="1" customWidth="1"/>
    <col min="8458" max="8458" width="9.5546875" style="3" bestFit="1" customWidth="1"/>
    <col min="8459" max="8459" width="11" style="3" bestFit="1" customWidth="1"/>
    <col min="8460" max="8463" width="9.5546875" style="3" bestFit="1" customWidth="1"/>
    <col min="8464" max="8464" width="10.5546875" style="3" bestFit="1" customWidth="1"/>
    <col min="8465" max="8467" width="9.5546875" style="3" bestFit="1" customWidth="1"/>
    <col min="8468" max="8468" width="9.6640625" style="3" bestFit="1" customWidth="1"/>
    <col min="8469" max="8704" width="11.44140625" style="3"/>
    <col min="8705" max="8705" width="38.6640625" style="3" customWidth="1"/>
    <col min="8706" max="8710" width="19.44140625" style="3" customWidth="1"/>
    <col min="8711" max="8711" width="17.5546875" style="3" customWidth="1"/>
    <col min="8712" max="8712" width="12.109375" style="3" bestFit="1" customWidth="1"/>
    <col min="8713" max="8713" width="10.5546875" style="3" bestFit="1" customWidth="1"/>
    <col min="8714" max="8714" width="9.5546875" style="3" bestFit="1" customWidth="1"/>
    <col min="8715" max="8715" width="11" style="3" bestFit="1" customWidth="1"/>
    <col min="8716" max="8719" width="9.5546875" style="3" bestFit="1" customWidth="1"/>
    <col min="8720" max="8720" width="10.5546875" style="3" bestFit="1" customWidth="1"/>
    <col min="8721" max="8723" width="9.5546875" style="3" bestFit="1" customWidth="1"/>
    <col min="8724" max="8724" width="9.6640625" style="3" bestFit="1" customWidth="1"/>
    <col min="8725" max="8960" width="11.44140625" style="3"/>
    <col min="8961" max="8961" width="38.6640625" style="3" customWidth="1"/>
    <col min="8962" max="8966" width="19.44140625" style="3" customWidth="1"/>
    <col min="8967" max="8967" width="17.5546875" style="3" customWidth="1"/>
    <col min="8968" max="8968" width="12.109375" style="3" bestFit="1" customWidth="1"/>
    <col min="8969" max="8969" width="10.5546875" style="3" bestFit="1" customWidth="1"/>
    <col min="8970" max="8970" width="9.5546875" style="3" bestFit="1" customWidth="1"/>
    <col min="8971" max="8971" width="11" style="3" bestFit="1" customWidth="1"/>
    <col min="8972" max="8975" width="9.5546875" style="3" bestFit="1" customWidth="1"/>
    <col min="8976" max="8976" width="10.5546875" style="3" bestFit="1" customWidth="1"/>
    <col min="8977" max="8979" width="9.5546875" style="3" bestFit="1" customWidth="1"/>
    <col min="8980" max="8980" width="9.6640625" style="3" bestFit="1" customWidth="1"/>
    <col min="8981" max="9216" width="11.44140625" style="3"/>
    <col min="9217" max="9217" width="38.6640625" style="3" customWidth="1"/>
    <col min="9218" max="9222" width="19.44140625" style="3" customWidth="1"/>
    <col min="9223" max="9223" width="17.5546875" style="3" customWidth="1"/>
    <col min="9224" max="9224" width="12.109375" style="3" bestFit="1" customWidth="1"/>
    <col min="9225" max="9225" width="10.5546875" style="3" bestFit="1" customWidth="1"/>
    <col min="9226" max="9226" width="9.5546875" style="3" bestFit="1" customWidth="1"/>
    <col min="9227" max="9227" width="11" style="3" bestFit="1" customWidth="1"/>
    <col min="9228" max="9231" width="9.5546875" style="3" bestFit="1" customWidth="1"/>
    <col min="9232" max="9232" width="10.5546875" style="3" bestFit="1" customWidth="1"/>
    <col min="9233" max="9235" width="9.5546875" style="3" bestFit="1" customWidth="1"/>
    <col min="9236" max="9236" width="9.6640625" style="3" bestFit="1" customWidth="1"/>
    <col min="9237" max="9472" width="11.44140625" style="3"/>
    <col min="9473" max="9473" width="38.6640625" style="3" customWidth="1"/>
    <col min="9474" max="9478" width="19.44140625" style="3" customWidth="1"/>
    <col min="9479" max="9479" width="17.5546875" style="3" customWidth="1"/>
    <col min="9480" max="9480" width="12.109375" style="3" bestFit="1" customWidth="1"/>
    <col min="9481" max="9481" width="10.5546875" style="3" bestFit="1" customWidth="1"/>
    <col min="9482" max="9482" width="9.5546875" style="3" bestFit="1" customWidth="1"/>
    <col min="9483" max="9483" width="11" style="3" bestFit="1" customWidth="1"/>
    <col min="9484" max="9487" width="9.5546875" style="3" bestFit="1" customWidth="1"/>
    <col min="9488" max="9488" width="10.5546875" style="3" bestFit="1" customWidth="1"/>
    <col min="9489" max="9491" width="9.5546875" style="3" bestFit="1" customWidth="1"/>
    <col min="9492" max="9492" width="9.6640625" style="3" bestFit="1" customWidth="1"/>
    <col min="9493" max="9728" width="11.44140625" style="3"/>
    <col min="9729" max="9729" width="38.6640625" style="3" customWidth="1"/>
    <col min="9730" max="9734" width="19.44140625" style="3" customWidth="1"/>
    <col min="9735" max="9735" width="17.5546875" style="3" customWidth="1"/>
    <col min="9736" max="9736" width="12.109375" style="3" bestFit="1" customWidth="1"/>
    <col min="9737" max="9737" width="10.5546875" style="3" bestFit="1" customWidth="1"/>
    <col min="9738" max="9738" width="9.5546875" style="3" bestFit="1" customWidth="1"/>
    <col min="9739" max="9739" width="11" style="3" bestFit="1" customWidth="1"/>
    <col min="9740" max="9743" width="9.5546875" style="3" bestFit="1" customWidth="1"/>
    <col min="9744" max="9744" width="10.5546875" style="3" bestFit="1" customWidth="1"/>
    <col min="9745" max="9747" width="9.5546875" style="3" bestFit="1" customWidth="1"/>
    <col min="9748" max="9748" width="9.6640625" style="3" bestFit="1" customWidth="1"/>
    <col min="9749" max="9984" width="11.44140625" style="3"/>
    <col min="9985" max="9985" width="38.6640625" style="3" customWidth="1"/>
    <col min="9986" max="9990" width="19.44140625" style="3" customWidth="1"/>
    <col min="9991" max="9991" width="17.5546875" style="3" customWidth="1"/>
    <col min="9992" max="9992" width="12.109375" style="3" bestFit="1" customWidth="1"/>
    <col min="9993" max="9993" width="10.5546875" style="3" bestFit="1" customWidth="1"/>
    <col min="9994" max="9994" width="9.5546875" style="3" bestFit="1" customWidth="1"/>
    <col min="9995" max="9995" width="11" style="3" bestFit="1" customWidth="1"/>
    <col min="9996" max="9999" width="9.5546875" style="3" bestFit="1" customWidth="1"/>
    <col min="10000" max="10000" width="10.5546875" style="3" bestFit="1" customWidth="1"/>
    <col min="10001" max="10003" width="9.5546875" style="3" bestFit="1" customWidth="1"/>
    <col min="10004" max="10004" width="9.6640625" style="3" bestFit="1" customWidth="1"/>
    <col min="10005" max="10240" width="11.44140625" style="3"/>
    <col min="10241" max="10241" width="38.6640625" style="3" customWidth="1"/>
    <col min="10242" max="10246" width="19.44140625" style="3" customWidth="1"/>
    <col min="10247" max="10247" width="17.5546875" style="3" customWidth="1"/>
    <col min="10248" max="10248" width="12.109375" style="3" bestFit="1" customWidth="1"/>
    <col min="10249" max="10249" width="10.5546875" style="3" bestFit="1" customWidth="1"/>
    <col min="10250" max="10250" width="9.5546875" style="3" bestFit="1" customWidth="1"/>
    <col min="10251" max="10251" width="11" style="3" bestFit="1" customWidth="1"/>
    <col min="10252" max="10255" width="9.5546875" style="3" bestFit="1" customWidth="1"/>
    <col min="10256" max="10256" width="10.5546875" style="3" bestFit="1" customWidth="1"/>
    <col min="10257" max="10259" width="9.5546875" style="3" bestFit="1" customWidth="1"/>
    <col min="10260" max="10260" width="9.6640625" style="3" bestFit="1" customWidth="1"/>
    <col min="10261" max="10496" width="11.44140625" style="3"/>
    <col min="10497" max="10497" width="38.6640625" style="3" customWidth="1"/>
    <col min="10498" max="10502" width="19.44140625" style="3" customWidth="1"/>
    <col min="10503" max="10503" width="17.5546875" style="3" customWidth="1"/>
    <col min="10504" max="10504" width="12.109375" style="3" bestFit="1" customWidth="1"/>
    <col min="10505" max="10505" width="10.5546875" style="3" bestFit="1" customWidth="1"/>
    <col min="10506" max="10506" width="9.5546875" style="3" bestFit="1" customWidth="1"/>
    <col min="10507" max="10507" width="11" style="3" bestFit="1" customWidth="1"/>
    <col min="10508" max="10511" width="9.5546875" style="3" bestFit="1" customWidth="1"/>
    <col min="10512" max="10512" width="10.5546875" style="3" bestFit="1" customWidth="1"/>
    <col min="10513" max="10515" width="9.5546875" style="3" bestFit="1" customWidth="1"/>
    <col min="10516" max="10516" width="9.6640625" style="3" bestFit="1" customWidth="1"/>
    <col min="10517" max="10752" width="11.44140625" style="3"/>
    <col min="10753" max="10753" width="38.6640625" style="3" customWidth="1"/>
    <col min="10754" max="10758" width="19.44140625" style="3" customWidth="1"/>
    <col min="10759" max="10759" width="17.5546875" style="3" customWidth="1"/>
    <col min="10760" max="10760" width="12.109375" style="3" bestFit="1" customWidth="1"/>
    <col min="10761" max="10761" width="10.5546875" style="3" bestFit="1" customWidth="1"/>
    <col min="10762" max="10762" width="9.5546875" style="3" bestFit="1" customWidth="1"/>
    <col min="10763" max="10763" width="11" style="3" bestFit="1" customWidth="1"/>
    <col min="10764" max="10767" width="9.5546875" style="3" bestFit="1" customWidth="1"/>
    <col min="10768" max="10768" width="10.5546875" style="3" bestFit="1" customWidth="1"/>
    <col min="10769" max="10771" width="9.5546875" style="3" bestFit="1" customWidth="1"/>
    <col min="10772" max="10772" width="9.6640625" style="3" bestFit="1" customWidth="1"/>
    <col min="10773" max="11008" width="11.44140625" style="3"/>
    <col min="11009" max="11009" width="38.6640625" style="3" customWidth="1"/>
    <col min="11010" max="11014" width="19.44140625" style="3" customWidth="1"/>
    <col min="11015" max="11015" width="17.5546875" style="3" customWidth="1"/>
    <col min="11016" max="11016" width="12.109375" style="3" bestFit="1" customWidth="1"/>
    <col min="11017" max="11017" width="10.5546875" style="3" bestFit="1" customWidth="1"/>
    <col min="11018" max="11018" width="9.5546875" style="3" bestFit="1" customWidth="1"/>
    <col min="11019" max="11019" width="11" style="3" bestFit="1" customWidth="1"/>
    <col min="11020" max="11023" width="9.5546875" style="3" bestFit="1" customWidth="1"/>
    <col min="11024" max="11024" width="10.5546875" style="3" bestFit="1" customWidth="1"/>
    <col min="11025" max="11027" width="9.5546875" style="3" bestFit="1" customWidth="1"/>
    <col min="11028" max="11028" width="9.6640625" style="3" bestFit="1" customWidth="1"/>
    <col min="11029" max="11264" width="11.44140625" style="3"/>
    <col min="11265" max="11265" width="38.6640625" style="3" customWidth="1"/>
    <col min="11266" max="11270" width="19.44140625" style="3" customWidth="1"/>
    <col min="11271" max="11271" width="17.5546875" style="3" customWidth="1"/>
    <col min="11272" max="11272" width="12.109375" style="3" bestFit="1" customWidth="1"/>
    <col min="11273" max="11273" width="10.5546875" style="3" bestFit="1" customWidth="1"/>
    <col min="11274" max="11274" width="9.5546875" style="3" bestFit="1" customWidth="1"/>
    <col min="11275" max="11275" width="11" style="3" bestFit="1" customWidth="1"/>
    <col min="11276" max="11279" width="9.5546875" style="3" bestFit="1" customWidth="1"/>
    <col min="11280" max="11280" width="10.5546875" style="3" bestFit="1" customWidth="1"/>
    <col min="11281" max="11283" width="9.5546875" style="3" bestFit="1" customWidth="1"/>
    <col min="11284" max="11284" width="9.6640625" style="3" bestFit="1" customWidth="1"/>
    <col min="11285" max="11520" width="11.44140625" style="3"/>
    <col min="11521" max="11521" width="38.6640625" style="3" customWidth="1"/>
    <col min="11522" max="11526" width="19.44140625" style="3" customWidth="1"/>
    <col min="11527" max="11527" width="17.5546875" style="3" customWidth="1"/>
    <col min="11528" max="11528" width="12.109375" style="3" bestFit="1" customWidth="1"/>
    <col min="11529" max="11529" width="10.5546875" style="3" bestFit="1" customWidth="1"/>
    <col min="11530" max="11530" width="9.5546875" style="3" bestFit="1" customWidth="1"/>
    <col min="11531" max="11531" width="11" style="3" bestFit="1" customWidth="1"/>
    <col min="11532" max="11535" width="9.5546875" style="3" bestFit="1" customWidth="1"/>
    <col min="11536" max="11536" width="10.5546875" style="3" bestFit="1" customWidth="1"/>
    <col min="11537" max="11539" width="9.5546875" style="3" bestFit="1" customWidth="1"/>
    <col min="11540" max="11540" width="9.6640625" style="3" bestFit="1" customWidth="1"/>
    <col min="11541" max="11776" width="11.44140625" style="3"/>
    <col min="11777" max="11777" width="38.6640625" style="3" customWidth="1"/>
    <col min="11778" max="11782" width="19.44140625" style="3" customWidth="1"/>
    <col min="11783" max="11783" width="17.5546875" style="3" customWidth="1"/>
    <col min="11784" max="11784" width="12.109375" style="3" bestFit="1" customWidth="1"/>
    <col min="11785" max="11785" width="10.5546875" style="3" bestFit="1" customWidth="1"/>
    <col min="11786" max="11786" width="9.5546875" style="3" bestFit="1" customWidth="1"/>
    <col min="11787" max="11787" width="11" style="3" bestFit="1" customWidth="1"/>
    <col min="11788" max="11791" width="9.5546875" style="3" bestFit="1" customWidth="1"/>
    <col min="11792" max="11792" width="10.5546875" style="3" bestFit="1" customWidth="1"/>
    <col min="11793" max="11795" width="9.5546875" style="3" bestFit="1" customWidth="1"/>
    <col min="11796" max="11796" width="9.6640625" style="3" bestFit="1" customWidth="1"/>
    <col min="11797" max="12032" width="11.44140625" style="3"/>
    <col min="12033" max="12033" width="38.6640625" style="3" customWidth="1"/>
    <col min="12034" max="12038" width="19.44140625" style="3" customWidth="1"/>
    <col min="12039" max="12039" width="17.5546875" style="3" customWidth="1"/>
    <col min="12040" max="12040" width="12.109375" style="3" bestFit="1" customWidth="1"/>
    <col min="12041" max="12041" width="10.5546875" style="3" bestFit="1" customWidth="1"/>
    <col min="12042" max="12042" width="9.5546875" style="3" bestFit="1" customWidth="1"/>
    <col min="12043" max="12043" width="11" style="3" bestFit="1" customWidth="1"/>
    <col min="12044" max="12047" width="9.5546875" style="3" bestFit="1" customWidth="1"/>
    <col min="12048" max="12048" width="10.5546875" style="3" bestFit="1" customWidth="1"/>
    <col min="12049" max="12051" width="9.5546875" style="3" bestFit="1" customWidth="1"/>
    <col min="12052" max="12052" width="9.6640625" style="3" bestFit="1" customWidth="1"/>
    <col min="12053" max="12288" width="11.44140625" style="3"/>
    <col min="12289" max="12289" width="38.6640625" style="3" customWidth="1"/>
    <col min="12290" max="12294" width="19.44140625" style="3" customWidth="1"/>
    <col min="12295" max="12295" width="17.5546875" style="3" customWidth="1"/>
    <col min="12296" max="12296" width="12.109375" style="3" bestFit="1" customWidth="1"/>
    <col min="12297" max="12297" width="10.5546875" style="3" bestFit="1" customWidth="1"/>
    <col min="12298" max="12298" width="9.5546875" style="3" bestFit="1" customWidth="1"/>
    <col min="12299" max="12299" width="11" style="3" bestFit="1" customWidth="1"/>
    <col min="12300" max="12303" width="9.5546875" style="3" bestFit="1" customWidth="1"/>
    <col min="12304" max="12304" width="10.5546875" style="3" bestFit="1" customWidth="1"/>
    <col min="12305" max="12307" width="9.5546875" style="3" bestFit="1" customWidth="1"/>
    <col min="12308" max="12308" width="9.6640625" style="3" bestFit="1" customWidth="1"/>
    <col min="12309" max="12544" width="11.44140625" style="3"/>
    <col min="12545" max="12545" width="38.6640625" style="3" customWidth="1"/>
    <col min="12546" max="12550" width="19.44140625" style="3" customWidth="1"/>
    <col min="12551" max="12551" width="17.5546875" style="3" customWidth="1"/>
    <col min="12552" max="12552" width="12.109375" style="3" bestFit="1" customWidth="1"/>
    <col min="12553" max="12553" width="10.5546875" style="3" bestFit="1" customWidth="1"/>
    <col min="12554" max="12554" width="9.5546875" style="3" bestFit="1" customWidth="1"/>
    <col min="12555" max="12555" width="11" style="3" bestFit="1" customWidth="1"/>
    <col min="12556" max="12559" width="9.5546875" style="3" bestFit="1" customWidth="1"/>
    <col min="12560" max="12560" width="10.5546875" style="3" bestFit="1" customWidth="1"/>
    <col min="12561" max="12563" width="9.5546875" style="3" bestFit="1" customWidth="1"/>
    <col min="12564" max="12564" width="9.6640625" style="3" bestFit="1" customWidth="1"/>
    <col min="12565" max="12800" width="11.44140625" style="3"/>
    <col min="12801" max="12801" width="38.6640625" style="3" customWidth="1"/>
    <col min="12802" max="12806" width="19.44140625" style="3" customWidth="1"/>
    <col min="12807" max="12807" width="17.5546875" style="3" customWidth="1"/>
    <col min="12808" max="12808" width="12.109375" style="3" bestFit="1" customWidth="1"/>
    <col min="12809" max="12809" width="10.5546875" style="3" bestFit="1" customWidth="1"/>
    <col min="12810" max="12810" width="9.5546875" style="3" bestFit="1" customWidth="1"/>
    <col min="12811" max="12811" width="11" style="3" bestFit="1" customWidth="1"/>
    <col min="12812" max="12815" width="9.5546875" style="3" bestFit="1" customWidth="1"/>
    <col min="12816" max="12816" width="10.5546875" style="3" bestFit="1" customWidth="1"/>
    <col min="12817" max="12819" width="9.5546875" style="3" bestFit="1" customWidth="1"/>
    <col min="12820" max="12820" width="9.6640625" style="3" bestFit="1" customWidth="1"/>
    <col min="12821" max="13056" width="11.44140625" style="3"/>
    <col min="13057" max="13057" width="38.6640625" style="3" customWidth="1"/>
    <col min="13058" max="13062" width="19.44140625" style="3" customWidth="1"/>
    <col min="13063" max="13063" width="17.5546875" style="3" customWidth="1"/>
    <col min="13064" max="13064" width="12.109375" style="3" bestFit="1" customWidth="1"/>
    <col min="13065" max="13065" width="10.5546875" style="3" bestFit="1" customWidth="1"/>
    <col min="13066" max="13066" width="9.5546875" style="3" bestFit="1" customWidth="1"/>
    <col min="13067" max="13067" width="11" style="3" bestFit="1" customWidth="1"/>
    <col min="13068" max="13071" width="9.5546875" style="3" bestFit="1" customWidth="1"/>
    <col min="13072" max="13072" width="10.5546875" style="3" bestFit="1" customWidth="1"/>
    <col min="13073" max="13075" width="9.5546875" style="3" bestFit="1" customWidth="1"/>
    <col min="13076" max="13076" width="9.6640625" style="3" bestFit="1" customWidth="1"/>
    <col min="13077" max="13312" width="11.44140625" style="3"/>
    <col min="13313" max="13313" width="38.6640625" style="3" customWidth="1"/>
    <col min="13314" max="13318" width="19.44140625" style="3" customWidth="1"/>
    <col min="13319" max="13319" width="17.5546875" style="3" customWidth="1"/>
    <col min="13320" max="13320" width="12.109375" style="3" bestFit="1" customWidth="1"/>
    <col min="13321" max="13321" width="10.5546875" style="3" bestFit="1" customWidth="1"/>
    <col min="13322" max="13322" width="9.5546875" style="3" bestFit="1" customWidth="1"/>
    <col min="13323" max="13323" width="11" style="3" bestFit="1" customWidth="1"/>
    <col min="13324" max="13327" width="9.5546875" style="3" bestFit="1" customWidth="1"/>
    <col min="13328" max="13328" width="10.5546875" style="3" bestFit="1" customWidth="1"/>
    <col min="13329" max="13331" width="9.5546875" style="3" bestFit="1" customWidth="1"/>
    <col min="13332" max="13332" width="9.6640625" style="3" bestFit="1" customWidth="1"/>
    <col min="13333" max="13568" width="11.44140625" style="3"/>
    <col min="13569" max="13569" width="38.6640625" style="3" customWidth="1"/>
    <col min="13570" max="13574" width="19.44140625" style="3" customWidth="1"/>
    <col min="13575" max="13575" width="17.5546875" style="3" customWidth="1"/>
    <col min="13576" max="13576" width="12.109375" style="3" bestFit="1" customWidth="1"/>
    <col min="13577" max="13577" width="10.5546875" style="3" bestFit="1" customWidth="1"/>
    <col min="13578" max="13578" width="9.5546875" style="3" bestFit="1" customWidth="1"/>
    <col min="13579" max="13579" width="11" style="3" bestFit="1" customWidth="1"/>
    <col min="13580" max="13583" width="9.5546875" style="3" bestFit="1" customWidth="1"/>
    <col min="13584" max="13584" width="10.5546875" style="3" bestFit="1" customWidth="1"/>
    <col min="13585" max="13587" width="9.5546875" style="3" bestFit="1" customWidth="1"/>
    <col min="13588" max="13588" width="9.6640625" style="3" bestFit="1" customWidth="1"/>
    <col min="13589" max="13824" width="11.44140625" style="3"/>
    <col min="13825" max="13825" width="38.6640625" style="3" customWidth="1"/>
    <col min="13826" max="13830" width="19.44140625" style="3" customWidth="1"/>
    <col min="13831" max="13831" width="17.5546875" style="3" customWidth="1"/>
    <col min="13832" max="13832" width="12.109375" style="3" bestFit="1" customWidth="1"/>
    <col min="13833" max="13833" width="10.5546875" style="3" bestFit="1" customWidth="1"/>
    <col min="13834" max="13834" width="9.5546875" style="3" bestFit="1" customWidth="1"/>
    <col min="13835" max="13835" width="11" style="3" bestFit="1" customWidth="1"/>
    <col min="13836" max="13839" width="9.5546875" style="3" bestFit="1" customWidth="1"/>
    <col min="13840" max="13840" width="10.5546875" style="3" bestFit="1" customWidth="1"/>
    <col min="13841" max="13843" width="9.5546875" style="3" bestFit="1" customWidth="1"/>
    <col min="13844" max="13844" width="9.6640625" style="3" bestFit="1" customWidth="1"/>
    <col min="13845" max="14080" width="11.44140625" style="3"/>
    <col min="14081" max="14081" width="38.6640625" style="3" customWidth="1"/>
    <col min="14082" max="14086" width="19.44140625" style="3" customWidth="1"/>
    <col min="14087" max="14087" width="17.5546875" style="3" customWidth="1"/>
    <col min="14088" max="14088" width="12.109375" style="3" bestFit="1" customWidth="1"/>
    <col min="14089" max="14089" width="10.5546875" style="3" bestFit="1" customWidth="1"/>
    <col min="14090" max="14090" width="9.5546875" style="3" bestFit="1" customWidth="1"/>
    <col min="14091" max="14091" width="11" style="3" bestFit="1" customWidth="1"/>
    <col min="14092" max="14095" width="9.5546875" style="3" bestFit="1" customWidth="1"/>
    <col min="14096" max="14096" width="10.5546875" style="3" bestFit="1" customWidth="1"/>
    <col min="14097" max="14099" width="9.5546875" style="3" bestFit="1" customWidth="1"/>
    <col min="14100" max="14100" width="9.6640625" style="3" bestFit="1" customWidth="1"/>
    <col min="14101" max="14336" width="11.44140625" style="3"/>
    <col min="14337" max="14337" width="38.6640625" style="3" customWidth="1"/>
    <col min="14338" max="14342" width="19.44140625" style="3" customWidth="1"/>
    <col min="14343" max="14343" width="17.5546875" style="3" customWidth="1"/>
    <col min="14344" max="14344" width="12.109375" style="3" bestFit="1" customWidth="1"/>
    <col min="14345" max="14345" width="10.5546875" style="3" bestFit="1" customWidth="1"/>
    <col min="14346" max="14346" width="9.5546875" style="3" bestFit="1" customWidth="1"/>
    <col min="14347" max="14347" width="11" style="3" bestFit="1" customWidth="1"/>
    <col min="14348" max="14351" width="9.5546875" style="3" bestFit="1" customWidth="1"/>
    <col min="14352" max="14352" width="10.5546875" style="3" bestFit="1" customWidth="1"/>
    <col min="14353" max="14355" width="9.5546875" style="3" bestFit="1" customWidth="1"/>
    <col min="14356" max="14356" width="9.6640625" style="3" bestFit="1" customWidth="1"/>
    <col min="14357" max="14592" width="11.44140625" style="3"/>
    <col min="14593" max="14593" width="38.6640625" style="3" customWidth="1"/>
    <col min="14594" max="14598" width="19.44140625" style="3" customWidth="1"/>
    <col min="14599" max="14599" width="17.5546875" style="3" customWidth="1"/>
    <col min="14600" max="14600" width="12.109375" style="3" bestFit="1" customWidth="1"/>
    <col min="14601" max="14601" width="10.5546875" style="3" bestFit="1" customWidth="1"/>
    <col min="14602" max="14602" width="9.5546875" style="3" bestFit="1" customWidth="1"/>
    <col min="14603" max="14603" width="11" style="3" bestFit="1" customWidth="1"/>
    <col min="14604" max="14607" width="9.5546875" style="3" bestFit="1" customWidth="1"/>
    <col min="14608" max="14608" width="10.5546875" style="3" bestFit="1" customWidth="1"/>
    <col min="14609" max="14611" width="9.5546875" style="3" bestFit="1" customWidth="1"/>
    <col min="14612" max="14612" width="9.6640625" style="3" bestFit="1" customWidth="1"/>
    <col min="14613" max="14848" width="11.44140625" style="3"/>
    <col min="14849" max="14849" width="38.6640625" style="3" customWidth="1"/>
    <col min="14850" max="14854" width="19.44140625" style="3" customWidth="1"/>
    <col min="14855" max="14855" width="17.5546875" style="3" customWidth="1"/>
    <col min="14856" max="14856" width="12.109375" style="3" bestFit="1" customWidth="1"/>
    <col min="14857" max="14857" width="10.5546875" style="3" bestFit="1" customWidth="1"/>
    <col min="14858" max="14858" width="9.5546875" style="3" bestFit="1" customWidth="1"/>
    <col min="14859" max="14859" width="11" style="3" bestFit="1" customWidth="1"/>
    <col min="14860" max="14863" width="9.5546875" style="3" bestFit="1" customWidth="1"/>
    <col min="14864" max="14864" width="10.5546875" style="3" bestFit="1" customWidth="1"/>
    <col min="14865" max="14867" width="9.5546875" style="3" bestFit="1" customWidth="1"/>
    <col min="14868" max="14868" width="9.6640625" style="3" bestFit="1" customWidth="1"/>
    <col min="14869" max="15104" width="11.44140625" style="3"/>
    <col min="15105" max="15105" width="38.6640625" style="3" customWidth="1"/>
    <col min="15106" max="15110" width="19.44140625" style="3" customWidth="1"/>
    <col min="15111" max="15111" width="17.5546875" style="3" customWidth="1"/>
    <col min="15112" max="15112" width="12.109375" style="3" bestFit="1" customWidth="1"/>
    <col min="15113" max="15113" width="10.5546875" style="3" bestFit="1" customWidth="1"/>
    <col min="15114" max="15114" width="9.5546875" style="3" bestFit="1" customWidth="1"/>
    <col min="15115" max="15115" width="11" style="3" bestFit="1" customWidth="1"/>
    <col min="15116" max="15119" width="9.5546875" style="3" bestFit="1" customWidth="1"/>
    <col min="15120" max="15120" width="10.5546875" style="3" bestFit="1" customWidth="1"/>
    <col min="15121" max="15123" width="9.5546875" style="3" bestFit="1" customWidth="1"/>
    <col min="15124" max="15124" width="9.6640625" style="3" bestFit="1" customWidth="1"/>
    <col min="15125" max="15360" width="11.44140625" style="3"/>
    <col min="15361" max="15361" width="38.6640625" style="3" customWidth="1"/>
    <col min="15362" max="15366" width="19.44140625" style="3" customWidth="1"/>
    <col min="15367" max="15367" width="17.5546875" style="3" customWidth="1"/>
    <col min="15368" max="15368" width="12.109375" style="3" bestFit="1" customWidth="1"/>
    <col min="15369" max="15369" width="10.5546875" style="3" bestFit="1" customWidth="1"/>
    <col min="15370" max="15370" width="9.5546875" style="3" bestFit="1" customWidth="1"/>
    <col min="15371" max="15371" width="11" style="3" bestFit="1" customWidth="1"/>
    <col min="15372" max="15375" width="9.5546875" style="3" bestFit="1" customWidth="1"/>
    <col min="15376" max="15376" width="10.5546875" style="3" bestFit="1" customWidth="1"/>
    <col min="15377" max="15379" width="9.5546875" style="3" bestFit="1" customWidth="1"/>
    <col min="15380" max="15380" width="9.6640625" style="3" bestFit="1" customWidth="1"/>
    <col min="15381" max="15616" width="11.44140625" style="3"/>
    <col min="15617" max="15617" width="38.6640625" style="3" customWidth="1"/>
    <col min="15618" max="15622" width="19.44140625" style="3" customWidth="1"/>
    <col min="15623" max="15623" width="17.5546875" style="3" customWidth="1"/>
    <col min="15624" max="15624" width="12.109375" style="3" bestFit="1" customWidth="1"/>
    <col min="15625" max="15625" width="10.5546875" style="3" bestFit="1" customWidth="1"/>
    <col min="15626" max="15626" width="9.5546875" style="3" bestFit="1" customWidth="1"/>
    <col min="15627" max="15627" width="11" style="3" bestFit="1" customWidth="1"/>
    <col min="15628" max="15631" width="9.5546875" style="3" bestFit="1" customWidth="1"/>
    <col min="15632" max="15632" width="10.5546875" style="3" bestFit="1" customWidth="1"/>
    <col min="15633" max="15635" width="9.5546875" style="3" bestFit="1" customWidth="1"/>
    <col min="15636" max="15636" width="9.6640625" style="3" bestFit="1" customWidth="1"/>
    <col min="15637" max="15872" width="11.44140625" style="3"/>
    <col min="15873" max="15873" width="38.6640625" style="3" customWidth="1"/>
    <col min="15874" max="15878" width="19.44140625" style="3" customWidth="1"/>
    <col min="15879" max="15879" width="17.5546875" style="3" customWidth="1"/>
    <col min="15880" max="15880" width="12.109375" style="3" bestFit="1" customWidth="1"/>
    <col min="15881" max="15881" width="10.5546875" style="3" bestFit="1" customWidth="1"/>
    <col min="15882" max="15882" width="9.5546875" style="3" bestFit="1" customWidth="1"/>
    <col min="15883" max="15883" width="11" style="3" bestFit="1" customWidth="1"/>
    <col min="15884" max="15887" width="9.5546875" style="3" bestFit="1" customWidth="1"/>
    <col min="15888" max="15888" width="10.5546875" style="3" bestFit="1" customWidth="1"/>
    <col min="15889" max="15891" width="9.5546875" style="3" bestFit="1" customWidth="1"/>
    <col min="15892" max="15892" width="9.6640625" style="3" bestFit="1" customWidth="1"/>
    <col min="15893" max="16128" width="11.44140625" style="3"/>
    <col min="16129" max="16129" width="38.6640625" style="3" customWidth="1"/>
    <col min="16130" max="16134" width="19.44140625" style="3" customWidth="1"/>
    <col min="16135" max="16135" width="17.5546875" style="3" customWidth="1"/>
    <col min="16136" max="16136" width="12.109375" style="3" bestFit="1" customWidth="1"/>
    <col min="16137" max="16137" width="10.5546875" style="3" bestFit="1" customWidth="1"/>
    <col min="16138" max="16138" width="9.5546875" style="3" bestFit="1" customWidth="1"/>
    <col min="16139" max="16139" width="11" style="3" bestFit="1" customWidth="1"/>
    <col min="16140" max="16143" width="9.5546875" style="3" bestFit="1" customWidth="1"/>
    <col min="16144" max="16144" width="10.5546875" style="3" bestFit="1" customWidth="1"/>
    <col min="16145" max="16147" width="9.5546875" style="3" bestFit="1" customWidth="1"/>
    <col min="16148" max="16148" width="9.6640625" style="3" bestFit="1" customWidth="1"/>
    <col min="16149" max="16384" width="11.44140625" style="3"/>
  </cols>
  <sheetData>
    <row r="1" spans="1:7" ht="13.8">
      <c r="A1" s="340" t="s">
        <v>821</v>
      </c>
    </row>
    <row r="2" spans="1:7" s="126" customFormat="1" ht="24" customHeight="1">
      <c r="A2" s="125" t="s">
        <v>191</v>
      </c>
      <c r="B2" s="125"/>
      <c r="C2" s="125"/>
      <c r="D2" s="125"/>
      <c r="E2" s="125"/>
      <c r="F2" s="125"/>
      <c r="G2" s="125"/>
    </row>
    <row r="3" spans="1:7" s="127" customFormat="1" ht="24" customHeight="1">
      <c r="A3" s="125" t="s">
        <v>192</v>
      </c>
      <c r="B3" s="125"/>
      <c r="C3" s="125"/>
      <c r="D3" s="125"/>
      <c r="E3" s="125"/>
      <c r="F3" s="125"/>
      <c r="G3" s="125"/>
    </row>
    <row r="4" spans="1:7" s="68" customFormat="1" ht="17.25" customHeight="1">
      <c r="A4" s="100">
        <v>45535</v>
      </c>
      <c r="B4" s="100"/>
      <c r="C4" s="100"/>
      <c r="D4" s="100"/>
      <c r="E4" s="100"/>
      <c r="F4" s="100"/>
      <c r="G4" s="100"/>
    </row>
    <row r="5" spans="1:7" s="69" customFormat="1" ht="15.9" customHeight="1">
      <c r="A5" s="101" t="s">
        <v>193</v>
      </c>
      <c r="B5" s="101"/>
      <c r="C5" s="101"/>
      <c r="D5" s="101"/>
      <c r="E5" s="101"/>
      <c r="F5" s="101"/>
      <c r="G5" s="101"/>
    </row>
    <row r="6" spans="1:7" s="64" customFormat="1" ht="9.75" customHeight="1" thickBot="1">
      <c r="A6" s="128"/>
      <c r="B6" s="128"/>
      <c r="C6" s="128"/>
      <c r="D6" s="128"/>
      <c r="E6" s="128"/>
      <c r="F6" s="128"/>
      <c r="G6" s="128"/>
    </row>
    <row r="7" spans="1:7" s="132" customFormat="1" ht="20.100000000000001" customHeight="1">
      <c r="A7" s="129" t="s">
        <v>194</v>
      </c>
      <c r="B7" s="130" t="s">
        <v>195</v>
      </c>
      <c r="C7" s="130" t="s">
        <v>196</v>
      </c>
      <c r="D7" s="130" t="s">
        <v>197</v>
      </c>
      <c r="E7" s="130" t="s">
        <v>198</v>
      </c>
      <c r="F7" s="130" t="s">
        <v>199</v>
      </c>
      <c r="G7" s="131" t="s">
        <v>200</v>
      </c>
    </row>
    <row r="8" spans="1:7" s="132" customFormat="1" ht="43.5" customHeight="1">
      <c r="A8" s="133"/>
      <c r="B8" s="134"/>
      <c r="C8" s="134"/>
      <c r="D8" s="135"/>
      <c r="E8" s="134"/>
      <c r="F8" s="134"/>
      <c r="G8" s="136"/>
    </row>
    <row r="9" spans="1:7" s="132" customFormat="1" ht="9" customHeight="1">
      <c r="A9" s="137"/>
      <c r="B9" s="138"/>
      <c r="C9" s="138"/>
      <c r="D9" s="138"/>
      <c r="E9" s="138"/>
      <c r="F9" s="138"/>
      <c r="G9" s="139"/>
    </row>
    <row r="10" spans="1:7" s="121" customFormat="1" ht="20.100000000000001" customHeight="1">
      <c r="A10" s="140" t="s">
        <v>201</v>
      </c>
      <c r="B10" s="141">
        <v>64.099999999999994</v>
      </c>
      <c r="C10" s="141">
        <v>32.43</v>
      </c>
      <c r="D10" s="141">
        <v>0.44</v>
      </c>
      <c r="E10" s="141">
        <v>1.27</v>
      </c>
      <c r="F10" s="141">
        <v>1.77</v>
      </c>
      <c r="G10" s="142">
        <v>20529482.337000001</v>
      </c>
    </row>
    <row r="11" spans="1:7" s="121" customFormat="1" ht="20.100000000000001" customHeight="1" thickBot="1">
      <c r="A11" s="143" t="s">
        <v>3</v>
      </c>
      <c r="B11" s="144">
        <v>41.44</v>
      </c>
      <c r="C11" s="144">
        <v>0.22</v>
      </c>
      <c r="D11" s="144">
        <v>0.24</v>
      </c>
      <c r="E11" s="144">
        <v>0.44</v>
      </c>
      <c r="F11" s="144">
        <v>57.66</v>
      </c>
      <c r="G11" s="145">
        <v>860353.61800000002</v>
      </c>
    </row>
    <row r="12" spans="1:7" s="147" customFormat="1" ht="15.75" customHeight="1" thickTop="1">
      <c r="A12" s="120" t="s">
        <v>202</v>
      </c>
      <c r="B12" s="146"/>
      <c r="C12" s="146"/>
      <c r="D12" s="146"/>
      <c r="E12" s="146"/>
      <c r="F12" s="146"/>
      <c r="G12" s="146"/>
    </row>
    <row r="200" spans="3:3">
      <c r="C200" s="3" t="s">
        <v>186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871EB0CA-CE83-474F-B633-877B91097C71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031C-799C-4085-ACBD-21D59D21F244}">
  <dimension ref="A1:E19"/>
  <sheetViews>
    <sheetView zoomScale="115" zoomScaleNormal="115" workbookViewId="0"/>
  </sheetViews>
  <sheetFormatPr baseColWidth="10" defaultColWidth="11.44140625" defaultRowHeight="13.2"/>
  <cols>
    <col min="1" max="1" width="34" style="283" customWidth="1"/>
    <col min="2" max="2" width="17.6640625" style="283" customWidth="1"/>
    <col min="3" max="3" width="15.33203125" style="283" customWidth="1"/>
    <col min="4" max="5" width="17.6640625" style="283" customWidth="1"/>
    <col min="6" max="256" width="11.44140625" style="283"/>
    <col min="257" max="257" width="34" style="283" customWidth="1"/>
    <col min="258" max="258" width="17.6640625" style="283" customWidth="1"/>
    <col min="259" max="259" width="15.33203125" style="283" customWidth="1"/>
    <col min="260" max="261" width="17.6640625" style="283" customWidth="1"/>
    <col min="262" max="512" width="11.44140625" style="283"/>
    <col min="513" max="513" width="34" style="283" customWidth="1"/>
    <col min="514" max="514" width="17.6640625" style="283" customWidth="1"/>
    <col min="515" max="515" width="15.33203125" style="283" customWidth="1"/>
    <col min="516" max="517" width="17.6640625" style="283" customWidth="1"/>
    <col min="518" max="768" width="11.44140625" style="283"/>
    <col min="769" max="769" width="34" style="283" customWidth="1"/>
    <col min="770" max="770" width="17.6640625" style="283" customWidth="1"/>
    <col min="771" max="771" width="15.33203125" style="283" customWidth="1"/>
    <col min="772" max="773" width="17.6640625" style="283" customWidth="1"/>
    <col min="774" max="1024" width="11.44140625" style="283"/>
    <col min="1025" max="1025" width="34" style="283" customWidth="1"/>
    <col min="1026" max="1026" width="17.6640625" style="283" customWidth="1"/>
    <col min="1027" max="1027" width="15.33203125" style="283" customWidth="1"/>
    <col min="1028" max="1029" width="17.6640625" style="283" customWidth="1"/>
    <col min="1030" max="1280" width="11.44140625" style="283"/>
    <col min="1281" max="1281" width="34" style="283" customWidth="1"/>
    <col min="1282" max="1282" width="17.6640625" style="283" customWidth="1"/>
    <col min="1283" max="1283" width="15.33203125" style="283" customWidth="1"/>
    <col min="1284" max="1285" width="17.6640625" style="283" customWidth="1"/>
    <col min="1286" max="1536" width="11.44140625" style="283"/>
    <col min="1537" max="1537" width="34" style="283" customWidth="1"/>
    <col min="1538" max="1538" width="17.6640625" style="283" customWidth="1"/>
    <col min="1539" max="1539" width="15.33203125" style="283" customWidth="1"/>
    <col min="1540" max="1541" width="17.6640625" style="283" customWidth="1"/>
    <col min="1542" max="1792" width="11.44140625" style="283"/>
    <col min="1793" max="1793" width="34" style="283" customWidth="1"/>
    <col min="1794" max="1794" width="17.6640625" style="283" customWidth="1"/>
    <col min="1795" max="1795" width="15.33203125" style="283" customWidth="1"/>
    <col min="1796" max="1797" width="17.6640625" style="283" customWidth="1"/>
    <col min="1798" max="2048" width="11.44140625" style="283"/>
    <col min="2049" max="2049" width="34" style="283" customWidth="1"/>
    <col min="2050" max="2050" width="17.6640625" style="283" customWidth="1"/>
    <col min="2051" max="2051" width="15.33203125" style="283" customWidth="1"/>
    <col min="2052" max="2053" width="17.6640625" style="283" customWidth="1"/>
    <col min="2054" max="2304" width="11.44140625" style="283"/>
    <col min="2305" max="2305" width="34" style="283" customWidth="1"/>
    <col min="2306" max="2306" width="17.6640625" style="283" customWidth="1"/>
    <col min="2307" max="2307" width="15.33203125" style="283" customWidth="1"/>
    <col min="2308" max="2309" width="17.6640625" style="283" customWidth="1"/>
    <col min="2310" max="2560" width="11.44140625" style="283"/>
    <col min="2561" max="2561" width="34" style="283" customWidth="1"/>
    <col min="2562" max="2562" width="17.6640625" style="283" customWidth="1"/>
    <col min="2563" max="2563" width="15.33203125" style="283" customWidth="1"/>
    <col min="2564" max="2565" width="17.6640625" style="283" customWidth="1"/>
    <col min="2566" max="2816" width="11.44140625" style="283"/>
    <col min="2817" max="2817" width="34" style="283" customWidth="1"/>
    <col min="2818" max="2818" width="17.6640625" style="283" customWidth="1"/>
    <col min="2819" max="2819" width="15.33203125" style="283" customWidth="1"/>
    <col min="2820" max="2821" width="17.6640625" style="283" customWidth="1"/>
    <col min="2822" max="3072" width="11.44140625" style="283"/>
    <col min="3073" max="3073" width="34" style="283" customWidth="1"/>
    <col min="3074" max="3074" width="17.6640625" style="283" customWidth="1"/>
    <col min="3075" max="3075" width="15.33203125" style="283" customWidth="1"/>
    <col min="3076" max="3077" width="17.6640625" style="283" customWidth="1"/>
    <col min="3078" max="3328" width="11.44140625" style="283"/>
    <col min="3329" max="3329" width="34" style="283" customWidth="1"/>
    <col min="3330" max="3330" width="17.6640625" style="283" customWidth="1"/>
    <col min="3331" max="3331" width="15.33203125" style="283" customWidth="1"/>
    <col min="3332" max="3333" width="17.6640625" style="283" customWidth="1"/>
    <col min="3334" max="3584" width="11.44140625" style="283"/>
    <col min="3585" max="3585" width="34" style="283" customWidth="1"/>
    <col min="3586" max="3586" width="17.6640625" style="283" customWidth="1"/>
    <col min="3587" max="3587" width="15.33203125" style="283" customWidth="1"/>
    <col min="3588" max="3589" width="17.6640625" style="283" customWidth="1"/>
    <col min="3590" max="3840" width="11.44140625" style="283"/>
    <col min="3841" max="3841" width="34" style="283" customWidth="1"/>
    <col min="3842" max="3842" width="17.6640625" style="283" customWidth="1"/>
    <col min="3843" max="3843" width="15.33203125" style="283" customWidth="1"/>
    <col min="3844" max="3845" width="17.6640625" style="283" customWidth="1"/>
    <col min="3846" max="4096" width="11.44140625" style="283"/>
    <col min="4097" max="4097" width="34" style="283" customWidth="1"/>
    <col min="4098" max="4098" width="17.6640625" style="283" customWidth="1"/>
    <col min="4099" max="4099" width="15.33203125" style="283" customWidth="1"/>
    <col min="4100" max="4101" width="17.6640625" style="283" customWidth="1"/>
    <col min="4102" max="4352" width="11.44140625" style="283"/>
    <col min="4353" max="4353" width="34" style="283" customWidth="1"/>
    <col min="4354" max="4354" width="17.6640625" style="283" customWidth="1"/>
    <col min="4355" max="4355" width="15.33203125" style="283" customWidth="1"/>
    <col min="4356" max="4357" width="17.6640625" style="283" customWidth="1"/>
    <col min="4358" max="4608" width="11.44140625" style="283"/>
    <col min="4609" max="4609" width="34" style="283" customWidth="1"/>
    <col min="4610" max="4610" width="17.6640625" style="283" customWidth="1"/>
    <col min="4611" max="4611" width="15.33203125" style="283" customWidth="1"/>
    <col min="4612" max="4613" width="17.6640625" style="283" customWidth="1"/>
    <col min="4614" max="4864" width="11.44140625" style="283"/>
    <col min="4865" max="4865" width="34" style="283" customWidth="1"/>
    <col min="4866" max="4866" width="17.6640625" style="283" customWidth="1"/>
    <col min="4867" max="4867" width="15.33203125" style="283" customWidth="1"/>
    <col min="4868" max="4869" width="17.6640625" style="283" customWidth="1"/>
    <col min="4870" max="5120" width="11.44140625" style="283"/>
    <col min="5121" max="5121" width="34" style="283" customWidth="1"/>
    <col min="5122" max="5122" width="17.6640625" style="283" customWidth="1"/>
    <col min="5123" max="5123" width="15.33203125" style="283" customWidth="1"/>
    <col min="5124" max="5125" width="17.6640625" style="283" customWidth="1"/>
    <col min="5126" max="5376" width="11.44140625" style="283"/>
    <col min="5377" max="5377" width="34" style="283" customWidth="1"/>
    <col min="5378" max="5378" width="17.6640625" style="283" customWidth="1"/>
    <col min="5379" max="5379" width="15.33203125" style="283" customWidth="1"/>
    <col min="5380" max="5381" width="17.6640625" style="283" customWidth="1"/>
    <col min="5382" max="5632" width="11.44140625" style="283"/>
    <col min="5633" max="5633" width="34" style="283" customWidth="1"/>
    <col min="5634" max="5634" width="17.6640625" style="283" customWidth="1"/>
    <col min="5635" max="5635" width="15.33203125" style="283" customWidth="1"/>
    <col min="5636" max="5637" width="17.6640625" style="283" customWidth="1"/>
    <col min="5638" max="5888" width="11.44140625" style="283"/>
    <col min="5889" max="5889" width="34" style="283" customWidth="1"/>
    <col min="5890" max="5890" width="17.6640625" style="283" customWidth="1"/>
    <col min="5891" max="5891" width="15.33203125" style="283" customWidth="1"/>
    <col min="5892" max="5893" width="17.6640625" style="283" customWidth="1"/>
    <col min="5894" max="6144" width="11.44140625" style="283"/>
    <col min="6145" max="6145" width="34" style="283" customWidth="1"/>
    <col min="6146" max="6146" width="17.6640625" style="283" customWidth="1"/>
    <col min="6147" max="6147" width="15.33203125" style="283" customWidth="1"/>
    <col min="6148" max="6149" width="17.6640625" style="283" customWidth="1"/>
    <col min="6150" max="6400" width="11.44140625" style="283"/>
    <col min="6401" max="6401" width="34" style="283" customWidth="1"/>
    <col min="6402" max="6402" width="17.6640625" style="283" customWidth="1"/>
    <col min="6403" max="6403" width="15.33203125" style="283" customWidth="1"/>
    <col min="6404" max="6405" width="17.6640625" style="283" customWidth="1"/>
    <col min="6406" max="6656" width="11.44140625" style="283"/>
    <col min="6657" max="6657" width="34" style="283" customWidth="1"/>
    <col min="6658" max="6658" width="17.6640625" style="283" customWidth="1"/>
    <col min="6659" max="6659" width="15.33203125" style="283" customWidth="1"/>
    <col min="6660" max="6661" width="17.6640625" style="283" customWidth="1"/>
    <col min="6662" max="6912" width="11.44140625" style="283"/>
    <col min="6913" max="6913" width="34" style="283" customWidth="1"/>
    <col min="6914" max="6914" width="17.6640625" style="283" customWidth="1"/>
    <col min="6915" max="6915" width="15.33203125" style="283" customWidth="1"/>
    <col min="6916" max="6917" width="17.6640625" style="283" customWidth="1"/>
    <col min="6918" max="7168" width="11.44140625" style="283"/>
    <col min="7169" max="7169" width="34" style="283" customWidth="1"/>
    <col min="7170" max="7170" width="17.6640625" style="283" customWidth="1"/>
    <col min="7171" max="7171" width="15.33203125" style="283" customWidth="1"/>
    <col min="7172" max="7173" width="17.6640625" style="283" customWidth="1"/>
    <col min="7174" max="7424" width="11.44140625" style="283"/>
    <col min="7425" max="7425" width="34" style="283" customWidth="1"/>
    <col min="7426" max="7426" width="17.6640625" style="283" customWidth="1"/>
    <col min="7427" max="7427" width="15.33203125" style="283" customWidth="1"/>
    <col min="7428" max="7429" width="17.6640625" style="283" customWidth="1"/>
    <col min="7430" max="7680" width="11.44140625" style="283"/>
    <col min="7681" max="7681" width="34" style="283" customWidth="1"/>
    <col min="7682" max="7682" width="17.6640625" style="283" customWidth="1"/>
    <col min="7683" max="7683" width="15.33203125" style="283" customWidth="1"/>
    <col min="7684" max="7685" width="17.6640625" style="283" customWidth="1"/>
    <col min="7686" max="7936" width="11.44140625" style="283"/>
    <col min="7937" max="7937" width="34" style="283" customWidth="1"/>
    <col min="7938" max="7938" width="17.6640625" style="283" customWidth="1"/>
    <col min="7939" max="7939" width="15.33203125" style="283" customWidth="1"/>
    <col min="7940" max="7941" width="17.6640625" style="283" customWidth="1"/>
    <col min="7942" max="8192" width="11.44140625" style="283"/>
    <col min="8193" max="8193" width="34" style="283" customWidth="1"/>
    <col min="8194" max="8194" width="17.6640625" style="283" customWidth="1"/>
    <col min="8195" max="8195" width="15.33203125" style="283" customWidth="1"/>
    <col min="8196" max="8197" width="17.6640625" style="283" customWidth="1"/>
    <col min="8198" max="8448" width="11.44140625" style="283"/>
    <col min="8449" max="8449" width="34" style="283" customWidth="1"/>
    <col min="8450" max="8450" width="17.6640625" style="283" customWidth="1"/>
    <col min="8451" max="8451" width="15.33203125" style="283" customWidth="1"/>
    <col min="8452" max="8453" width="17.6640625" style="283" customWidth="1"/>
    <col min="8454" max="8704" width="11.44140625" style="283"/>
    <col min="8705" max="8705" width="34" style="283" customWidth="1"/>
    <col min="8706" max="8706" width="17.6640625" style="283" customWidth="1"/>
    <col min="8707" max="8707" width="15.33203125" style="283" customWidth="1"/>
    <col min="8708" max="8709" width="17.6640625" style="283" customWidth="1"/>
    <col min="8710" max="8960" width="11.44140625" style="283"/>
    <col min="8961" max="8961" width="34" style="283" customWidth="1"/>
    <col min="8962" max="8962" width="17.6640625" style="283" customWidth="1"/>
    <col min="8963" max="8963" width="15.33203125" style="283" customWidth="1"/>
    <col min="8964" max="8965" width="17.6640625" style="283" customWidth="1"/>
    <col min="8966" max="9216" width="11.44140625" style="283"/>
    <col min="9217" max="9217" width="34" style="283" customWidth="1"/>
    <col min="9218" max="9218" width="17.6640625" style="283" customWidth="1"/>
    <col min="9219" max="9219" width="15.33203125" style="283" customWidth="1"/>
    <col min="9220" max="9221" width="17.6640625" style="283" customWidth="1"/>
    <col min="9222" max="9472" width="11.44140625" style="283"/>
    <col min="9473" max="9473" width="34" style="283" customWidth="1"/>
    <col min="9474" max="9474" width="17.6640625" style="283" customWidth="1"/>
    <col min="9475" max="9475" width="15.33203125" style="283" customWidth="1"/>
    <col min="9476" max="9477" width="17.6640625" style="283" customWidth="1"/>
    <col min="9478" max="9728" width="11.44140625" style="283"/>
    <col min="9729" max="9729" width="34" style="283" customWidth="1"/>
    <col min="9730" max="9730" width="17.6640625" style="283" customWidth="1"/>
    <col min="9731" max="9731" width="15.33203125" style="283" customWidth="1"/>
    <col min="9732" max="9733" width="17.6640625" style="283" customWidth="1"/>
    <col min="9734" max="9984" width="11.44140625" style="283"/>
    <col min="9985" max="9985" width="34" style="283" customWidth="1"/>
    <col min="9986" max="9986" width="17.6640625" style="283" customWidth="1"/>
    <col min="9987" max="9987" width="15.33203125" style="283" customWidth="1"/>
    <col min="9988" max="9989" width="17.6640625" style="283" customWidth="1"/>
    <col min="9990" max="10240" width="11.44140625" style="283"/>
    <col min="10241" max="10241" width="34" style="283" customWidth="1"/>
    <col min="10242" max="10242" width="17.6640625" style="283" customWidth="1"/>
    <col min="10243" max="10243" width="15.33203125" style="283" customWidth="1"/>
    <col min="10244" max="10245" width="17.6640625" style="283" customWidth="1"/>
    <col min="10246" max="10496" width="11.44140625" style="283"/>
    <col min="10497" max="10497" width="34" style="283" customWidth="1"/>
    <col min="10498" max="10498" width="17.6640625" style="283" customWidth="1"/>
    <col min="10499" max="10499" width="15.33203125" style="283" customWidth="1"/>
    <col min="10500" max="10501" width="17.6640625" style="283" customWidth="1"/>
    <col min="10502" max="10752" width="11.44140625" style="283"/>
    <col min="10753" max="10753" width="34" style="283" customWidth="1"/>
    <col min="10754" max="10754" width="17.6640625" style="283" customWidth="1"/>
    <col min="10755" max="10755" width="15.33203125" style="283" customWidth="1"/>
    <col min="10756" max="10757" width="17.6640625" style="283" customWidth="1"/>
    <col min="10758" max="11008" width="11.44140625" style="283"/>
    <col min="11009" max="11009" width="34" style="283" customWidth="1"/>
    <col min="11010" max="11010" width="17.6640625" style="283" customWidth="1"/>
    <col min="11011" max="11011" width="15.33203125" style="283" customWidth="1"/>
    <col min="11012" max="11013" width="17.6640625" style="283" customWidth="1"/>
    <col min="11014" max="11264" width="11.44140625" style="283"/>
    <col min="11265" max="11265" width="34" style="283" customWidth="1"/>
    <col min="11266" max="11266" width="17.6640625" style="283" customWidth="1"/>
    <col min="11267" max="11267" width="15.33203125" style="283" customWidth="1"/>
    <col min="11268" max="11269" width="17.6640625" style="283" customWidth="1"/>
    <col min="11270" max="11520" width="11.44140625" style="283"/>
    <col min="11521" max="11521" width="34" style="283" customWidth="1"/>
    <col min="11522" max="11522" width="17.6640625" style="283" customWidth="1"/>
    <col min="11523" max="11523" width="15.33203125" style="283" customWidth="1"/>
    <col min="11524" max="11525" width="17.6640625" style="283" customWidth="1"/>
    <col min="11526" max="11776" width="11.44140625" style="283"/>
    <col min="11777" max="11777" width="34" style="283" customWidth="1"/>
    <col min="11778" max="11778" width="17.6640625" style="283" customWidth="1"/>
    <col min="11779" max="11779" width="15.33203125" style="283" customWidth="1"/>
    <col min="11780" max="11781" width="17.6640625" style="283" customWidth="1"/>
    <col min="11782" max="12032" width="11.44140625" style="283"/>
    <col min="12033" max="12033" width="34" style="283" customWidth="1"/>
    <col min="12034" max="12034" width="17.6640625" style="283" customWidth="1"/>
    <col min="12035" max="12035" width="15.33203125" style="283" customWidth="1"/>
    <col min="12036" max="12037" width="17.6640625" style="283" customWidth="1"/>
    <col min="12038" max="12288" width="11.44140625" style="283"/>
    <col min="12289" max="12289" width="34" style="283" customWidth="1"/>
    <col min="12290" max="12290" width="17.6640625" style="283" customWidth="1"/>
    <col min="12291" max="12291" width="15.33203125" style="283" customWidth="1"/>
    <col min="12292" max="12293" width="17.6640625" style="283" customWidth="1"/>
    <col min="12294" max="12544" width="11.44140625" style="283"/>
    <col min="12545" max="12545" width="34" style="283" customWidth="1"/>
    <col min="12546" max="12546" width="17.6640625" style="283" customWidth="1"/>
    <col min="12547" max="12547" width="15.33203125" style="283" customWidth="1"/>
    <col min="12548" max="12549" width="17.6640625" style="283" customWidth="1"/>
    <col min="12550" max="12800" width="11.44140625" style="283"/>
    <col min="12801" max="12801" width="34" style="283" customWidth="1"/>
    <col min="12802" max="12802" width="17.6640625" style="283" customWidth="1"/>
    <col min="12803" max="12803" width="15.33203125" style="283" customWidth="1"/>
    <col min="12804" max="12805" width="17.6640625" style="283" customWidth="1"/>
    <col min="12806" max="13056" width="11.44140625" style="283"/>
    <col min="13057" max="13057" width="34" style="283" customWidth="1"/>
    <col min="13058" max="13058" width="17.6640625" style="283" customWidth="1"/>
    <col min="13059" max="13059" width="15.33203125" style="283" customWidth="1"/>
    <col min="13060" max="13061" width="17.6640625" style="283" customWidth="1"/>
    <col min="13062" max="13312" width="11.44140625" style="283"/>
    <col min="13313" max="13313" width="34" style="283" customWidth="1"/>
    <col min="13314" max="13314" width="17.6640625" style="283" customWidth="1"/>
    <col min="13315" max="13315" width="15.33203125" style="283" customWidth="1"/>
    <col min="13316" max="13317" width="17.6640625" style="283" customWidth="1"/>
    <col min="13318" max="13568" width="11.44140625" style="283"/>
    <col min="13569" max="13569" width="34" style="283" customWidth="1"/>
    <col min="13570" max="13570" width="17.6640625" style="283" customWidth="1"/>
    <col min="13571" max="13571" width="15.33203125" style="283" customWidth="1"/>
    <col min="13572" max="13573" width="17.6640625" style="283" customWidth="1"/>
    <col min="13574" max="13824" width="11.44140625" style="283"/>
    <col min="13825" max="13825" width="34" style="283" customWidth="1"/>
    <col min="13826" max="13826" width="17.6640625" style="283" customWidth="1"/>
    <col min="13827" max="13827" width="15.33203125" style="283" customWidth="1"/>
    <col min="13828" max="13829" width="17.6640625" style="283" customWidth="1"/>
    <col min="13830" max="14080" width="11.44140625" style="283"/>
    <col min="14081" max="14081" width="34" style="283" customWidth="1"/>
    <col min="14082" max="14082" width="17.6640625" style="283" customWidth="1"/>
    <col min="14083" max="14083" width="15.33203125" style="283" customWidth="1"/>
    <col min="14084" max="14085" width="17.6640625" style="283" customWidth="1"/>
    <col min="14086" max="14336" width="11.44140625" style="283"/>
    <col min="14337" max="14337" width="34" style="283" customWidth="1"/>
    <col min="14338" max="14338" width="17.6640625" style="283" customWidth="1"/>
    <col min="14339" max="14339" width="15.33203125" style="283" customWidth="1"/>
    <col min="14340" max="14341" width="17.6640625" style="283" customWidth="1"/>
    <col min="14342" max="14592" width="11.44140625" style="283"/>
    <col min="14593" max="14593" width="34" style="283" customWidth="1"/>
    <col min="14594" max="14594" width="17.6640625" style="283" customWidth="1"/>
    <col min="14595" max="14595" width="15.33203125" style="283" customWidth="1"/>
    <col min="14596" max="14597" width="17.6640625" style="283" customWidth="1"/>
    <col min="14598" max="14848" width="11.44140625" style="283"/>
    <col min="14849" max="14849" width="34" style="283" customWidth="1"/>
    <col min="14850" max="14850" width="17.6640625" style="283" customWidth="1"/>
    <col min="14851" max="14851" width="15.33203125" style="283" customWidth="1"/>
    <col min="14852" max="14853" width="17.6640625" style="283" customWidth="1"/>
    <col min="14854" max="15104" width="11.44140625" style="283"/>
    <col min="15105" max="15105" width="34" style="283" customWidth="1"/>
    <col min="15106" max="15106" width="17.6640625" style="283" customWidth="1"/>
    <col min="15107" max="15107" width="15.33203125" style="283" customWidth="1"/>
    <col min="15108" max="15109" width="17.6640625" style="283" customWidth="1"/>
    <col min="15110" max="15360" width="11.44140625" style="283"/>
    <col min="15361" max="15361" width="34" style="283" customWidth="1"/>
    <col min="15362" max="15362" width="17.6640625" style="283" customWidth="1"/>
    <col min="15363" max="15363" width="15.33203125" style="283" customWidth="1"/>
    <col min="15364" max="15365" width="17.6640625" style="283" customWidth="1"/>
    <col min="15366" max="15616" width="11.44140625" style="283"/>
    <col min="15617" max="15617" width="34" style="283" customWidth="1"/>
    <col min="15618" max="15618" width="17.6640625" style="283" customWidth="1"/>
    <col min="15619" max="15619" width="15.33203125" style="283" customWidth="1"/>
    <col min="15620" max="15621" width="17.6640625" style="283" customWidth="1"/>
    <col min="15622" max="15872" width="11.44140625" style="283"/>
    <col min="15873" max="15873" width="34" style="283" customWidth="1"/>
    <col min="15874" max="15874" width="17.6640625" style="283" customWidth="1"/>
    <col min="15875" max="15875" width="15.33203125" style="283" customWidth="1"/>
    <col min="15876" max="15877" width="17.6640625" style="283" customWidth="1"/>
    <col min="15878" max="16128" width="11.44140625" style="283"/>
    <col min="16129" max="16129" width="34" style="283" customWidth="1"/>
    <col min="16130" max="16130" width="17.6640625" style="283" customWidth="1"/>
    <col min="16131" max="16131" width="15.33203125" style="283" customWidth="1"/>
    <col min="16132" max="16133" width="17.6640625" style="283" customWidth="1"/>
    <col min="16134" max="16384" width="11.44140625" style="283"/>
  </cols>
  <sheetData>
    <row r="1" spans="1:5" ht="13.8">
      <c r="A1" s="342" t="s">
        <v>821</v>
      </c>
    </row>
    <row r="3" spans="1:5" ht="28.2">
      <c r="A3" s="282" t="s">
        <v>802</v>
      </c>
      <c r="B3" s="282"/>
      <c r="C3" s="282"/>
      <c r="D3" s="282"/>
      <c r="E3" s="282"/>
    </row>
    <row r="4" spans="1:5" ht="17.399999999999999">
      <c r="A4" s="284">
        <v>45535</v>
      </c>
      <c r="B4" s="284"/>
      <c r="C4" s="284"/>
      <c r="D4" s="284"/>
      <c r="E4" s="284"/>
    </row>
    <row r="5" spans="1:5" ht="16.8">
      <c r="A5" s="285" t="s">
        <v>204</v>
      </c>
      <c r="B5" s="285"/>
      <c r="C5" s="285"/>
      <c r="D5" s="285"/>
      <c r="E5" s="285"/>
    </row>
    <row r="6" spans="1:5">
      <c r="A6" s="286"/>
      <c r="B6" s="286"/>
    </row>
    <row r="7" spans="1:5" ht="13.8" thickBot="1">
      <c r="A7" s="287">
        <v>45586</v>
      </c>
      <c r="B7" s="286"/>
    </row>
    <row r="8" spans="1:5" ht="13.8">
      <c r="A8" s="288"/>
      <c r="B8" s="289" t="s">
        <v>803</v>
      </c>
      <c r="C8" s="289"/>
      <c r="D8" s="289" t="s">
        <v>804</v>
      </c>
      <c r="E8" s="289" t="s">
        <v>805</v>
      </c>
    </row>
    <row r="9" spans="1:5" ht="27.6">
      <c r="A9" s="290" t="s">
        <v>806</v>
      </c>
      <c r="B9" s="291" t="s">
        <v>807</v>
      </c>
      <c r="C9" s="291" t="s">
        <v>808</v>
      </c>
      <c r="D9" s="262"/>
      <c r="E9" s="262"/>
    </row>
    <row r="10" spans="1:5" ht="13.8">
      <c r="A10" s="292"/>
      <c r="B10" s="293"/>
      <c r="C10" s="293"/>
      <c r="D10" s="293"/>
      <c r="E10" s="293"/>
    </row>
    <row r="11" spans="1:5" ht="13.8">
      <c r="A11" s="294"/>
      <c r="B11" s="295"/>
      <c r="C11" s="295"/>
      <c r="D11" s="295"/>
      <c r="E11" s="296"/>
    </row>
    <row r="12" spans="1:5" ht="18" customHeight="1">
      <c r="A12" s="297" t="s">
        <v>792</v>
      </c>
      <c r="B12" s="298">
        <v>2215756.051</v>
      </c>
      <c r="C12" s="298">
        <v>0</v>
      </c>
      <c r="D12" s="298">
        <v>58369.665000000001</v>
      </c>
      <c r="E12" s="299">
        <v>2274125.716</v>
      </c>
    </row>
    <row r="13" spans="1:5" ht="18" customHeight="1">
      <c r="A13" s="297" t="s">
        <v>793</v>
      </c>
      <c r="B13" s="298">
        <v>3267827.108</v>
      </c>
      <c r="C13" s="298">
        <v>0</v>
      </c>
      <c r="D13" s="298">
        <v>449002.33299999998</v>
      </c>
      <c r="E13" s="299">
        <v>3716829.4410000001</v>
      </c>
    </row>
    <row r="14" spans="1:5" ht="18" customHeight="1">
      <c r="A14" s="297" t="s">
        <v>755</v>
      </c>
      <c r="B14" s="298">
        <v>456761.28700000001</v>
      </c>
      <c r="C14" s="298">
        <v>0</v>
      </c>
      <c r="D14" s="298">
        <v>6425.0190000000002</v>
      </c>
      <c r="E14" s="299">
        <v>463186.30599999998</v>
      </c>
    </row>
    <row r="15" spans="1:5" ht="8.25" customHeight="1" thickBot="1">
      <c r="A15" s="300"/>
      <c r="B15" s="301"/>
      <c r="C15" s="301"/>
      <c r="D15" s="301"/>
      <c r="E15" s="301"/>
    </row>
    <row r="16" spans="1:5">
      <c r="A16" s="297" t="s">
        <v>809</v>
      </c>
      <c r="B16" s="297"/>
      <c r="C16" s="302"/>
      <c r="D16" s="302"/>
      <c r="E16" s="302"/>
    </row>
    <row r="17" spans="1:5">
      <c r="A17" s="303" t="s">
        <v>810</v>
      </c>
      <c r="B17" s="303"/>
      <c r="C17" s="303"/>
      <c r="D17" s="303"/>
      <c r="E17" s="303"/>
    </row>
    <row r="18" spans="1:5">
      <c r="A18" s="303"/>
      <c r="B18" s="303"/>
      <c r="C18" s="303"/>
      <c r="D18" s="303"/>
      <c r="E18" s="303"/>
    </row>
    <row r="19" spans="1:5">
      <c r="A19" s="304"/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03AD091B-091A-4057-A2F2-6952D8D4A3F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2024-11-21T13:55:43Z</dcterms:created>
  <dcterms:modified xsi:type="dcterms:W3CDTF">2024-11-21T13:55:49Z</dcterms:modified>
</cp:coreProperties>
</file>