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F54B401E-7EF5-4B46-957D-E68835BBE471}" xr6:coauthVersionLast="36" xr6:coauthVersionMax="36" xr10:uidLastSave="{00000000-0000-0000-0000-000000000000}"/>
  <bookViews>
    <workbookView xWindow="0" yWindow="0" windowWidth="28800" windowHeight="14025" xr2:uid="{21FE542E-BF52-42D4-9C7F-0AE3B42FDF76}"/>
  </bookViews>
  <sheets>
    <sheet name="Carátula_EST" sheetId="19" r:id="rId1"/>
    <sheet name="Índice" sheetId="1" r:id="rId2"/>
    <sheet name="Agregación_EEFF" sheetId="18" r:id="rId3"/>
    <sheet name="1" sheetId="10" r:id="rId4"/>
    <sheet name="2" sheetId="11" r:id="rId5"/>
    <sheet name="3" sheetId="5" r:id="rId6"/>
    <sheet name="4" sheetId="6" r:id="rId7"/>
    <sheet name="5" sheetId="3" r:id="rId8"/>
    <sheet name="6" sheetId="4" r:id="rId9"/>
    <sheet name="7" sheetId="7" r:id="rId10"/>
    <sheet name="8" sheetId="8" r:id="rId11"/>
    <sheet name="9" sheetId="9" r:id="rId12"/>
    <sheet name="10" sheetId="15" r:id="rId13"/>
    <sheet name="11" sheetId="12" r:id="rId14"/>
    <sheet name="12" sheetId="2" r:id="rId15"/>
    <sheet name="13" sheetId="13" r:id="rId16"/>
    <sheet name="14" sheetId="16" r:id="rId17"/>
    <sheet name="15" sheetId="17" r:id="rId18"/>
    <sheet name="16" sheetId="1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ill" hidden="1">#REF!</definedName>
    <definedName name="_Key1" hidden="1">#REF!</definedName>
    <definedName name="_Order1" hidden="1">255</definedName>
    <definedName name="_Sort" hidden="1">#REF!</definedName>
    <definedName name="A_IMPRESIÓN_IM">#REF!</definedName>
    <definedName name="_xlnm.Print_Area" localSheetId="3">'1'!$A$2:$D$137</definedName>
    <definedName name="_xlnm.Print_Area" localSheetId="15">'13'!$A$1:$M$15</definedName>
    <definedName name="_xlnm.Print_Area" localSheetId="4">'2'!$A$2:$D$81</definedName>
    <definedName name="_xlnm.Print_Area" localSheetId="5">'3'!$A$2:$D$137</definedName>
    <definedName name="_xlnm.Print_Area" localSheetId="6">'4'!$A$2:$D$81</definedName>
    <definedName name="_xlnm.Print_Area" localSheetId="7">'5'!$A$2:$D$137</definedName>
    <definedName name="_xlnm.Print_Area" localSheetId="8">'6'!$A$2:$D$81</definedName>
    <definedName name="_xlnm.Print_Area" localSheetId="9">'7'!$A$2:$D$137</definedName>
    <definedName name="_xlnm.Print_Area" localSheetId="10">'8'!$A$2:$D$81</definedName>
    <definedName name="_xlnm.Print_Area" localSheetId="1">Índice!$A$1:$C$22</definedName>
    <definedName name="BANCOS">#REF!</definedName>
    <definedName name="CONTINENTAL" localSheetId="12">#REF!</definedName>
    <definedName name="CONTINENTAL" localSheetId="15">#REF!</definedName>
    <definedName name="CONTINENTAL" localSheetId="18">#REF!</definedName>
    <definedName name="CONTINENTAL" localSheetId="9">#REF!</definedName>
    <definedName name="CONTINENTAL" localSheetId="10">#REF!</definedName>
    <definedName name="CONTINENTAL" localSheetId="11">#REF!</definedName>
    <definedName name="CONTINENTAL">#REF!</definedName>
    <definedName name="Datos1" localSheetId="12">#REF!,#REF!,#REF!</definedName>
    <definedName name="Datos1" localSheetId="15">#REF!,#REF!,#REF!</definedName>
    <definedName name="Datos1" localSheetId="18">#REF!,#REF!,#REF!</definedName>
    <definedName name="Datos1">#REF!,#REF!,#REF!</definedName>
    <definedName name="Datos2" localSheetId="12">#REF!,#REF!</definedName>
    <definedName name="Datos2" localSheetId="15">#REF!,#REF!</definedName>
    <definedName name="Datos2" localSheetId="18">#REF!,#REF!</definedName>
    <definedName name="Datos2">#REF!,#REF!</definedName>
    <definedName name="Datos3" localSheetId="12">#REF!,#REF!</definedName>
    <definedName name="Datos3" localSheetId="15">#REF!,#REF!</definedName>
    <definedName name="Datos3" localSheetId="18">#REF!,#REF!</definedName>
    <definedName name="Datos3">#REF!,#REF!</definedName>
    <definedName name="fecha" localSheetId="15">'[11]Posicion ME'!$C$1</definedName>
    <definedName name="fecha" localSheetId="18">'[11]Posicion ME'!$C$1</definedName>
    <definedName name="Fecha">[2]Datos!$D$4</definedName>
    <definedName name="FWD">'[11]Posicion ME'!$B$34:$I$49</definedName>
    <definedName name="INDICE">[3]!INDICE</definedName>
    <definedName name="Inicio" localSheetId="12">'[15]02-T_DEP'!#REF!</definedName>
    <definedName name="Inicio" localSheetId="15">'[12]02-T_DEP'!#REF!</definedName>
    <definedName name="Inicio" localSheetId="18">'[12]02-T_DEP'!#REF!</definedName>
    <definedName name="Inicio">'[4]02-T_DEP'!#REF!</definedName>
    <definedName name="matrix">#REF!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15">[13]BD_Datos!$B$3</definedName>
    <definedName name="periodo" localSheetId="18">[13]BD_Datos!$B$3</definedName>
    <definedName name="Periodo" localSheetId="4">'[6]1'!$B$3</definedName>
    <definedName name="Periodo" localSheetId="9">'7'!$A$3</definedName>
    <definedName name="Periodo" localSheetId="10">'[6]7'!$B$3</definedName>
    <definedName name="Periodo">'[6]1'!$B$3</definedName>
    <definedName name="periodo_aa">[13]BD_Datos!$D$3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'[11]Posicion ME'!$B$56:$I$71</definedName>
    <definedName name="TipoCambioMes" localSheetId="12">#REF!</definedName>
    <definedName name="TipoCambioMes" localSheetId="11">'[9]05-BG'!$B$62</definedName>
    <definedName name="TipoCambioMes">#REF!</definedName>
    <definedName name="TIT">#REF!</definedName>
    <definedName name="_xlnm.Print_Titles" localSheetId="2">Agregación_EEFF!$2:$11</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18" l="1"/>
  <c r="C110" i="18"/>
  <c r="C103" i="18"/>
  <c r="C101" i="18"/>
  <c r="C96" i="18"/>
  <c r="C86" i="18"/>
  <c r="C81" i="18"/>
  <c r="C78" i="18"/>
  <c r="C73" i="18"/>
  <c r="C70" i="18"/>
  <c r="C64" i="18"/>
  <c r="C61" i="18"/>
  <c r="C56" i="18"/>
  <c r="C46" i="18"/>
  <c r="C40" i="18"/>
  <c r="C28" i="18"/>
  <c r="C27" i="18"/>
  <c r="C20" i="18"/>
  <c r="C14" i="18"/>
</calcChain>
</file>

<file path=xl/sharedStrings.xml><?xml version="1.0" encoding="utf-8"?>
<sst xmlns="http://schemas.openxmlformats.org/spreadsheetml/2006/main" count="2104" uniqueCount="1163">
  <si>
    <t>Depósitos y Créditos por Oficina del Banco de la Nación y Agrobanco</t>
  </si>
  <si>
    <t xml:space="preserve">    (En miles de soles)</t>
  </si>
  <si>
    <t>Empresa</t>
  </si>
  <si>
    <t>Ubicación</t>
  </si>
  <si>
    <t>Codigo Oficina</t>
  </si>
  <si>
    <t>Depósitos a la Vista</t>
  </si>
  <si>
    <t>Depósitos de Ahorro</t>
  </si>
  <si>
    <t>Depósitos a Plazo</t>
  </si>
  <si>
    <t>Total Depósitos</t>
  </si>
  <si>
    <t>Créditos Directos</t>
  </si>
  <si>
    <t>Total Créditos</t>
  </si>
  <si>
    <t>Departamento</t>
  </si>
  <si>
    <t>Provincia</t>
  </si>
  <si>
    <t>Distrito</t>
  </si>
  <si>
    <t>M.N</t>
  </si>
  <si>
    <t>M.E.</t>
  </si>
  <si>
    <t>Total</t>
  </si>
  <si>
    <t>NACION</t>
  </si>
  <si>
    <t>Amazonas</t>
  </si>
  <si>
    <t>Bagua</t>
  </si>
  <si>
    <t>Imaza</t>
  </si>
  <si>
    <t>Chachapoyas</t>
  </si>
  <si>
    <t>Utcubamba</t>
  </si>
  <si>
    <t>Bagua Grande</t>
  </si>
  <si>
    <t>Lonya Grande</t>
  </si>
  <si>
    <t>Cumba</t>
  </si>
  <si>
    <t>Rodriguez de Mendoza</t>
  </si>
  <si>
    <t>San Nicolas</t>
  </si>
  <si>
    <t>Bongara</t>
  </si>
  <si>
    <t>Jazán</t>
  </si>
  <si>
    <t>Jumbilla</t>
  </si>
  <si>
    <t>Condorcanqui</t>
  </si>
  <si>
    <t>Nieva</t>
  </si>
  <si>
    <t>Luya</t>
  </si>
  <si>
    <t>Lamud</t>
  </si>
  <si>
    <t>Ocalli</t>
  </si>
  <si>
    <t>Ancash</t>
  </si>
  <si>
    <t>Casma</t>
  </si>
  <si>
    <t>Huaraz</t>
  </si>
  <si>
    <t>Independencia</t>
  </si>
  <si>
    <t>Huarmey</t>
  </si>
  <si>
    <t>Huaylas</t>
  </si>
  <si>
    <t>Caraz</t>
  </si>
  <si>
    <t>Santa</t>
  </si>
  <si>
    <t>Chimbote</t>
  </si>
  <si>
    <t>Nuevo Chimbote</t>
  </si>
  <si>
    <t>Nepeña</t>
  </si>
  <si>
    <t>Moro</t>
  </si>
  <si>
    <t>Huari</t>
  </si>
  <si>
    <t>San Marcos</t>
  </si>
  <si>
    <t>Chavin de Huantar</t>
  </si>
  <si>
    <t>Uco</t>
  </si>
  <si>
    <t>Carhuaz</t>
  </si>
  <si>
    <t>Yungay</t>
  </si>
  <si>
    <t>Recuay</t>
  </si>
  <si>
    <t>Sihuas</t>
  </si>
  <si>
    <t>Bolognesi</t>
  </si>
  <si>
    <t>Chiquian</t>
  </si>
  <si>
    <t>Huallanca</t>
  </si>
  <si>
    <t>Pomabamba</t>
  </si>
  <si>
    <t>Aija</t>
  </si>
  <si>
    <t>Antonio Raymondi</t>
  </si>
  <si>
    <t>Llamellin</t>
  </si>
  <si>
    <t>Asuncion</t>
  </si>
  <si>
    <t>Chacas</t>
  </si>
  <si>
    <t>Carlos Fermin Fitzcarrald</t>
  </si>
  <si>
    <t>San Luis</t>
  </si>
  <si>
    <t>Corongo</t>
  </si>
  <si>
    <t>Mariscal Luzuriaga</t>
  </si>
  <si>
    <t>Piscobamba</t>
  </si>
  <si>
    <t>Ocros</t>
  </si>
  <si>
    <t>Pallasca</t>
  </si>
  <si>
    <t>Cabana</t>
  </si>
  <si>
    <t>Pampas</t>
  </si>
  <si>
    <t>Conchucos</t>
  </si>
  <si>
    <t>Apurimac</t>
  </si>
  <si>
    <t>Abancay</t>
  </si>
  <si>
    <t>Curahuasi</t>
  </si>
  <si>
    <t>Andahuaylas</t>
  </si>
  <si>
    <t>Huancarama</t>
  </si>
  <si>
    <t>Talavera</t>
  </si>
  <si>
    <t>Aymaraes</t>
  </si>
  <si>
    <t>Chalhuanca</t>
  </si>
  <si>
    <t>Chincheros</t>
  </si>
  <si>
    <t>Huaccana</t>
  </si>
  <si>
    <t>Grau</t>
  </si>
  <si>
    <t>Chuquibambilla</t>
  </si>
  <si>
    <t>Cotabambas</t>
  </si>
  <si>
    <t>Tambobamba</t>
  </si>
  <si>
    <t>Haquira</t>
  </si>
  <si>
    <t>Challhuahuacho</t>
  </si>
  <si>
    <t>Antabamba</t>
  </si>
  <si>
    <t>Arequipa</t>
  </si>
  <si>
    <t>Cayma</t>
  </si>
  <si>
    <t>Jose Luis Bustamante y Rivero</t>
  </si>
  <si>
    <t>La Joya</t>
  </si>
  <si>
    <t>Miraflores</t>
  </si>
  <si>
    <t>Paucarpata</t>
  </si>
  <si>
    <t>Sachaca</t>
  </si>
  <si>
    <t>Camana</t>
  </si>
  <si>
    <t>Ocoña</t>
  </si>
  <si>
    <t>Caraveli</t>
  </si>
  <si>
    <t>Chala</t>
  </si>
  <si>
    <t>Acari</t>
  </si>
  <si>
    <t>Atico</t>
  </si>
  <si>
    <t>Yauca</t>
  </si>
  <si>
    <t>Castilla</t>
  </si>
  <si>
    <t>Aplao</t>
  </si>
  <si>
    <t>Uraca</t>
  </si>
  <si>
    <t>Orcopampa</t>
  </si>
  <si>
    <t>Pampacolca</t>
  </si>
  <si>
    <t>Caylloma</t>
  </si>
  <si>
    <t>Chivay</t>
  </si>
  <si>
    <t>Majes</t>
  </si>
  <si>
    <t>Islay</t>
  </si>
  <si>
    <t>Cocachacra</t>
  </si>
  <si>
    <t>Mollendo</t>
  </si>
  <si>
    <t>Punta de Bombon</t>
  </si>
  <si>
    <t>La Union</t>
  </si>
  <si>
    <t>Cotahuasi</t>
  </si>
  <si>
    <t>Condesuyos</t>
  </si>
  <si>
    <t>Chuquibamba</t>
  </si>
  <si>
    <t>Ayacucho</t>
  </si>
  <si>
    <t>Huamanga</t>
  </si>
  <si>
    <t>Huanta</t>
  </si>
  <si>
    <t>Sivia</t>
  </si>
  <si>
    <t>Llochegua</t>
  </si>
  <si>
    <t>Santillana</t>
  </si>
  <si>
    <t>La Mar</t>
  </si>
  <si>
    <t>Ayna</t>
  </si>
  <si>
    <t>San Miguel</t>
  </si>
  <si>
    <t>Tambo</t>
  </si>
  <si>
    <t>Chungui</t>
  </si>
  <si>
    <t>Samugari</t>
  </si>
  <si>
    <t>Lucanas</t>
  </si>
  <si>
    <t>Puquio</t>
  </si>
  <si>
    <t>Laramate</t>
  </si>
  <si>
    <t>Parinacochas</t>
  </si>
  <si>
    <t>Coracora</t>
  </si>
  <si>
    <t>Puyusca</t>
  </si>
  <si>
    <t>Cangallo</t>
  </si>
  <si>
    <t>Sucre</t>
  </si>
  <si>
    <t>Querobamba</t>
  </si>
  <si>
    <t>Huanca Sancos</t>
  </si>
  <si>
    <t>Sancos</t>
  </si>
  <si>
    <t>Paucar del Sara Sara</t>
  </si>
  <si>
    <t>Pausa</t>
  </si>
  <si>
    <t>Victor Fajardo</t>
  </si>
  <si>
    <t>Huancapi</t>
  </si>
  <si>
    <t>Vilcas Huaman</t>
  </si>
  <si>
    <t>Cajamarca</t>
  </si>
  <si>
    <t>Cajabamba</t>
  </si>
  <si>
    <t>Los Baños del Inca</t>
  </si>
  <si>
    <t>Celendin</t>
  </si>
  <si>
    <t>Sorochuco</t>
  </si>
  <si>
    <t>Chota</t>
  </si>
  <si>
    <t>Paccha</t>
  </si>
  <si>
    <t>Tacabamba</t>
  </si>
  <si>
    <t>Huambos</t>
  </si>
  <si>
    <t>Contumaza</t>
  </si>
  <si>
    <t>Chilete</t>
  </si>
  <si>
    <t>Yonan</t>
  </si>
  <si>
    <t>Cutervo</t>
  </si>
  <si>
    <t>Santo Tomas</t>
  </si>
  <si>
    <t>Querocotillo</t>
  </si>
  <si>
    <t>Socota</t>
  </si>
  <si>
    <t>Hualgayoc</t>
  </si>
  <si>
    <t>Bambamarca</t>
  </si>
  <si>
    <t>Jaen</t>
  </si>
  <si>
    <t>Pucara</t>
  </si>
  <si>
    <t>Chontali</t>
  </si>
  <si>
    <t>San Ignacio</t>
  </si>
  <si>
    <t>Namballe</t>
  </si>
  <si>
    <t>Pedro Galvez</t>
  </si>
  <si>
    <t>San Pablo</t>
  </si>
  <si>
    <t>Tongod</t>
  </si>
  <si>
    <t>La Florida</t>
  </si>
  <si>
    <t>Santa Cruz</t>
  </si>
  <si>
    <t>Ninabamba</t>
  </si>
  <si>
    <t>Yauyucan</t>
  </si>
  <si>
    <t>Catache</t>
  </si>
  <si>
    <t>Callao</t>
  </si>
  <si>
    <t>Prov. Const. del Callao</t>
  </si>
  <si>
    <t>Bellavista</t>
  </si>
  <si>
    <t>Ventanilla</t>
  </si>
  <si>
    <t>La Perla</t>
  </si>
  <si>
    <t>Mi Perú</t>
  </si>
  <si>
    <t>Cusco</t>
  </si>
  <si>
    <t>Anta</t>
  </si>
  <si>
    <t>Calca</t>
  </si>
  <si>
    <t>Yanatile</t>
  </si>
  <si>
    <t>Canchis</t>
  </si>
  <si>
    <t>Sicuani</t>
  </si>
  <si>
    <t>Combapata</t>
  </si>
  <si>
    <t>Wanchaq</t>
  </si>
  <si>
    <t>Santiago</t>
  </si>
  <si>
    <t>Espinar</t>
  </si>
  <si>
    <t>La Convencion</t>
  </si>
  <si>
    <t>Santa Ana</t>
  </si>
  <si>
    <t>Echarate</t>
  </si>
  <si>
    <t>Huayopata</t>
  </si>
  <si>
    <t>Pichari</t>
  </si>
  <si>
    <t>Vilcabamba</t>
  </si>
  <si>
    <t>Kimbiri</t>
  </si>
  <si>
    <t>Quispicanchi</t>
  </si>
  <si>
    <t>Urcos</t>
  </si>
  <si>
    <t>Urubamba</t>
  </si>
  <si>
    <t>Machupicchu</t>
  </si>
  <si>
    <t>Chumbivilcas</t>
  </si>
  <si>
    <t>Acomayo</t>
  </si>
  <si>
    <t>Pomacanchi</t>
  </si>
  <si>
    <t>Canas</t>
  </si>
  <si>
    <t>Yanaoca</t>
  </si>
  <si>
    <t>Paucartambo</t>
  </si>
  <si>
    <t>Paruro</t>
  </si>
  <si>
    <t>Huancavelica</t>
  </si>
  <si>
    <t>Acobamba</t>
  </si>
  <si>
    <t>Paucara</t>
  </si>
  <si>
    <t>Angaraes</t>
  </si>
  <si>
    <t>Lircay</t>
  </si>
  <si>
    <t>Acoria</t>
  </si>
  <si>
    <t>Izcuchaca</t>
  </si>
  <si>
    <t>Yauli</t>
  </si>
  <si>
    <t>Tayacaja</t>
  </si>
  <si>
    <t>Colcabamba</t>
  </si>
  <si>
    <t>Surcubamba</t>
  </si>
  <si>
    <t>Churcampa</t>
  </si>
  <si>
    <t>Paucarbamba</t>
  </si>
  <si>
    <t>Huaytara</t>
  </si>
  <si>
    <t>Castrovirreyna</t>
  </si>
  <si>
    <t>Huanuco</t>
  </si>
  <si>
    <t>Amarilis</t>
  </si>
  <si>
    <t>Leoncio Prado</t>
  </si>
  <si>
    <t>Rupa-Rupa</t>
  </si>
  <si>
    <t>Jose Crespo y Castillo</t>
  </si>
  <si>
    <t>Ambo</t>
  </si>
  <si>
    <t>Dos de Mayo</t>
  </si>
  <si>
    <t>Huacaybamba</t>
  </si>
  <si>
    <t>Huamalies</t>
  </si>
  <si>
    <t>Llata</t>
  </si>
  <si>
    <t>Marañon</t>
  </si>
  <si>
    <t>Huacrachuco</t>
  </si>
  <si>
    <t>Pachitea</t>
  </si>
  <si>
    <t>Panao</t>
  </si>
  <si>
    <t>Puerto Inca</t>
  </si>
  <si>
    <t>Codo del Pozuzo</t>
  </si>
  <si>
    <t>Lauricocha</t>
  </si>
  <si>
    <t>Jesus</t>
  </si>
  <si>
    <t>Baños</t>
  </si>
  <si>
    <t>Yarowilca</t>
  </si>
  <si>
    <t>Chavinillo</t>
  </si>
  <si>
    <t>Ica</t>
  </si>
  <si>
    <t>Chincha</t>
  </si>
  <si>
    <t>Chincha Alta</t>
  </si>
  <si>
    <t>Parcona</t>
  </si>
  <si>
    <t>La Tinguiña</t>
  </si>
  <si>
    <t>Nazca</t>
  </si>
  <si>
    <t>Marcona</t>
  </si>
  <si>
    <t>Palpa</t>
  </si>
  <si>
    <t>Pisco</t>
  </si>
  <si>
    <t>Junin</t>
  </si>
  <si>
    <t>Chanchamayo</t>
  </si>
  <si>
    <t>Pichanaqui</t>
  </si>
  <si>
    <t>San Ramon</t>
  </si>
  <si>
    <t>Perene</t>
  </si>
  <si>
    <t>Chupaca</t>
  </si>
  <si>
    <t>Concepcion</t>
  </si>
  <si>
    <t>Huancayo</t>
  </si>
  <si>
    <t>Chilca</t>
  </si>
  <si>
    <t>El Tambo</t>
  </si>
  <si>
    <t>Chongos Alto</t>
  </si>
  <si>
    <t>Jauja</t>
  </si>
  <si>
    <t>Apata</t>
  </si>
  <si>
    <t>Carhuamayo</t>
  </si>
  <si>
    <t>Satipo</t>
  </si>
  <si>
    <t>Pangoa</t>
  </si>
  <si>
    <t>Mazamari</t>
  </si>
  <si>
    <t>Tarma</t>
  </si>
  <si>
    <t>Huasahuasi</t>
  </si>
  <si>
    <t>La Oroya</t>
  </si>
  <si>
    <t>La Libertad</t>
  </si>
  <si>
    <t>Ascope</t>
  </si>
  <si>
    <t>Paijan</t>
  </si>
  <si>
    <t>Casa Grande</t>
  </si>
  <si>
    <t>Santiago de Cao</t>
  </si>
  <si>
    <t>Chicama</t>
  </si>
  <si>
    <t>Chepen</t>
  </si>
  <si>
    <t>Otuzco</t>
  </si>
  <si>
    <t>Usquil</t>
  </si>
  <si>
    <t>Sanchez Carrion</t>
  </si>
  <si>
    <t>Huamachuco</t>
  </si>
  <si>
    <t>Trujillo</t>
  </si>
  <si>
    <t>Victor Larco Herrera</t>
  </si>
  <si>
    <t>Laredo</t>
  </si>
  <si>
    <t>Salaverry</t>
  </si>
  <si>
    <t>Viru</t>
  </si>
  <si>
    <t>Pacasmayo</t>
  </si>
  <si>
    <t>Guadalupe</t>
  </si>
  <si>
    <t>San Pedro de Lloc</t>
  </si>
  <si>
    <t>San Jose</t>
  </si>
  <si>
    <t>Santiago de Chuco</t>
  </si>
  <si>
    <t>Gran Chimu</t>
  </si>
  <si>
    <t>Cascas</t>
  </si>
  <si>
    <t>Pataz</t>
  </si>
  <si>
    <t>Tayabamba</t>
  </si>
  <si>
    <t>Chillia</t>
  </si>
  <si>
    <t>Bolivar</t>
  </si>
  <si>
    <t>Julcan</t>
  </si>
  <si>
    <t>Lambayeque</t>
  </si>
  <si>
    <t>Chiclayo</t>
  </si>
  <si>
    <t>Cayaltí</t>
  </si>
  <si>
    <t>Jose Leonardo Ortiz</t>
  </si>
  <si>
    <t>La Victoria</t>
  </si>
  <si>
    <t>Chongoyape</t>
  </si>
  <si>
    <t>Pimentel</t>
  </si>
  <si>
    <t>Pomalca</t>
  </si>
  <si>
    <t>Oyotun</t>
  </si>
  <si>
    <t>Patapo</t>
  </si>
  <si>
    <t>Lagunas</t>
  </si>
  <si>
    <t>Monsefu</t>
  </si>
  <si>
    <t>Reque</t>
  </si>
  <si>
    <t>Eten</t>
  </si>
  <si>
    <t>Eten Puerto</t>
  </si>
  <si>
    <t>Pucalá</t>
  </si>
  <si>
    <t>Tumán</t>
  </si>
  <si>
    <t>Olmos</t>
  </si>
  <si>
    <t>Motupe</t>
  </si>
  <si>
    <t>Mochumi</t>
  </si>
  <si>
    <t>Morrope</t>
  </si>
  <si>
    <t>Tucume</t>
  </si>
  <si>
    <t>Jayanca</t>
  </si>
  <si>
    <t>Ferreñafe</t>
  </si>
  <si>
    <t>Lima</t>
  </si>
  <si>
    <t>Barranca</t>
  </si>
  <si>
    <t>Paramonga</t>
  </si>
  <si>
    <t>Supe</t>
  </si>
  <si>
    <t>Pativilca</t>
  </si>
  <si>
    <t>Supe Puerto</t>
  </si>
  <si>
    <t>Cañete</t>
  </si>
  <si>
    <t>Mala</t>
  </si>
  <si>
    <t>San Vicente de Cañete</t>
  </si>
  <si>
    <t>Lunahuana</t>
  </si>
  <si>
    <t>Huaral</t>
  </si>
  <si>
    <t>Chancay</t>
  </si>
  <si>
    <t>Huaura</t>
  </si>
  <si>
    <t>Huacho</t>
  </si>
  <si>
    <t>Sayan</t>
  </si>
  <si>
    <t>Ate</t>
  </si>
  <si>
    <t>Carabayllo</t>
  </si>
  <si>
    <t>Comas</t>
  </si>
  <si>
    <t>Jesus Maria</t>
  </si>
  <si>
    <t>La Molina</t>
  </si>
  <si>
    <t>Lince</t>
  </si>
  <si>
    <t>Los Olivos</t>
  </si>
  <si>
    <t>Lurigancho</t>
  </si>
  <si>
    <t>Lurin</t>
  </si>
  <si>
    <t>Magdalena del Mar</t>
  </si>
  <si>
    <t>Puente Piedra</t>
  </si>
  <si>
    <t>San Borja</t>
  </si>
  <si>
    <t>San Isidro</t>
  </si>
  <si>
    <t>San Juan de Lurigancho</t>
  </si>
  <si>
    <t>San Juan de Miraflores</t>
  </si>
  <si>
    <t>San Martin de Porres</t>
  </si>
  <si>
    <t>Santa Anita</t>
  </si>
  <si>
    <t>Santiago de Surco</t>
  </si>
  <si>
    <t>Villa El Salvador</t>
  </si>
  <si>
    <t>Villa Maria del Triunfo</t>
  </si>
  <si>
    <t>Pachacamac</t>
  </si>
  <si>
    <t>Breña</t>
  </si>
  <si>
    <t>Pueblo Libre (Magdalena Vieja)</t>
  </si>
  <si>
    <t>Chorrillos</t>
  </si>
  <si>
    <t>Rimac</t>
  </si>
  <si>
    <t>Barranco</t>
  </si>
  <si>
    <t>El Agustino</t>
  </si>
  <si>
    <t>Chaclacayo</t>
  </si>
  <si>
    <t>Huarochiri</t>
  </si>
  <si>
    <t>Matucana</t>
  </si>
  <si>
    <t>San Mateo</t>
  </si>
  <si>
    <t>Canta</t>
  </si>
  <si>
    <t>Cajatambo</t>
  </si>
  <si>
    <t>Yauyos</t>
  </si>
  <si>
    <t>Oyon</t>
  </si>
  <si>
    <t>Pachangara</t>
  </si>
  <si>
    <t>Loreto</t>
  </si>
  <si>
    <t>Alto Amazonas</t>
  </si>
  <si>
    <t>Yurimaguas</t>
  </si>
  <si>
    <t>Maynas</t>
  </si>
  <si>
    <t>Iquitos</t>
  </si>
  <si>
    <t>San Juan Bautista</t>
  </si>
  <si>
    <t>Punchana</t>
  </si>
  <si>
    <t>Putumayo</t>
  </si>
  <si>
    <t>Teniente Manuel Clavero</t>
  </si>
  <si>
    <t>Requena</t>
  </si>
  <si>
    <t>Nauta</t>
  </si>
  <si>
    <t>Mariscal Ramon Castilla</t>
  </si>
  <si>
    <t>Ramon Castilla</t>
  </si>
  <si>
    <t>Yavari</t>
  </si>
  <si>
    <t>Ucayali</t>
  </si>
  <si>
    <t>Contamana</t>
  </si>
  <si>
    <t>Datem del Marañón</t>
  </si>
  <si>
    <t>Madre de Dios</t>
  </si>
  <si>
    <t>Tahuamanu</t>
  </si>
  <si>
    <t>Iberia</t>
  </si>
  <si>
    <t>Iñapari</t>
  </si>
  <si>
    <t>Tambopata</t>
  </si>
  <si>
    <t>Inambari</t>
  </si>
  <si>
    <t>Manu</t>
  </si>
  <si>
    <t>Moquegua</t>
  </si>
  <si>
    <t>General Sanchez Cerro</t>
  </si>
  <si>
    <t>Omate</t>
  </si>
  <si>
    <t>Puquina</t>
  </si>
  <si>
    <t>Ichuña</t>
  </si>
  <si>
    <t>Ilo</t>
  </si>
  <si>
    <t>Mariscal Nieto</t>
  </si>
  <si>
    <t>Carumas</t>
  </si>
  <si>
    <t>Torata</t>
  </si>
  <si>
    <t>Pasco</t>
  </si>
  <si>
    <t>Oxapampa</t>
  </si>
  <si>
    <t>Pozuzo</t>
  </si>
  <si>
    <t>Puerto Bermudez</t>
  </si>
  <si>
    <t>Villa Rica</t>
  </si>
  <si>
    <t>Palcazu</t>
  </si>
  <si>
    <t>Constitucion</t>
  </si>
  <si>
    <t>Yanacancha</t>
  </si>
  <si>
    <t>Huachon</t>
  </si>
  <si>
    <t>Huariaca</t>
  </si>
  <si>
    <t>Huayllay</t>
  </si>
  <si>
    <t>Daniel Alcides Carrion</t>
  </si>
  <si>
    <t>Yanahuanca</t>
  </si>
  <si>
    <t>Piura</t>
  </si>
  <si>
    <t>Ayabaca</t>
  </si>
  <si>
    <t>Paimas</t>
  </si>
  <si>
    <t>Montero</t>
  </si>
  <si>
    <t>Frias</t>
  </si>
  <si>
    <t>Pacaipampa</t>
  </si>
  <si>
    <t>Suyo</t>
  </si>
  <si>
    <t>Huancabamba</t>
  </si>
  <si>
    <t>Huarmaca</t>
  </si>
  <si>
    <t>Canchaque</t>
  </si>
  <si>
    <t>Morropon</t>
  </si>
  <si>
    <t>Chulucanas</t>
  </si>
  <si>
    <t>La Matanza</t>
  </si>
  <si>
    <t>Chalaco</t>
  </si>
  <si>
    <t>Salitral</t>
  </si>
  <si>
    <t>Santo Domingo</t>
  </si>
  <si>
    <t>Paita</t>
  </si>
  <si>
    <t>Colan</t>
  </si>
  <si>
    <t>La Huaca</t>
  </si>
  <si>
    <t>Las Lomas</t>
  </si>
  <si>
    <t>Tambo Grande</t>
  </si>
  <si>
    <t>Catacaos</t>
  </si>
  <si>
    <t>Sechura</t>
  </si>
  <si>
    <t>Sullana</t>
  </si>
  <si>
    <t>Ignacio Escudero</t>
  </si>
  <si>
    <t>Querecotillo</t>
  </si>
  <si>
    <t>Talara</t>
  </si>
  <si>
    <t>Los Organos</t>
  </si>
  <si>
    <t>Mancora</t>
  </si>
  <si>
    <t>Pariñas</t>
  </si>
  <si>
    <t>El Alto</t>
  </si>
  <si>
    <t>La Brea</t>
  </si>
  <si>
    <t>Puno</t>
  </si>
  <si>
    <t>Chucuito</t>
  </si>
  <si>
    <t>Desaguadero</t>
  </si>
  <si>
    <t>Juli</t>
  </si>
  <si>
    <t>Pomata</t>
  </si>
  <si>
    <t>El Collao</t>
  </si>
  <si>
    <t>Ilave</t>
  </si>
  <si>
    <t>Melgar</t>
  </si>
  <si>
    <t>Ayaviri</t>
  </si>
  <si>
    <t>Nuñoa</t>
  </si>
  <si>
    <t>Acora</t>
  </si>
  <si>
    <t>San Roman</t>
  </si>
  <si>
    <t>Juliaca</t>
  </si>
  <si>
    <t>Cabanillas</t>
  </si>
  <si>
    <t>Yunguyo</t>
  </si>
  <si>
    <t>Lampa</t>
  </si>
  <si>
    <t>Sandia</t>
  </si>
  <si>
    <t>San Juan del Oro</t>
  </si>
  <si>
    <t>Azangaro</t>
  </si>
  <si>
    <t>Asillo</t>
  </si>
  <si>
    <t>Jose Domingo Choquehuanca</t>
  </si>
  <si>
    <t>Carabaya</t>
  </si>
  <si>
    <t>Macusani</t>
  </si>
  <si>
    <t>Crucero</t>
  </si>
  <si>
    <t>San Antonio de Putina</t>
  </si>
  <si>
    <t>Putina</t>
  </si>
  <si>
    <t>Huancane</t>
  </si>
  <si>
    <t>Moho</t>
  </si>
  <si>
    <t>San Martin</t>
  </si>
  <si>
    <t>Mariscal Caceres</t>
  </si>
  <si>
    <t>Juanjui</t>
  </si>
  <si>
    <t>Moyobamba</t>
  </si>
  <si>
    <t>Soritor</t>
  </si>
  <si>
    <t>Rioja</t>
  </si>
  <si>
    <t>Nueva Cajamarca</t>
  </si>
  <si>
    <t>Pardo Miguel</t>
  </si>
  <si>
    <t>Tarapoto</t>
  </si>
  <si>
    <t>La Banda de Shilcayo</t>
  </si>
  <si>
    <t>Morales</t>
  </si>
  <si>
    <t>Tocache</t>
  </si>
  <si>
    <t>Nuevo Progreso</t>
  </si>
  <si>
    <t>Uchiza</t>
  </si>
  <si>
    <t>Huallaga</t>
  </si>
  <si>
    <t>Saposoa</t>
  </si>
  <si>
    <t>El Dorado</t>
  </si>
  <si>
    <t>San Jose de Sisa</t>
  </si>
  <si>
    <t>Lamas</t>
  </si>
  <si>
    <t>Tabalosos</t>
  </si>
  <si>
    <t>Picota</t>
  </si>
  <si>
    <t>Tacna</t>
  </si>
  <si>
    <t>Alto de la Alianza</t>
  </si>
  <si>
    <t>Coronel Gregorio Albarracín L</t>
  </si>
  <si>
    <t>Pocollay</t>
  </si>
  <si>
    <t>Candarave</t>
  </si>
  <si>
    <t>Tarata</t>
  </si>
  <si>
    <t>Jorge Basadre</t>
  </si>
  <si>
    <t>Locumba</t>
  </si>
  <si>
    <t>Tumbes</t>
  </si>
  <si>
    <t>Contralmirante Villar</t>
  </si>
  <si>
    <t>Zorritos</t>
  </si>
  <si>
    <t>Zarumilla</t>
  </si>
  <si>
    <t>Aguas Verdes</t>
  </si>
  <si>
    <t>Coronel Portillo</t>
  </si>
  <si>
    <t>Campoverde</t>
  </si>
  <si>
    <t>Yarinacocha</t>
  </si>
  <si>
    <t>Callería</t>
  </si>
  <si>
    <t>Manantay</t>
  </si>
  <si>
    <t>Padre Abad</t>
  </si>
  <si>
    <t>Irazola</t>
  </si>
  <si>
    <t>Atalaya</t>
  </si>
  <si>
    <t>Raymondi</t>
  </si>
  <si>
    <t>Purus</t>
  </si>
  <si>
    <t>AGROBANCO</t>
  </si>
  <si>
    <t>Total general</t>
  </si>
  <si>
    <t>Balance General del Banco Agropecuario</t>
  </si>
  <si>
    <t xml:space="preserve">(En Miles de Soles)  </t>
  </si>
  <si>
    <t>Activo</t>
  </si>
  <si>
    <t>Agrobanco</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</si>
  <si>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</si>
  <si>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</si>
  <si>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</si>
  <si>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</si>
  <si>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</si>
  <si>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</si>
  <si>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</si>
  <si>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</si>
  <si>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</si>
  <si>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</si>
  <si>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</si>
  <si>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</si>
  <si>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</si>
  <si>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</si>
  <si>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Provisiones</t>
  </si>
  <si>
    <t xml:space="preserve">CRÉDITOS NETOS DE PROVISIONES </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</si>
  <si>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</si>
  <si>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</si>
  <si>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</si>
  <si>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</si>
  <si>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</si>
  <si>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</si>
  <si>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</si>
  <si>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</si>
  <si>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</si>
  <si>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</si>
  <si>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</si>
  <si>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</si>
  <si>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</si>
  <si>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</si>
  <si>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</si>
  <si>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</si>
  <si>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</si>
  <si>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</si>
  <si>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</si>
  <si>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</si>
  <si>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</si>
  <si>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</si>
  <si>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</si>
  <si>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</si>
  <si>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</si>
  <si>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 xml:space="preserve">OTROS  ACTIVOS </t>
  </si>
  <si>
    <t>TOTAL ACTIVO</t>
  </si>
  <si>
    <t>Tipo de Cambio Contable:  S/ 3.764</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</si>
  <si>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</si>
  <si>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</si>
  <si>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</si>
  <si>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</si>
  <si>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</si>
  <si>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</si>
  <si>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</si>
  <si>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</si>
  <si>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</si>
  <si>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</si>
  <si>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</si>
  <si>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</si>
  <si>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</si>
  <si>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</si>
  <si>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</si>
  <si>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</si>
  <si>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</si>
  <si>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</si>
  <si>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</si>
  <si>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</si>
  <si>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</si>
  <si>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</si>
  <si>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</si>
  <si>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</si>
  <si>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</si>
  <si>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</si>
  <si>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</si>
  <si>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</si>
  <si>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</si>
  <si>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</si>
  <si>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</si>
  <si>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</si>
  <si>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</si>
  <si>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</si>
  <si>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</si>
  <si>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</si>
  <si>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10"/>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</si>
  <si>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</si>
  <si>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</si>
  <si>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</si>
  <si>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</si>
  <si>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</si>
  <si>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</si>
  <si>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</si>
  <si>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</si>
  <si>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</si>
  <si>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</si>
  <si>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</si>
  <si>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</si>
  <si>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</si>
  <si>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</si>
  <si>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</si>
  <si>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del Banco Agropecuario</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</si>
  <si>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</si>
  <si>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</si>
  <si>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</si>
  <si>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</si>
  <si>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</si>
  <si>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</si>
  <si>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</si>
  <si>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</si>
  <si>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</si>
  <si>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</si>
  <si>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</si>
  <si>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</si>
  <si>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</si>
  <si>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</si>
  <si>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</si>
  <si>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</si>
  <si>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</si>
  <si>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</si>
  <si>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</si>
  <si>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</si>
  <si>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</si>
  <si>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</si>
  <si>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</si>
  <si>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</si>
  <si>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</si>
  <si>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</si>
  <si>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</si>
  <si>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</si>
  <si>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</si>
  <si>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</si>
  <si>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</si>
  <si>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</si>
  <si>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</si>
  <si>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</si>
  <si>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</si>
  <si>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</si>
  <si>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</si>
  <si>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</si>
  <si>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</si>
  <si>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</si>
  <si>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</si>
  <si>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</si>
  <si>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</si>
  <si>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</si>
  <si>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</si>
  <si>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</si>
  <si>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</si>
  <si>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</si>
  <si>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</si>
  <si>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</si>
  <si>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Balance General del Banco de Cofide</t>
  </si>
  <si>
    <t>Cofide</t>
  </si>
  <si>
    <t>Estado de Ganancias y Pérdidas del Banco de Cofide</t>
  </si>
  <si>
    <t>Balance General del Fondo MiVivienda</t>
  </si>
  <si>
    <t>Fondo MiVivienda</t>
  </si>
  <si>
    <t>Estado de Ganancias y Pérdidas del Fondo MiVivienda</t>
  </si>
  <si>
    <t>Indicadores Financieros por Entidad Estatal</t>
  </si>
  <si>
    <t>( En porcentaje )</t>
  </si>
  <si>
    <t>Nación</t>
  </si>
  <si>
    <t>SOLVENCIA</t>
  </si>
  <si>
    <t>Ratio de Capital Global (al 30/11/2024)</t>
  </si>
  <si>
    <t>Pasivo Total / Capital Social y Reservas ( N° de veces )</t>
  </si>
  <si>
    <t>CALIDAD DE ACTIVOS</t>
  </si>
  <si>
    <t>Créditos Atrasados / Créditos Directos</t>
  </si>
  <si>
    <t>Cartera Atrasada M.N. / Créditos Directos M.N.</t>
  </si>
  <si>
    <t>Cartera Atrasada M.E. / Créditos Directos M.E.</t>
  </si>
  <si>
    <t>Créditos Refinanciados y Reestructurados / Créditos Directos</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</si>
  <si>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</si>
  <si>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</si>
  <si>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</si>
  <si>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</si>
  <si>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</si>
  <si>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</si>
  <si>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</si>
  <si>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t>
  </si>
  <si>
    <t>-</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</si>
  <si>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</si>
  <si>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</si>
  <si>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</si>
  <si>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</si>
  <si>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</si>
  <si>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</si>
  <si>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</si>
  <si>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</si>
  <si>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</si>
  <si>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</si>
  <si>
    <t>Balance General del Banco de la Nación</t>
  </si>
  <si>
    <t>Estado de Ganancias y Pérdidas del Banco de la Nación</t>
  </si>
  <si>
    <t xml:space="preserve"> </t>
  </si>
  <si>
    <t>Tipo de Cambio Contable:  S/ 3.709</t>
  </si>
  <si>
    <t>Fideicomisos y Comisiones de Confianza por Entidad Estatal</t>
  </si>
  <si>
    <t>(En miles de soles)</t>
  </si>
  <si>
    <t>Empresas</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</si>
  <si>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</si>
  <si>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</si>
  <si>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</si>
  <si>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</si>
  <si>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</si>
  <si>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</si>
  <si>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</si>
  <si>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</si>
  <si>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</si>
  <si>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</si>
  <si>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 xml:space="preserve">Requerimiento de Patrimonio Efectivo y Ratio de Capital Global </t>
  </si>
  <si>
    <t>por Entidad Estatal</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</si>
  <si>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</si>
  <si>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</si>
  <si>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</si>
  <si>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</si>
  <si>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</si>
  <si>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</si>
  <si>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</si>
  <si>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</si>
  <si>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</si>
  <si>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</si>
  <si>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</si>
  <si>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</si>
  <si>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</si>
  <si>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</si>
  <si>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</si>
  <si>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</si>
  <si>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</si>
  <si>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</si>
  <si>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</si>
  <si>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</si>
  <si>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</si>
  <si>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</si>
  <si>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(En porcentaje)</t>
  </si>
  <si>
    <t>COFIDE</t>
  </si>
  <si>
    <t>NACIÓN</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</si>
  <si>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</si>
  <si>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</si>
  <si>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</si>
  <si>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</si>
  <si>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</si>
  <si>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</si>
  <si>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</si>
  <si>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</si>
  <si>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Patrimonio Efectivo</t>
  </si>
  <si>
    <t>Patrimonio Efectivo de Nivel 1</t>
  </si>
  <si>
    <t>Patrimonio Efectivo de Nivel 2</t>
  </si>
  <si>
    <t>Patrimonio Efectivo Total</t>
  </si>
  <si>
    <t>ENTIDAD</t>
  </si>
  <si>
    <t>Capital Ordinario de Nivel 1</t>
  </si>
  <si>
    <t>Capital Adicional de Nivel 1</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</si>
  <si>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</si>
  <si>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</si>
  <si>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Situación de Créditos de Consumo del Banco de la Nación</t>
  </si>
  <si>
    <t>Vigentes</t>
  </si>
  <si>
    <t>Refinanciados</t>
  </si>
  <si>
    <t>Vencidos</t>
  </si>
  <si>
    <t>En Cobranza Judicial</t>
  </si>
  <si>
    <t>Saldo de Créditos de Consumo</t>
  </si>
  <si>
    <t>Fuente: Balance de Comprobación.</t>
  </si>
  <si>
    <t>Número de Deudores de Créditos de Consumo</t>
  </si>
  <si>
    <t>Fuente: Anexo N° 5 Informe de Clasificación de  Deudores y Provisiones.</t>
  </si>
  <si>
    <t>Número de Tarjetas de Crédito de Créditos de Consumo</t>
  </si>
  <si>
    <t>Fuente: Reporte 7 Tarjetas de Crédito</t>
  </si>
  <si>
    <t>Créditos Directos según Tipo de Crédito y Situación</t>
  </si>
  <si>
    <t>Corporativo</t>
  </si>
  <si>
    <t>Grandes Empresas</t>
  </si>
  <si>
    <t>Medianas Empresas</t>
  </si>
  <si>
    <t>Pequeñas Empresas</t>
  </si>
  <si>
    <t>Microempresas</t>
  </si>
  <si>
    <t>Consumo</t>
  </si>
  <si>
    <t>Hipotecarios para Vivienda</t>
  </si>
  <si>
    <t>Total Créditos Directos</t>
  </si>
  <si>
    <t>Revolventes</t>
  </si>
  <si>
    <t>No Revolventes</t>
  </si>
  <si>
    <t>Refinanc. y Reestruct.</t>
  </si>
  <si>
    <t>Atrasados</t>
  </si>
  <si>
    <t>B. de Nación*</t>
  </si>
  <si>
    <t>Fuente: Balance de Comprobación</t>
  </si>
  <si>
    <t>* Los créditos empresariales incluyen la cartera remanente proveniente de la fusión del Banco de Nación con SURMEBAN (DL N° 25740 del 21.09.1992)</t>
  </si>
  <si>
    <t>De acuerdo a la Resolución SBS 11356-2008, los créditos a entidades del sector público son considerados como coporativos.</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</si>
  <si>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</si>
  <si>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 xml:space="preserve">Estructura de Créditos Directos e Indirectos según Categoría de Riesgo </t>
  </si>
  <si>
    <t>del Deudor por Entidad Estatal</t>
  </si>
  <si>
    <t>Normal
(0)</t>
  </si>
  <si>
    <t>Con Problemas Potenciales   (1)</t>
  </si>
  <si>
    <t>Deficiente
(2)</t>
  </si>
  <si>
    <t>Dudoso
(3)</t>
  </si>
  <si>
    <t>Pérdida
(4)</t>
  </si>
  <si>
    <r>
      <t>Total Créditos Directos e Indirectos</t>
    </r>
    <r>
      <rPr>
        <b/>
        <vertAlign val="superscript"/>
        <sz val="10"/>
        <rFont val="Arial Narrow"/>
        <family val="2"/>
      </rPr>
      <t xml:space="preserve">
</t>
    </r>
    <r>
      <rPr>
        <b/>
        <sz val="10"/>
        <rFont val="Arial Narrow"/>
        <family val="2"/>
      </rPr>
      <t>( En miles de soles)</t>
    </r>
  </si>
  <si>
    <t>B. de Nación</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</si>
  <si>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</si>
  <si>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</si>
  <si>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</si>
  <si>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</si>
  <si>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</si>
  <si>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</si>
  <si>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</si>
  <si>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</si>
  <si>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</si>
  <si>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</si>
  <si>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</si>
  <si>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</si>
  <si>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</si>
  <si>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Otros</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</si>
  <si>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</si>
  <si>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</si>
  <si>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</si>
  <si>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</si>
  <si>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</si>
  <si>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</si>
  <si>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</si>
  <si>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</si>
  <si>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</si>
  <si>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</si>
  <si>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</si>
  <si>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</si>
  <si>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</si>
  <si>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</si>
  <si>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</si>
  <si>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</si>
  <si>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</si>
  <si>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</si>
  <si>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</si>
  <si>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</si>
  <si>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</si>
  <si>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</si>
  <si>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</si>
  <si>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</si>
  <si>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</si>
  <si>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</si>
  <si>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t>Cuentas Corrientes</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</si>
  <si>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</si>
  <si>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</si>
  <si>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Tarjetas de Crédito</t>
  </si>
  <si>
    <t>1401.02.02+1401.03.02+1401.07.02+1401.08.02+1401.10.02+1401.11.02+1401.12.02+1401.13.02+1401.02.08+ 1401.03.08+1401.07.08+1401.08.08+1401.10.08+1401.11.08+1401.12.08+1401.13.08</t>
  </si>
  <si>
    <t>(D.4)</t>
  </si>
  <si>
    <t>Descuentos</t>
  </si>
  <si>
    <t>1401.02.05+1401.07.05+1401.08.05+1401.10.05+1401.11.05+1401.12.05+1401.13.05</t>
  </si>
  <si>
    <t>(D.5)</t>
  </si>
  <si>
    <t>Factoring</t>
  </si>
  <si>
    <t>1401.02.10+1401.07.10+1401.08.10+1401.10.10+1401.11.10+1401.12.10+1401.13.10</t>
  </si>
  <si>
    <t>(D.6)</t>
  </si>
  <si>
    <t>Préstamos</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</si>
  <si>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</si>
  <si>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</si>
  <si>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</si>
  <si>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</si>
  <si>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</si>
  <si>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</si>
  <si>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Comercio Exterior</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</si>
  <si>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</si>
  <si>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</si>
  <si>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</si>
  <si>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</si>
  <si>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</si>
  <si>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</si>
  <si>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</si>
  <si>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</si>
  <si>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</si>
  <si>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</si>
  <si>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</si>
  <si>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</si>
  <si>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</si>
  <si>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</si>
  <si>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</si>
  <si>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</si>
  <si>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</si>
  <si>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</si>
  <si>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</si>
  <si>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</si>
  <si>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</si>
  <si>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</si>
  <si>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</si>
  <si>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Fondos Interbancarios</t>
  </si>
  <si>
    <t>(F.3)</t>
  </si>
  <si>
    <t>Inversiones</t>
  </si>
  <si>
    <t>(F.4)</t>
  </si>
  <si>
    <t>Créditos</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</si>
  <si>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</si>
  <si>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</si>
  <si>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</si>
  <si>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</si>
  <si>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</si>
  <si>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</si>
  <si>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</si>
  <si>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</si>
  <si>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</si>
  <si>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</si>
  <si>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</si>
  <si>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</si>
  <si>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</si>
  <si>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</si>
  <si>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</si>
  <si>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</si>
  <si>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</si>
  <si>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Depósitos de Ahorros</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</si>
  <si>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</si>
  <si>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</si>
  <si>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</si>
  <si>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</si>
  <si>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</si>
  <si>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</si>
  <si>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</si>
  <si>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</si>
  <si>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</si>
  <si>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</si>
  <si>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</si>
  <si>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</si>
  <si>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</si>
  <si>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</si>
  <si>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</si>
  <si>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</si>
  <si>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</si>
  <si>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</si>
  <si>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</si>
  <si>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</si>
  <si>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</si>
  <si>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</si>
  <si>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</si>
  <si>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</si>
  <si>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</si>
  <si>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</si>
  <si>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</si>
  <si>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</si>
  <si>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</si>
  <si>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</si>
  <si>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</si>
  <si>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</si>
  <si>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</si>
  <si>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</si>
  <si>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</si>
  <si>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</si>
  <si>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</si>
  <si>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</si>
  <si>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</si>
  <si>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</si>
  <si>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</si>
  <si>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</si>
  <si>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</si>
  <si>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</si>
  <si>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</si>
  <si>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</si>
  <si>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</si>
  <si>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</si>
  <si>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</si>
  <si>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</si>
  <si>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</si>
  <si>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</si>
  <si>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</si>
  <si>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</si>
  <si>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</si>
  <si>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</si>
  <si>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</si>
  <si>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</si>
  <si>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</si>
  <si>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</si>
  <si>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</si>
  <si>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</si>
  <si>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</si>
  <si>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</si>
  <si>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</si>
  <si>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</si>
  <si>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</si>
  <si>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</si>
  <si>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</si>
  <si>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</si>
  <si>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</si>
  <si>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</si>
  <si>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</si>
  <si>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</si>
  <si>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</si>
  <si>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</si>
  <si>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</si>
  <si>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</si>
  <si>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</si>
  <si>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</si>
  <si>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</si>
  <si>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</si>
  <si>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</si>
  <si>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</si>
  <si>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</si>
  <si>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</si>
  <si>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</si>
  <si>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</si>
  <si>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</si>
  <si>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</si>
  <si>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</si>
  <si>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</si>
  <si>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</si>
  <si>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</si>
  <si>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</si>
  <si>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</si>
  <si>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</si>
  <si>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</si>
  <si>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</si>
  <si>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</si>
  <si>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</si>
  <si>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</si>
  <si>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</si>
  <si>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</si>
  <si>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</si>
  <si>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</si>
  <si>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</si>
  <si>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</si>
  <si>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</si>
  <si>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</si>
  <si>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</si>
  <si>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</si>
  <si>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</si>
  <si>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</si>
  <si>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</si>
  <si>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</si>
  <si>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</si>
  <si>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</si>
  <si>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</si>
  <si>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</si>
  <si>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</si>
  <si>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</si>
  <si>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</si>
  <si>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</si>
  <si>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</si>
  <si>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</si>
  <si>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</si>
  <si>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</si>
  <si>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</si>
  <si>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</si>
  <si>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Obligaciones con el Público</t>
  </si>
  <si>
    <t>(B.2)</t>
  </si>
  <si>
    <t>(B.3)</t>
  </si>
  <si>
    <t>Depósitos del Sist. Financ. y Org. Internacionales</t>
  </si>
  <si>
    <t>(B.4)</t>
  </si>
  <si>
    <t>Adeudos y Obligaciones Financieras</t>
  </si>
  <si>
    <t>4104.01+4104.02+4104.03+4104.04+4104.05+4104.06+4104.07+4104.08+4107</t>
  </si>
  <si>
    <t>(B.5)</t>
  </si>
  <si>
    <t>Obligaciones en Circulación no Subordinadas</t>
  </si>
  <si>
    <t>4106.01+4106.04+4106.05+4106.07</t>
  </si>
  <si>
    <t>(B.6)</t>
  </si>
  <si>
    <t>Obligaciones en Circulación Subordinadas</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</si>
  <si>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</si>
  <si>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</si>
  <si>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</si>
  <si>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</si>
  <si>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</si>
  <si>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</si>
  <si>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</si>
  <si>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</si>
  <si>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</si>
  <si>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</si>
  <si>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</si>
  <si>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</si>
  <si>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</si>
  <si>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</si>
  <si>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</si>
  <si>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</si>
  <si>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</si>
  <si>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</si>
  <si>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</si>
  <si>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</si>
  <si>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</si>
  <si>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</si>
  <si>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</si>
  <si>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</si>
  <si>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</si>
  <si>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</si>
  <si>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</si>
  <si>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</si>
  <si>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</si>
  <si>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</si>
  <si>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</si>
  <si>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</si>
  <si>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</si>
  <si>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</si>
  <si>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</si>
  <si>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</si>
  <si>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</si>
  <si>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</si>
  <si>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</si>
  <si>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</si>
  <si>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</si>
  <si>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</si>
  <si>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</si>
  <si>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</si>
  <si>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</si>
  <si>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</si>
  <si>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</si>
  <si>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</si>
  <si>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</si>
  <si>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</si>
  <si>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</si>
  <si>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</si>
  <si>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</si>
  <si>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</si>
  <si>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</si>
  <si>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</si>
  <si>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</si>
  <si>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</si>
  <si>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</si>
  <si>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</si>
  <si>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</si>
  <si>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</si>
  <si>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</si>
  <si>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</si>
  <si>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</si>
  <si>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</si>
  <si>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</si>
  <si>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</si>
  <si>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</si>
  <si>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</si>
  <si>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</si>
  <si>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</si>
  <si>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</si>
  <si>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</si>
  <si>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</si>
  <si>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</si>
  <si>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</si>
  <si>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</si>
  <si>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</si>
  <si>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</si>
  <si>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</si>
  <si>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</si>
  <si>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Balance General de Cofide</t>
  </si>
  <si>
    <t>Estado de Ganancias y Pérdidas de Cofide</t>
  </si>
  <si>
    <t>Balance General de Agrobanco</t>
  </si>
  <si>
    <t>Estado de Ganancias y Pérdidas de Agrobanco</t>
  </si>
  <si>
    <t>Balance General de Fondo MiVivienda</t>
  </si>
  <si>
    <t>Estado de Ganancias y Pérdidas de Fondo MiVivienda</t>
  </si>
  <si>
    <t>Indicadores Financieros de las Entidades Estatales</t>
  </si>
  <si>
    <t xml:space="preserve">Créditos de Consumo según Situación  </t>
  </si>
  <si>
    <t xml:space="preserve">Estructura de Fideicomisos y Comisiones de Confianza  </t>
  </si>
  <si>
    <t xml:space="preserve">Créditos Directos y Depósitos por Oficinas  </t>
  </si>
  <si>
    <t>Estructura del Patrimonio Efectivo</t>
  </si>
  <si>
    <t>Boletín Informativo Mensual de las Entidades 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</si>
</sst>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_(* \(#,##0\);_(* &quot;-&quot;_);_(@_)"/>
    <numFmt numFmtId="43" formatCode="_(* #,##0.00_);_(* \(#,##0.00\);_(* &quot;-&quot;??_);_(@_)"/>
    <numFmt numFmtId="164" formatCode="\A\l\ dd\ &quot;de&quot;\ mmmm\ &quot;de&quot;\ yyyy"/>
    <numFmt numFmtId="165" formatCode="\(\A\l\ dd\ &quot;de&quot;\ mmmm\ &quot;de&quot;\ yyyy\)"/>
    <numFmt numFmtId="166" formatCode="_(* #,##0_);_(* \(#,##0\);_(* &quot;-&quot;??_);_(@_)"/>
    <numFmt numFmtId="167" formatCode="_(* #\ ###\ ##0_______________________________ \ ;_(* \(#\ ###\ ##0\)______________________________\ ;* &quot;-&quot;????????????????;_(@_)"/>
    <numFmt numFmtId="168" formatCode="_(* #,###,##0_________)\ ;_(* \(#,###,##0\)\ ;* &quot;-&quot;??????;_(@_)"/>
    <numFmt numFmtId="169" formatCode="_(* #,##0_________);_(* \(#,##0\)________;_(* &quot;-&quot;????_);_(@_)"/>
    <numFmt numFmtId="170" formatCode="_(* #\ ###\ ##0_________________________ \ ;_(* \(#\ ###\ ##0\)________________________\ ;* &quot;-&quot;?????????????;_(@_)"/>
    <numFmt numFmtId="171" formatCode="_(* #,###,##0_________)\ ;_(* \(#,###,##0\)\ __\ _____ ;* &quot;-&quot;??????;_(@_)"/>
    <numFmt numFmtId="172" formatCode="_(* #,##0.00_____________);_(* \(#,##0.00\)_____________ ;_(* &quot;-&quot;???????_);_(@_)"/>
    <numFmt numFmtId="173" formatCode="_(* #,##0_____________);_(* \(#,##0\)_____________ ;_(* &quot;-&quot;???????_);_(@_)"/>
    <numFmt numFmtId="174" formatCode="_(* #,##0_____________);_(* \(#,##0\)_____________ ;_(* &quot;-&quot;???????,_);_(@_)"/>
    <numFmt numFmtId="175" formatCode="0.00000"/>
    <numFmt numFmtId="176" formatCode="_ * #,##0.00_ ;_ * \-#,##0.00_ ;_ * &quot;-&quot;??_ ;_ @_ "/>
    <numFmt numFmtId="177" formatCode="_(* #\ #,###,##0.00___________________________);_(* \(#\ ###\ ###\);_(* &quot;-&quot;?????????????_);_(@_)"/>
    <numFmt numFmtId="178" formatCode="&quot;Publicado el&quot;\ dd/mm/yyyy"/>
    <numFmt numFmtId="179" formatCode="* #\ ###\ ###____________;\ * #\ ###\ ###\____________ ;* &quot;-&quot;?????;_(@_)"/>
    <numFmt numFmtId="180" formatCode="\A\l\ \ dd\ &quot;de&quot;\ mmmm\ &quot;de&quot;\ yyyy"/>
    <numFmt numFmtId="181" formatCode="_(* ###,##0_______);_(* \(###,##0\)\ ;* &quot;-&quot;?????;_(@_)"/>
    <numFmt numFmtId="182" formatCode="&quot;Al &quot;dd&quot; de &quot;mmmm&quot; de &quot;yyyy"/>
    <numFmt numFmtId="183" formatCode="_(* #,##0_);_(* \(#,##0\);_(* &quot;-&quot;?_);_(@_)"/>
  </numFmts>
  <fonts count="78">
    <font>
      <sz val="11"/>
      <color theme="1"/>
      <name val="Calibri"/>
      <family val="2"/>
      <scheme val="minor"/>
    </font>
    <font>
      <sz val="11"/>
      <color theme="1"/>
      <name val="Calibri"/>
      <family val="2"/>
      <scheme val="minor"/>
    </font>
    <font>
      <sz val="11"/>
      <color theme="0"/>
      <name val="Calibri"/>
      <family val="2"/>
      <scheme val="minor"/>
    </font>
    <font>
      <sz val="11"/>
      <name val="Arial Narrow"/>
      <family val="2"/>
    </font>
    <font>
      <sz val="10"/>
      <name val="Arial"/>
      <family val="2"/>
    </font>
    <font>
      <i/>
      <sz val="9"/>
      <name val="Arial Narrow"/>
      <family val="2"/>
    </font>
    <font>
      <i/>
      <sz val="9"/>
      <color theme="1"/>
      <name val="Arial Narrow"/>
      <family val="2"/>
    </font>
    <font>
      <sz val="22"/>
      <name val="Times New Roman"/>
      <family val="1"/>
    </font>
    <font>
      <sz val="8"/>
      <color theme="1"/>
      <name val="Arial Narrow"/>
      <family val="2"/>
    </font>
    <font>
      <b/>
      <sz val="14"/>
      <name val="Times New Roman"/>
      <family val="1"/>
    </font>
    <font>
      <sz val="13"/>
      <name val="Times New Roman"/>
      <family val="1"/>
    </font>
    <font>
      <b/>
      <sz val="10"/>
      <name val="Arial Narrow"/>
      <family val="2"/>
    </font>
    <font>
      <b/>
      <sz val="14.5"/>
      <name val="Times New Roman"/>
      <family val="1"/>
    </font>
    <font>
      <sz val="22"/>
      <name val="Arial"/>
      <family val="2"/>
    </font>
    <font>
      <sz val="14"/>
      <name val="Arial"/>
      <family val="2"/>
    </font>
    <font>
      <sz val="13"/>
      <name val="Arial"/>
      <family val="2"/>
    </font>
    <font>
      <sz val="10"/>
      <name val="Arial Narrow"/>
      <family val="2"/>
    </font>
    <font>
      <b/>
      <sz val="13"/>
      <name val="Times New Roman"/>
      <family val="1"/>
    </font>
    <font>
      <sz val="8"/>
      <name val="Arial Narrow"/>
      <family val="2"/>
    </font>
    <font>
      <b/>
      <sz val="9"/>
      <color indexed="9"/>
      <name val="Arial Narrow"/>
      <family val="2"/>
    </font>
    <font>
      <b/>
      <sz val="8"/>
      <name val="Arial Narrow"/>
      <family val="2"/>
    </font>
    <font>
      <sz val="8"/>
      <name val="Arial"/>
      <family val="2"/>
    </font>
    <font>
      <b/>
      <u/>
      <sz val="8"/>
      <name val="Arial Narrow"/>
      <family val="2"/>
    </font>
    <font>
      <sz val="9.5"/>
      <name val="Arial Narrow"/>
      <family val="2"/>
    </font>
    <font>
      <b/>
      <sz val="9.5"/>
      <name val="Arial Narrow"/>
      <family val="2"/>
    </font>
    <font>
      <i/>
      <sz val="8"/>
      <name val="Arial Narrow"/>
      <family val="2"/>
    </font>
    <font>
      <sz val="7"/>
      <name val="Arial"/>
      <family val="2"/>
    </font>
    <font>
      <sz val="9"/>
      <name val="Arial Narrow"/>
      <family val="2"/>
    </font>
    <font>
      <b/>
      <sz val="16"/>
      <name val="Times New Roman"/>
      <family val="1"/>
    </font>
    <font>
      <b/>
      <vertAlign val="superscript"/>
      <sz val="10"/>
      <name val="Arial Narrow"/>
      <family val="2"/>
    </font>
    <font>
      <sz val="10"/>
      <color indexed="9"/>
      <name val="Arial Narrow"/>
      <family val="2"/>
    </font>
    <font>
      <b/>
      <sz val="8"/>
      <color indexed="12"/>
      <name val="Arial"/>
      <family val="2"/>
    </font>
    <font>
      <b/>
      <sz val="8"/>
      <color indexed="10"/>
      <name val="Arial"/>
      <family val="2"/>
    </font>
    <font>
      <b/>
      <sz val="7"/>
      <name val="Arial"/>
      <family val="2"/>
    </font>
    <font>
      <b/>
      <sz val="12"/>
      <name val="Arial Narrow"/>
      <family val="2"/>
    </font>
    <font>
      <sz val="8"/>
      <color indexed="8"/>
      <name val="Arial Narrow"/>
      <family val="2"/>
    </font>
    <font>
      <b/>
      <sz val="14.55"/>
      <name val="Times New Roman"/>
      <family val="1"/>
    </font>
    <font>
      <sz val="14.55"/>
      <name val="Times New Roman"/>
      <family val="1"/>
    </font>
    <font>
      <sz val="14"/>
      <name val="Times New Roman"/>
      <family val="1"/>
    </font>
    <font>
      <b/>
      <sz val="9"/>
      <name val="Arial"/>
      <family val="2"/>
    </font>
    <font>
      <b/>
      <sz val="10"/>
      <name val="Arial"/>
      <family val="2"/>
    </font>
    <font>
      <b/>
      <sz val="12"/>
      <name val="Arial"/>
      <family val="2"/>
    </font>
    <font>
      <sz val="10"/>
      <name val="Times New Roman"/>
      <family val="1"/>
    </font>
    <font>
      <b/>
      <sz val="10"/>
      <color rgb="FF0066FF"/>
      <name val="Arial"/>
      <family val="2"/>
    </font>
    <font>
      <b/>
      <sz val="10"/>
      <color indexed="8"/>
      <name val="Arial Narrow"/>
      <family val="2"/>
    </font>
    <font>
      <sz val="12"/>
      <name val="Arial MT"/>
    </font>
    <font>
      <sz val="8"/>
      <color indexed="8"/>
      <name val="Arial"/>
      <family val="2"/>
    </font>
    <font>
      <i/>
      <sz val="8"/>
      <color indexed="8"/>
      <name val="Arial Narrow"/>
      <family val="2"/>
    </font>
    <font>
      <b/>
      <sz val="9"/>
      <color indexed="12"/>
      <name val="Arial"/>
      <family val="2"/>
    </font>
    <font>
      <sz val="10"/>
      <color indexed="8"/>
      <name val="Arial Narrow"/>
      <family val="2"/>
    </font>
    <font>
      <b/>
      <sz val="8"/>
      <color indexed="8"/>
      <name val="Arial Narrow"/>
      <family val="2"/>
    </font>
    <font>
      <sz val="22"/>
      <color indexed="9"/>
      <name val="Times New Roman"/>
      <family val="1"/>
    </font>
    <font>
      <b/>
      <sz val="14"/>
      <color indexed="9"/>
      <name val="Times New Roman"/>
      <family val="1"/>
    </font>
    <font>
      <sz val="13"/>
      <color indexed="9"/>
      <name val="Times New Roman"/>
      <family val="1"/>
    </font>
    <font>
      <sz val="12"/>
      <name val="Arial Narrow"/>
      <family val="2"/>
    </font>
    <font>
      <sz val="8"/>
      <color indexed="9"/>
      <name val="Arial Narrow"/>
      <family val="2"/>
    </font>
    <font>
      <sz val="8.5"/>
      <name val="Arial Narrow"/>
      <family val="2"/>
    </font>
    <font>
      <sz val="7"/>
      <color indexed="9"/>
      <name val="Arial"/>
      <family val="2"/>
    </font>
    <font>
      <i/>
      <sz val="8"/>
      <name val="Arial"/>
      <family val="2"/>
    </font>
    <font>
      <b/>
      <sz val="8"/>
      <name val="Arial"/>
      <family val="2"/>
    </font>
    <font>
      <sz val="10"/>
      <color indexed="9"/>
      <name val="Arial"/>
      <family val="2"/>
    </font>
    <font>
      <b/>
      <sz val="10"/>
      <color indexed="9"/>
      <name val="Arial Narrow"/>
      <family val="2"/>
    </font>
    <font>
      <b/>
      <sz val="22"/>
      <name val="Times New Roman"/>
      <family val="1"/>
    </font>
    <font>
      <sz val="8.6"/>
      <name val="Arial"/>
      <family val="2"/>
    </font>
    <font>
      <b/>
      <sz val="10.5"/>
      <name val="Times New Roman"/>
      <family val="1"/>
    </font>
    <font>
      <b/>
      <sz val="8.6"/>
      <name val="Arial"/>
      <family val="2"/>
    </font>
    <font>
      <b/>
      <sz val="14"/>
      <color theme="1"/>
      <name val="Calibri"/>
      <family val="2"/>
      <scheme val="minor"/>
    </font>
    <font>
      <u/>
      <sz val="11"/>
      <color theme="10"/>
      <name val="Calibri"/>
      <family val="2"/>
      <scheme val="minor"/>
    </font>
    <font>
      <u/>
      <sz val="10"/>
      <color theme="10"/>
      <name val="Arial Narrow"/>
      <family val="2"/>
    </font>
    <font>
      <b/>
      <sz val="11"/>
      <name val="Arial"/>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b/>
      <sz val="11"/>
      <name val="Arial Narrow"/>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rgb="FF999999"/>
      </bottom>
      <diagonal/>
    </border>
    <border>
      <left style="thin">
        <color indexed="64"/>
      </left>
      <right/>
      <top style="thin">
        <color indexed="64"/>
      </top>
      <bottom/>
      <diagonal/>
    </border>
    <border>
      <left/>
      <right style="thin">
        <color indexed="64"/>
      </right>
      <top style="thin">
        <color indexed="64"/>
      </top>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9"/>
      </top>
      <bottom/>
      <diagonal/>
    </border>
    <border>
      <left style="thin">
        <color indexed="65"/>
      </left>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9"/>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right/>
      <top style="medium">
        <color indexed="64"/>
      </top>
      <bottom style="hair">
        <color indexed="64"/>
      </bottom>
      <diagonal/>
    </border>
    <border>
      <left/>
      <right/>
      <top style="dotted">
        <color indexed="64"/>
      </top>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18"/>
      </top>
      <bottom/>
      <diagonal/>
    </border>
    <border>
      <left/>
      <right/>
      <top/>
      <bottom style="thick">
        <color theme="3"/>
      </bottom>
      <diagonal/>
    </border>
  </borders>
  <cellStyleXfs count="19">
    <xf numFmtId="0" fontId="0" fillId="0" borderId="0"/>
    <xf numFmtId="0" fontId="3" fillId="0" borderId="0"/>
    <xf numFmtId="0" fontId="4" fillId="0" borderId="0"/>
    <xf numFmtId="0" fontId="4" fillId="0" borderId="0" applyProtection="0"/>
    <xf numFmtId="0" fontId="4" fillId="0" borderId="0" applyProtection="0">
      <protection locked="0"/>
    </xf>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5" fillId="0" borderId="0"/>
    <xf numFmtId="0" fontId="4" fillId="0" borderId="0"/>
    <xf numFmtId="176" fontId="4" fillId="0" borderId="0" applyFont="0" applyFill="0" applyBorder="0" applyAlignment="0" applyProtection="0"/>
    <xf numFmtId="43" fontId="4" fillId="0" borderId="0" applyFont="0" applyFill="0" applyBorder="0" applyAlignment="0" applyProtection="0"/>
    <xf numFmtId="0" fontId="67" fillId="0" borderId="0" applyNumberFormat="0" applyFill="0" applyBorder="0" applyAlignment="0" applyProtection="0"/>
    <xf numFmtId="0" fontId="1" fillId="0" borderId="0"/>
    <xf numFmtId="0" fontId="1" fillId="0" borderId="0"/>
    <xf numFmtId="176" fontId="1" fillId="0" borderId="0" applyFont="0" applyFill="0" applyBorder="0" applyAlignment="0" applyProtection="0"/>
  </cellStyleXfs>
  <cellXfs count="430">
    <xf numFmtId="0" fontId="0" fillId="0" borderId="0" xfId="0"/>
    <xf numFmtId="0" fontId="3" fillId="0" borderId="0" xfId="1"/>
    <xf numFmtId="0" fontId="5" fillId="0" borderId="0" xfId="2" applyFont="1" applyAlignment="1">
      <alignment horizontal="centerContinuous" vertical="center"/>
    </xf>
    <xf numFmtId="0" fontId="6" fillId="0" borderId="0" xfId="2" applyFont="1"/>
    <xf numFmtId="0" fontId="7" fillId="0" borderId="0" xfId="1" applyFont="1" applyAlignment="1">
      <alignment horizontal="center" vertical="top" wrapText="1"/>
    </xf>
    <xf numFmtId="0" fontId="8" fillId="0" borderId="0" xfId="1" applyFont="1"/>
    <xf numFmtId="164" fontId="9" fillId="0" borderId="0" xfId="1" applyNumberFormat="1" applyFont="1" applyAlignment="1">
      <alignment horizontal="center"/>
    </xf>
    <xf numFmtId="0" fontId="10" fillId="0" borderId="0" xfId="1" applyFont="1" applyAlignment="1">
      <alignment horizontal="center"/>
    </xf>
    <xf numFmtId="0" fontId="10" fillId="0" borderId="0" xfId="1" applyFont="1" applyAlignment="1">
      <alignment horizontal="center"/>
    </xf>
    <xf numFmtId="0" fontId="10" fillId="0" borderId="1" xfId="1" applyFont="1" applyBorder="1" applyAlignment="1">
      <alignment horizontal="center"/>
    </xf>
    <xf numFmtId="0" fontId="11" fillId="0" borderId="2" xfId="1" applyFont="1" applyBorder="1" applyAlignment="1">
      <alignment horizontal="left" vertical="center" wrapText="1"/>
    </xf>
    <xf numFmtId="165" fontId="11" fillId="0" borderId="3" xfId="1" applyNumberFormat="1" applyFont="1" applyBorder="1" applyAlignment="1">
      <alignment horizontal="center"/>
    </xf>
    <xf numFmtId="165" fontId="11" fillId="0" borderId="4" xfId="1" applyNumberFormat="1" applyFont="1" applyBorder="1" applyAlignment="1">
      <alignment horizontal="center"/>
    </xf>
    <xf numFmtId="165" fontId="11" fillId="0" borderId="5" xfId="1" applyNumberFormat="1" applyFont="1" applyBorder="1" applyAlignment="1">
      <alignment horizontal="center"/>
    </xf>
    <xf numFmtId="0" fontId="11" fillId="0" borderId="2" xfId="1" applyFont="1" applyBorder="1" applyAlignment="1">
      <alignment horizontal="center" vertical="center" wrapText="1"/>
    </xf>
    <xf numFmtId="0" fontId="11" fillId="0" borderId="3" xfId="1" applyFont="1" applyBorder="1" applyAlignment="1">
      <alignment horizontal="center"/>
    </xf>
    <xf numFmtId="0" fontId="11" fillId="0" borderId="5" xfId="1" applyFont="1" applyBorder="1" applyAlignment="1">
      <alignment horizontal="center"/>
    </xf>
    <xf numFmtId="0" fontId="11" fillId="0" borderId="6" xfId="1" applyFont="1" applyBorder="1" applyAlignment="1">
      <alignment horizontal="left" vertical="center" wrapText="1"/>
    </xf>
    <xf numFmtId="0" fontId="11" fillId="0" borderId="2"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8" xfId="1" applyFont="1" applyBorder="1" applyAlignment="1">
      <alignment horizontal="center" vertical="center" wrapText="1"/>
    </xf>
    <xf numFmtId="0" fontId="4" fillId="0" borderId="9" xfId="2" applyBorder="1"/>
    <xf numFmtId="0" fontId="4" fillId="0" borderId="9" xfId="2" applyBorder="1" applyAlignment="1">
      <alignment horizontal="center"/>
    </xf>
    <xf numFmtId="166" fontId="4" fillId="0" borderId="9" xfId="2" applyNumberFormat="1" applyBorder="1"/>
    <xf numFmtId="166" fontId="4" fillId="0" borderId="10" xfId="2" applyNumberFormat="1" applyBorder="1"/>
    <xf numFmtId="166" fontId="4" fillId="0" borderId="11" xfId="2" applyNumberFormat="1" applyBorder="1"/>
    <xf numFmtId="0" fontId="4" fillId="0" borderId="12" xfId="2" applyBorder="1"/>
    <xf numFmtId="0" fontId="4" fillId="0" borderId="13" xfId="2" applyBorder="1"/>
    <xf numFmtId="0" fontId="4" fillId="0" borderId="14" xfId="2" applyBorder="1" applyAlignment="1">
      <alignment horizontal="center"/>
    </xf>
    <xf numFmtId="166" fontId="4" fillId="0" borderId="14" xfId="2" applyNumberFormat="1" applyBorder="1"/>
    <xf numFmtId="166" fontId="4" fillId="0" borderId="0" xfId="2" applyNumberFormat="1"/>
    <xf numFmtId="166" fontId="4" fillId="0" borderId="15" xfId="2" applyNumberFormat="1" applyBorder="1"/>
    <xf numFmtId="0" fontId="4" fillId="0" borderId="0" xfId="2"/>
    <xf numFmtId="0" fontId="4" fillId="0" borderId="16" xfId="2" applyBorder="1" applyAlignment="1">
      <alignment horizontal="center"/>
    </xf>
    <xf numFmtId="0" fontId="4" fillId="0" borderId="17" xfId="2" applyBorder="1" applyAlignment="1">
      <alignment horizontal="center"/>
    </xf>
    <xf numFmtId="166" fontId="4" fillId="0" borderId="16" xfId="2" applyNumberFormat="1" applyBorder="1"/>
    <xf numFmtId="166" fontId="4" fillId="0" borderId="18" xfId="2" applyNumberFormat="1" applyBorder="1"/>
    <xf numFmtId="166" fontId="4" fillId="0" borderId="19" xfId="2" applyNumberFormat="1" applyBorder="1"/>
    <xf numFmtId="0" fontId="12" fillId="0" borderId="0" xfId="3" applyFont="1" applyAlignment="1">
      <alignment horizontal="center" wrapText="1"/>
    </xf>
    <xf numFmtId="0" fontId="4" fillId="0" borderId="0" xfId="2" applyAlignment="1">
      <alignment horizontal="right"/>
    </xf>
    <xf numFmtId="0" fontId="7" fillId="0" borderId="0" xfId="3" applyFont="1" applyAlignment="1">
      <alignment horizontal="center" wrapText="1"/>
    </xf>
    <xf numFmtId="0" fontId="13" fillId="0" borderId="0" xfId="2" applyFont="1" applyAlignment="1">
      <alignment horizontal="right"/>
    </xf>
    <xf numFmtId="0" fontId="13" fillId="0" borderId="0" xfId="2" applyFont="1"/>
    <xf numFmtId="164" fontId="9" fillId="0" borderId="0" xfId="3" applyNumberFormat="1" applyFont="1" applyAlignment="1">
      <alignment horizontal="center" wrapText="1"/>
    </xf>
    <xf numFmtId="0" fontId="14" fillId="0" borderId="0" xfId="2" applyFont="1" applyAlignment="1">
      <alignment horizontal="right"/>
    </xf>
    <xf numFmtId="0" fontId="14" fillId="0" borderId="0" xfId="2" applyFont="1"/>
    <xf numFmtId="0" fontId="10" fillId="0" borderId="0" xfId="3" applyFont="1" applyAlignment="1">
      <alignment horizontal="center" wrapText="1"/>
    </xf>
    <xf numFmtId="0" fontId="15" fillId="0" borderId="0" xfId="3" applyFont="1" applyAlignment="1">
      <alignment horizontal="center" wrapText="1"/>
    </xf>
    <xf numFmtId="0" fontId="15" fillId="0" borderId="0" xfId="2" applyFont="1" applyAlignment="1">
      <alignment horizontal="right"/>
    </xf>
    <xf numFmtId="0" fontId="15" fillId="0" borderId="0" xfId="2" applyFont="1"/>
    <xf numFmtId="0" fontId="16" fillId="0" borderId="0" xfId="3" applyFont="1"/>
    <xf numFmtId="0" fontId="17" fillId="0" borderId="20" xfId="3" applyFont="1" applyBorder="1" applyAlignment="1">
      <alignment horizontal="center" vertical="center"/>
    </xf>
    <xf numFmtId="0" fontId="11" fillId="0" borderId="21" xfId="3" applyFont="1" applyBorder="1" applyAlignment="1">
      <alignment horizontal="center"/>
    </xf>
    <xf numFmtId="0" fontId="17" fillId="0" borderId="1" xfId="3" applyFont="1" applyBorder="1" applyAlignment="1">
      <alignment horizontal="center" vertical="center"/>
    </xf>
    <xf numFmtId="0" fontId="11" fillId="0" borderId="4" xfId="3" applyFont="1" applyBorder="1" applyAlignment="1">
      <alignment horizontal="center" vertical="center" wrapText="1"/>
    </xf>
    <xf numFmtId="0" fontId="18" fillId="0" borderId="22" xfId="3" applyFont="1" applyBorder="1" applyAlignment="1">
      <alignment horizontal="center" vertical="center"/>
    </xf>
    <xf numFmtId="0" fontId="19" fillId="2" borderId="22" xfId="3" applyFont="1" applyFill="1" applyBorder="1" applyAlignment="1">
      <alignment horizontal="center" vertical="center" wrapText="1"/>
    </xf>
    <xf numFmtId="0" fontId="20" fillId="0" borderId="23" xfId="3" applyFont="1" applyBorder="1" applyAlignment="1">
      <alignment vertical="center"/>
    </xf>
    <xf numFmtId="167" fontId="20" fillId="0" borderId="23" xfId="3" applyNumberFormat="1" applyFont="1" applyBorder="1" applyAlignment="1">
      <alignment vertical="center"/>
    </xf>
    <xf numFmtId="0" fontId="21" fillId="0" borderId="0" xfId="2" applyFont="1" applyAlignment="1">
      <alignment horizontal="right"/>
    </xf>
    <xf numFmtId="167" fontId="21" fillId="0" borderId="0" xfId="2" applyNumberFormat="1" applyFont="1"/>
    <xf numFmtId="0" fontId="21" fillId="0" borderId="0" xfId="2" applyFont="1"/>
    <xf numFmtId="0" fontId="18" fillId="0" borderId="0" xfId="3" applyFont="1" applyAlignment="1">
      <alignment vertical="center"/>
    </xf>
    <xf numFmtId="167" fontId="18" fillId="0" borderId="0" xfId="3" applyNumberFormat="1" applyFont="1" applyAlignment="1">
      <alignment vertical="center"/>
    </xf>
    <xf numFmtId="0" fontId="20" fillId="0" borderId="0" xfId="3" applyFont="1" applyAlignment="1">
      <alignment vertical="center"/>
    </xf>
    <xf numFmtId="167" fontId="20" fillId="0" borderId="0" xfId="3" applyNumberFormat="1" applyFont="1" applyAlignment="1">
      <alignment vertical="center"/>
    </xf>
    <xf numFmtId="168" fontId="20" fillId="0" borderId="23" xfId="4" applyNumberFormat="1" applyFont="1" applyBorder="1" applyAlignment="1" applyProtection="1">
      <alignment horizontal="left" vertical="center"/>
    </xf>
    <xf numFmtId="168" fontId="18" fillId="0" borderId="0" xfId="4" applyNumberFormat="1" applyFont="1" applyAlignment="1" applyProtection="1">
      <alignment horizontal="left" vertical="center"/>
    </xf>
    <xf numFmtId="168" fontId="20" fillId="0" borderId="0" xfId="4" applyNumberFormat="1" applyFont="1" applyAlignment="1" applyProtection="1">
      <alignment horizontal="left" vertical="center"/>
    </xf>
    <xf numFmtId="43" fontId="21" fillId="0" borderId="0" xfId="2" applyNumberFormat="1" applyFont="1" applyAlignment="1">
      <alignment horizontal="right"/>
    </xf>
    <xf numFmtId="0" fontId="18" fillId="0" borderId="0" xfId="3" applyFont="1" applyAlignment="1">
      <alignment horizontal="left" vertical="center" indent="1"/>
    </xf>
    <xf numFmtId="168" fontId="20" fillId="0" borderId="0" xfId="4" applyNumberFormat="1" applyFont="1" applyAlignment="1" applyProtection="1">
      <alignment horizontal="left" vertical="center" wrapText="1"/>
    </xf>
    <xf numFmtId="168" fontId="22" fillId="0" borderId="0" xfId="4" applyNumberFormat="1" applyFont="1" applyAlignment="1" applyProtection="1">
      <alignment horizontal="left" vertical="center"/>
    </xf>
    <xf numFmtId="0" fontId="20" fillId="0" borderId="24" xfId="3" applyFont="1" applyBorder="1" applyAlignment="1">
      <alignment vertical="center"/>
    </xf>
    <xf numFmtId="167" fontId="20" fillId="0" borderId="24" xfId="3" applyNumberFormat="1" applyFont="1" applyBorder="1" applyAlignment="1">
      <alignment vertical="center"/>
    </xf>
    <xf numFmtId="0" fontId="23" fillId="0" borderId="25" xfId="3" applyFont="1" applyBorder="1"/>
    <xf numFmtId="169" fontId="24" fillId="0" borderId="25" xfId="3" applyNumberFormat="1" applyFont="1" applyBorder="1"/>
    <xf numFmtId="168" fontId="25" fillId="0" borderId="0" xfId="4" applyNumberFormat="1" applyFont="1" applyAlignment="1" applyProtection="1">
      <alignment horizontal="left"/>
    </xf>
    <xf numFmtId="0" fontId="26" fillId="0" borderId="0" xfId="3" applyFont="1" applyAlignment="1">
      <alignment horizontal="right"/>
    </xf>
    <xf numFmtId="0" fontId="26" fillId="0" borderId="0" xfId="2" applyFont="1" applyAlignment="1">
      <alignment horizontal="right"/>
    </xf>
    <xf numFmtId="0" fontId="26" fillId="0" borderId="0" xfId="2" applyFont="1"/>
    <xf numFmtId="0" fontId="18" fillId="0" borderId="0" xfId="2" applyFont="1"/>
    <xf numFmtId="0" fontId="27" fillId="0" borderId="0" xfId="3" applyFont="1" applyAlignment="1">
      <alignment horizontal="right"/>
    </xf>
    <xf numFmtId="0" fontId="28" fillId="0" borderId="0" xfId="3" applyFont="1" applyAlignment="1">
      <alignment horizontal="center" wrapText="1"/>
    </xf>
    <xf numFmtId="0" fontId="9" fillId="0" borderId="0" xfId="3" applyFont="1" applyAlignment="1">
      <alignment horizontal="center" wrapText="1"/>
    </xf>
    <xf numFmtId="0" fontId="10" fillId="0" borderId="0" xfId="2" applyFont="1" applyAlignment="1">
      <alignment horizontal="right"/>
    </xf>
    <xf numFmtId="0" fontId="10" fillId="0" borderId="0" xfId="2" applyFont="1"/>
    <xf numFmtId="0" fontId="19" fillId="0" borderId="22" xfId="3" applyFont="1" applyBorder="1" applyAlignment="1">
      <alignment horizontal="center" vertical="center" wrapText="1"/>
    </xf>
    <xf numFmtId="169" fontId="20" fillId="0" borderId="23" xfId="3" applyNumberFormat="1" applyFont="1" applyBorder="1" applyAlignment="1">
      <alignment vertical="center"/>
    </xf>
    <xf numFmtId="169" fontId="20" fillId="0" borderId="0" xfId="3" applyNumberFormat="1" applyFont="1" applyAlignment="1">
      <alignment vertical="center"/>
    </xf>
    <xf numFmtId="169" fontId="18" fillId="0" borderId="0" xfId="3" applyNumberFormat="1" applyFont="1" applyAlignment="1">
      <alignment vertical="center"/>
    </xf>
    <xf numFmtId="169" fontId="20" fillId="0" borderId="23" xfId="3" applyNumberFormat="1" applyFont="1" applyBorder="1" applyAlignment="1">
      <alignment vertical="center" wrapText="1"/>
    </xf>
    <xf numFmtId="0" fontId="21" fillId="0" borderId="0" xfId="2" applyFont="1" applyAlignment="1">
      <alignment horizontal="right" vertical="center"/>
    </xf>
    <xf numFmtId="0" fontId="21" fillId="0" borderId="0" xfId="2" applyFont="1" applyAlignment="1">
      <alignment vertical="center"/>
    </xf>
    <xf numFmtId="169" fontId="20" fillId="0" borderId="24" xfId="3" applyNumberFormat="1" applyFont="1" applyBorder="1" applyAlignment="1">
      <alignment vertical="center"/>
    </xf>
    <xf numFmtId="0" fontId="23" fillId="0" borderId="25" xfId="3" applyFont="1" applyBorder="1" applyAlignment="1">
      <alignment vertical="center"/>
    </xf>
    <xf numFmtId="168" fontId="25" fillId="0" borderId="0" xfId="3" applyNumberFormat="1" applyFont="1"/>
    <xf numFmtId="0" fontId="26" fillId="0" borderId="0" xfId="3" applyFont="1" applyAlignment="1">
      <alignment horizontal="right" vertical="center"/>
    </xf>
    <xf numFmtId="0" fontId="25" fillId="0" borderId="0" xfId="3" applyFont="1"/>
    <xf numFmtId="167" fontId="16" fillId="0" borderId="0" xfId="3" applyNumberFormat="1" applyFont="1"/>
    <xf numFmtId="0" fontId="4" fillId="0" borderId="0" xfId="2" applyFill="1" applyAlignment="1">
      <alignment vertical="center"/>
    </xf>
    <xf numFmtId="0" fontId="7" fillId="0" borderId="0" xfId="3" applyFont="1" applyFill="1" applyAlignment="1">
      <alignment horizontal="center" vertical="center" wrapText="1"/>
    </xf>
    <xf numFmtId="0" fontId="13" fillId="0" borderId="0" xfId="2" applyFont="1" applyFill="1" applyAlignment="1">
      <alignment vertical="center"/>
    </xf>
    <xf numFmtId="164" fontId="9" fillId="0" borderId="0" xfId="3" applyNumberFormat="1" applyFont="1" applyFill="1" applyAlignment="1">
      <alignment horizontal="center" vertical="center" wrapText="1"/>
    </xf>
    <xf numFmtId="0" fontId="14" fillId="0" borderId="0" xfId="2" applyFont="1" applyFill="1" applyAlignment="1">
      <alignment vertical="center"/>
    </xf>
    <xf numFmtId="0" fontId="10" fillId="0" borderId="0" xfId="3" applyFont="1" applyFill="1" applyAlignment="1">
      <alignment horizontal="center" wrapText="1"/>
    </xf>
    <xf numFmtId="0" fontId="15" fillId="0" borderId="0" xfId="3" applyFont="1" applyFill="1" applyAlignment="1">
      <alignment horizontal="center" wrapText="1"/>
    </xf>
    <xf numFmtId="0" fontId="15" fillId="0" borderId="0" xfId="2" applyFont="1" applyFill="1" applyAlignment="1">
      <alignment vertical="center"/>
    </xf>
    <xf numFmtId="0" fontId="16" fillId="0" borderId="0" xfId="3" applyFont="1" applyFill="1" applyAlignment="1">
      <alignment vertical="center"/>
    </xf>
    <xf numFmtId="0" fontId="30" fillId="0" borderId="0" xfId="3" applyFont="1" applyFill="1" applyAlignment="1">
      <alignment vertical="center"/>
    </xf>
    <xf numFmtId="0" fontId="11" fillId="0" borderId="20" xfId="3" applyFont="1" applyFill="1" applyBorder="1" applyAlignment="1">
      <alignment horizontal="center" vertical="center" wrapText="1"/>
    </xf>
    <xf numFmtId="0" fontId="11" fillId="0" borderId="21" xfId="3" applyFont="1" applyFill="1" applyBorder="1" applyAlignment="1">
      <alignment horizontal="center"/>
    </xf>
    <xf numFmtId="0" fontId="4" fillId="0" borderId="0" xfId="2" applyFont="1" applyFill="1" applyAlignment="1">
      <alignment vertical="center"/>
    </xf>
    <xf numFmtId="0" fontId="16" fillId="0" borderId="1" xfId="3" applyFont="1" applyFill="1" applyBorder="1" applyAlignment="1">
      <alignment horizontal="center" vertical="center"/>
    </xf>
    <xf numFmtId="0" fontId="11" fillId="0" borderId="4" xfId="3" applyFont="1" applyFill="1" applyBorder="1" applyAlignment="1">
      <alignment horizontal="center" vertical="center" wrapText="1"/>
    </xf>
    <xf numFmtId="0" fontId="18" fillId="0" borderId="22" xfId="3" applyFont="1" applyFill="1" applyBorder="1" applyAlignment="1">
      <alignment horizontal="center" vertical="center"/>
    </xf>
    <xf numFmtId="0" fontId="19" fillId="0" borderId="22" xfId="3" applyFont="1" applyFill="1" applyBorder="1" applyAlignment="1">
      <alignment horizontal="center" vertical="center" wrapText="1"/>
    </xf>
    <xf numFmtId="9" fontId="20" fillId="0" borderId="23" xfId="5" applyFont="1" applyFill="1" applyBorder="1" applyAlignment="1">
      <alignment vertical="center"/>
    </xf>
    <xf numFmtId="170" fontId="20" fillId="0" borderId="23" xfId="3" applyNumberFormat="1" applyFont="1" applyFill="1" applyBorder="1" applyAlignment="1">
      <alignment vertical="center"/>
    </xf>
    <xf numFmtId="170" fontId="21" fillId="0" borderId="0" xfId="2" applyNumberFormat="1" applyFont="1" applyFill="1" applyAlignment="1">
      <alignment vertical="center"/>
    </xf>
    <xf numFmtId="0" fontId="21" fillId="0" borderId="0" xfId="2" applyFont="1" applyFill="1" applyAlignment="1">
      <alignment vertical="center"/>
    </xf>
    <xf numFmtId="9" fontId="18" fillId="0" borderId="0" xfId="5" applyFont="1" applyFill="1" applyBorder="1" applyAlignment="1">
      <alignment vertical="center"/>
    </xf>
    <xf numFmtId="170" fontId="18" fillId="0" borderId="0" xfId="3" applyNumberFormat="1" applyFont="1" applyFill="1" applyAlignment="1">
      <alignment vertical="center"/>
    </xf>
    <xf numFmtId="0" fontId="18" fillId="0" borderId="0" xfId="3" applyFont="1" applyFill="1" applyAlignment="1">
      <alignment vertical="center"/>
    </xf>
    <xf numFmtId="168" fontId="18" fillId="0" borderId="0" xfId="4" applyNumberFormat="1" applyFont="1" applyFill="1" applyAlignment="1" applyProtection="1">
      <alignment horizontal="left" vertical="center"/>
    </xf>
    <xf numFmtId="0" fontId="20" fillId="0" borderId="23" xfId="3" applyFont="1" applyFill="1" applyBorder="1" applyAlignment="1">
      <alignment vertical="center"/>
    </xf>
    <xf numFmtId="0" fontId="20" fillId="0" borderId="0" xfId="3" applyFont="1" applyFill="1" applyAlignment="1">
      <alignment vertical="center"/>
    </xf>
    <xf numFmtId="170" fontId="20" fillId="0" borderId="0" xfId="3" applyNumberFormat="1" applyFont="1" applyFill="1" applyAlignment="1">
      <alignment vertical="center"/>
    </xf>
    <xf numFmtId="168" fontId="20" fillId="0" borderId="23" xfId="4" applyNumberFormat="1" applyFont="1" applyFill="1" applyBorder="1" applyAlignment="1" applyProtection="1">
      <alignment horizontal="left" vertical="center" wrapText="1"/>
    </xf>
    <xf numFmtId="168" fontId="20" fillId="0" borderId="0" xfId="4" applyNumberFormat="1" applyFont="1" applyFill="1" applyAlignment="1" applyProtection="1">
      <alignment horizontal="left" vertical="center"/>
    </xf>
    <xf numFmtId="168" fontId="20" fillId="0" borderId="23" xfId="4" applyNumberFormat="1" applyFont="1" applyFill="1" applyBorder="1" applyAlignment="1" applyProtection="1">
      <alignment horizontal="left" vertical="center"/>
    </xf>
    <xf numFmtId="0" fontId="23" fillId="0" borderId="25" xfId="3" applyFont="1" applyFill="1" applyBorder="1" applyAlignment="1">
      <alignment vertical="center"/>
    </xf>
    <xf numFmtId="169" fontId="23" fillId="0" borderId="25" xfId="3" applyNumberFormat="1" applyFont="1" applyFill="1" applyBorder="1" applyAlignment="1">
      <alignment vertical="center"/>
    </xf>
    <xf numFmtId="0" fontId="25" fillId="0" borderId="0" xfId="3" applyFont="1" applyFill="1" applyAlignment="1">
      <alignment vertical="center"/>
    </xf>
    <xf numFmtId="0" fontId="27" fillId="0" borderId="0" xfId="3" applyFont="1" applyFill="1" applyAlignment="1">
      <alignment vertical="center"/>
    </xf>
    <xf numFmtId="170" fontId="16" fillId="0" borderId="0" xfId="3" applyNumberFormat="1" applyFont="1" applyFill="1" applyAlignment="1">
      <alignment vertical="center"/>
    </xf>
    <xf numFmtId="170" fontId="4" fillId="0" borderId="0" xfId="2" applyNumberFormat="1" applyFill="1" applyAlignment="1">
      <alignment vertical="center"/>
    </xf>
    <xf numFmtId="166" fontId="31" fillId="0" borderId="0" xfId="6" applyNumberFormat="1" applyFont="1" applyFill="1"/>
    <xf numFmtId="171" fontId="32" fillId="0" borderId="0" xfId="2" applyNumberFormat="1" applyFont="1" applyFill="1"/>
    <xf numFmtId="0" fontId="16" fillId="0" borderId="0" xfId="3" applyFont="1" applyFill="1"/>
    <xf numFmtId="0" fontId="4" fillId="0" borderId="0" xfId="2" applyFill="1"/>
    <xf numFmtId="167" fontId="18" fillId="0" borderId="0" xfId="2" applyNumberFormat="1" applyFont="1" applyAlignment="1">
      <alignment horizontal="right"/>
    </xf>
    <xf numFmtId="167" fontId="21" fillId="0" borderId="0" xfId="2" applyNumberFormat="1" applyFont="1" applyAlignment="1">
      <alignment horizontal="right"/>
    </xf>
    <xf numFmtId="167" fontId="26" fillId="0" borderId="0" xfId="3" applyNumberFormat="1" applyFont="1" applyAlignment="1">
      <alignment horizontal="right"/>
    </xf>
    <xf numFmtId="167" fontId="26" fillId="0" borderId="0" xfId="3" applyNumberFormat="1" applyFont="1" applyAlignment="1">
      <alignment horizontal="right" vertical="center"/>
    </xf>
    <xf numFmtId="167" fontId="33" fillId="0" borderId="0" xfId="3" applyNumberFormat="1" applyFont="1" applyAlignment="1">
      <alignment horizontal="right" vertical="center"/>
    </xf>
    <xf numFmtId="0" fontId="11" fillId="0" borderId="21" xfId="3" applyFont="1" applyFill="1" applyBorder="1" applyAlignment="1">
      <alignment horizontal="center" vertical="center"/>
    </xf>
    <xf numFmtId="164" fontId="9" fillId="0" borderId="0" xfId="3" applyNumberFormat="1" applyFont="1" applyAlignment="1">
      <alignment horizontal="center" vertical="center" wrapText="1"/>
    </xf>
    <xf numFmtId="0" fontId="34" fillId="0" borderId="21" xfId="3" applyFont="1" applyBorder="1" applyAlignment="1">
      <alignment horizontal="center"/>
    </xf>
    <xf numFmtId="0" fontId="27" fillId="0" borderId="0" xfId="3" applyFont="1"/>
    <xf numFmtId="43" fontId="21" fillId="0" borderId="0" xfId="6" applyFont="1" applyFill="1" applyAlignment="1">
      <alignment horizontal="right"/>
    </xf>
    <xf numFmtId="0" fontId="34" fillId="0" borderId="21" xfId="3" applyFont="1" applyFill="1" applyBorder="1" applyAlignment="1">
      <alignment horizontal="center"/>
    </xf>
    <xf numFmtId="170" fontId="27" fillId="0" borderId="0" xfId="3" applyNumberFormat="1" applyFont="1" applyFill="1" applyAlignment="1">
      <alignment vertical="center"/>
    </xf>
    <xf numFmtId="0" fontId="9" fillId="0" borderId="0" xfId="2" applyFont="1" applyAlignment="1">
      <alignment vertical="center"/>
    </xf>
    <xf numFmtId="0" fontId="7" fillId="0" borderId="0" xfId="2" applyFont="1" applyAlignment="1">
      <alignment horizontal="center"/>
    </xf>
    <xf numFmtId="164" fontId="9" fillId="0" borderId="0" xfId="2" applyNumberFormat="1" applyFont="1" applyAlignment="1">
      <alignment horizontal="center" vertical="center"/>
    </xf>
    <xf numFmtId="0" fontId="10" fillId="0" borderId="0" xfId="2" applyFont="1" applyAlignment="1">
      <alignment horizontal="center" vertical="center"/>
    </xf>
    <xf numFmtId="0" fontId="11" fillId="0" borderId="20" xfId="2" applyFont="1" applyBorder="1" applyAlignment="1">
      <alignment horizontal="center" vertical="center"/>
    </xf>
    <xf numFmtId="0" fontId="16" fillId="0" borderId="20" xfId="2" applyFont="1" applyBorder="1" applyAlignment="1">
      <alignment horizontal="center" vertical="center" wrapText="1"/>
    </xf>
    <xf numFmtId="0" fontId="16" fillId="0" borderId="0" xfId="2" applyFont="1"/>
    <xf numFmtId="0" fontId="11" fillId="0" borderId="23" xfId="2" applyFont="1" applyBorder="1" applyAlignment="1">
      <alignment horizontal="center" vertical="center"/>
    </xf>
    <xf numFmtId="0" fontId="16" fillId="0" borderId="23" xfId="2" applyFont="1" applyBorder="1" applyAlignment="1">
      <alignment horizontal="center" vertical="center" wrapText="1"/>
    </xf>
    <xf numFmtId="2" fontId="20" fillId="0" borderId="0" xfId="7" applyNumberFormat="1" applyFont="1" applyAlignment="1">
      <alignment horizontal="center" vertical="center"/>
    </xf>
    <xf numFmtId="0" fontId="18" fillId="0" borderId="26" xfId="2" applyFont="1" applyBorder="1"/>
    <xf numFmtId="0" fontId="20" fillId="0" borderId="0" xfId="2" applyFont="1"/>
    <xf numFmtId="172" fontId="18" fillId="0" borderId="0" xfId="8" applyNumberFormat="1" applyFont="1" applyFill="1" applyBorder="1" applyAlignment="1">
      <alignment horizontal="right"/>
    </xf>
    <xf numFmtId="172" fontId="16" fillId="0" borderId="0" xfId="2" applyNumberFormat="1" applyFont="1"/>
    <xf numFmtId="0" fontId="35" fillId="0" borderId="0" xfId="2" applyFont="1"/>
    <xf numFmtId="173" fontId="18" fillId="0" borderId="0" xfId="8" applyNumberFormat="1" applyFont="1" applyFill="1" applyBorder="1" applyAlignment="1">
      <alignment horizontal="right"/>
    </xf>
    <xf numFmtId="174" fontId="18" fillId="0" borderId="0" xfId="8" applyNumberFormat="1" applyFont="1" applyFill="1" applyBorder="1" applyAlignment="1">
      <alignment horizontal="right"/>
    </xf>
    <xf numFmtId="174" fontId="18" fillId="0" borderId="0" xfId="8" applyNumberFormat="1" applyFont="1" applyFill="1" applyBorder="1" applyAlignment="1">
      <alignment horizontal="center"/>
    </xf>
    <xf numFmtId="43" fontId="18" fillId="0" borderId="0" xfId="8" applyFont="1" applyFill="1" applyBorder="1" applyAlignment="1">
      <alignment horizontal="right"/>
    </xf>
    <xf numFmtId="0" fontId="18" fillId="0" borderId="25" xfId="2" applyFont="1" applyBorder="1"/>
    <xf numFmtId="172" fontId="18" fillId="0" borderId="25" xfId="8" applyNumberFormat="1" applyFont="1" applyFill="1" applyBorder="1" applyAlignment="1">
      <alignment horizontal="right"/>
    </xf>
    <xf numFmtId="0" fontId="25" fillId="0" borderId="0" xfId="2" applyFont="1"/>
    <xf numFmtId="0" fontId="25" fillId="0" borderId="0" xfId="2" applyFont="1" applyAlignment="1">
      <alignment vertical="center"/>
    </xf>
    <xf numFmtId="0" fontId="18" fillId="0" borderId="0" xfId="2" applyFont="1" applyAlignment="1">
      <alignment vertical="center"/>
    </xf>
    <xf numFmtId="175" fontId="21" fillId="0" borderId="0" xfId="2" applyNumberFormat="1" applyFont="1"/>
    <xf numFmtId="43" fontId="21" fillId="0" borderId="0" xfId="6" applyFont="1" applyFill="1"/>
    <xf numFmtId="14" fontId="15" fillId="0" borderId="0" xfId="2" applyNumberFormat="1" applyFont="1" applyFill="1" applyAlignment="1">
      <alignment vertical="center"/>
    </xf>
    <xf numFmtId="0" fontId="36" fillId="0" borderId="0" xfId="2" applyFont="1" applyAlignment="1">
      <alignment horizontal="centerContinuous" vertical="center"/>
    </xf>
    <xf numFmtId="0" fontId="37" fillId="0" borderId="0" xfId="2" applyFont="1"/>
    <xf numFmtId="0" fontId="7" fillId="0" borderId="0" xfId="2" applyFont="1" applyAlignment="1">
      <alignment horizontal="center" vertical="center"/>
    </xf>
    <xf numFmtId="0" fontId="7" fillId="0" borderId="0" xfId="2" applyFont="1"/>
    <xf numFmtId="0" fontId="38" fillId="0" borderId="0" xfId="2" applyFont="1"/>
    <xf numFmtId="0" fontId="39" fillId="0" borderId="0" xfId="2" applyFont="1" applyAlignment="1">
      <alignment horizontal="center"/>
    </xf>
    <xf numFmtId="0" fontId="17" fillId="0" borderId="20" xfId="2" applyFont="1" applyBorder="1" applyAlignment="1">
      <alignment horizontal="center" vertical="center" wrapText="1"/>
    </xf>
    <xf numFmtId="0" fontId="4" fillId="0" borderId="20" xfId="2" applyBorder="1" applyAlignment="1">
      <alignment horizontal="center" vertical="center" wrapText="1"/>
    </xf>
    <xf numFmtId="0" fontId="40" fillId="0" borderId="21" xfId="2" applyFont="1" applyBorder="1" applyAlignment="1">
      <alignment horizontal="center" vertical="center"/>
    </xf>
    <xf numFmtId="0" fontId="17" fillId="0" borderId="23" xfId="2" applyFont="1" applyBorder="1" applyAlignment="1">
      <alignment horizontal="center" vertical="center" wrapText="1"/>
    </xf>
    <xf numFmtId="0" fontId="4" fillId="0" borderId="23" xfId="2" applyBorder="1" applyAlignment="1">
      <alignment horizontal="center" vertical="center" wrapText="1"/>
    </xf>
    <xf numFmtId="0" fontId="4" fillId="0" borderId="27" xfId="2" applyBorder="1" applyAlignment="1">
      <alignment horizontal="center" vertical="center" wrapText="1"/>
    </xf>
    <xf numFmtId="0" fontId="18" fillId="0" borderId="0" xfId="2" applyFont="1" applyAlignment="1">
      <alignment horizontal="left" vertical="center" wrapText="1"/>
    </xf>
    <xf numFmtId="177" fontId="18" fillId="0" borderId="0" xfId="9" applyNumberFormat="1" applyFont="1" applyFill="1" applyBorder="1" applyAlignment="1">
      <alignment horizontal="center" vertical="center"/>
    </xf>
    <xf numFmtId="4" fontId="18" fillId="0" borderId="0" xfId="10" applyNumberFormat="1" applyFont="1" applyFill="1" applyBorder="1" applyAlignment="1">
      <alignment horizontal="center" vertical="center"/>
    </xf>
    <xf numFmtId="3" fontId="18" fillId="0" borderId="0" xfId="10" applyNumberFormat="1" applyFont="1" applyFill="1" applyBorder="1" applyAlignment="1">
      <alignment horizontal="center" vertical="center"/>
    </xf>
    <xf numFmtId="3" fontId="18" fillId="0" borderId="0" xfId="6" applyNumberFormat="1" applyFont="1" applyFill="1" applyBorder="1" applyAlignment="1">
      <alignment horizontal="center" vertical="center"/>
    </xf>
    <xf numFmtId="0" fontId="18" fillId="0" borderId="25" xfId="2" applyFont="1" applyBorder="1" applyAlignment="1">
      <alignment horizontal="left" vertical="center" wrapText="1"/>
    </xf>
    <xf numFmtId="3" fontId="18" fillId="0" borderId="25" xfId="6" applyNumberFormat="1" applyFont="1" applyFill="1" applyBorder="1" applyAlignment="1">
      <alignment horizontal="center" vertical="center"/>
    </xf>
    <xf numFmtId="0" fontId="4" fillId="0" borderId="0" xfId="2" applyAlignment="1">
      <alignment vertical="center"/>
    </xf>
    <xf numFmtId="0" fontId="4" fillId="0" borderId="0" xfId="2" applyAlignment="1">
      <alignment horizontal="center" vertical="center"/>
    </xf>
    <xf numFmtId="3" fontId="4" fillId="0" borderId="0" xfId="2" applyNumberFormat="1" applyAlignment="1">
      <alignment horizontal="center" vertical="center"/>
    </xf>
    <xf numFmtId="0" fontId="26" fillId="0" borderId="0" xfId="2" applyFont="1" applyAlignment="1">
      <alignment vertical="center"/>
    </xf>
    <xf numFmtId="3" fontId="26" fillId="0" borderId="0" xfId="2" applyNumberFormat="1" applyFont="1" applyAlignment="1">
      <alignment vertical="center"/>
    </xf>
    <xf numFmtId="3" fontId="4" fillId="0" borderId="0" xfId="2" applyNumberFormat="1" applyAlignment="1">
      <alignment vertical="center"/>
    </xf>
    <xf numFmtId="0" fontId="41" fillId="0" borderId="0" xfId="2" applyFont="1"/>
    <xf numFmtId="14" fontId="41" fillId="0" borderId="0" xfId="2" applyNumberFormat="1" applyFont="1"/>
    <xf numFmtId="0" fontId="4" fillId="0" borderId="0" xfId="2" applyFont="1"/>
    <xf numFmtId="164" fontId="9" fillId="0" borderId="0" xfId="2" applyNumberFormat="1" applyFont="1" applyAlignment="1">
      <alignment horizontal="center"/>
    </xf>
    <xf numFmtId="0" fontId="10" fillId="0" borderId="0" xfId="2" applyFont="1" applyAlignment="1">
      <alignment horizontal="center"/>
    </xf>
    <xf numFmtId="0" fontId="42" fillId="0" borderId="0" xfId="2" applyFont="1"/>
    <xf numFmtId="178" fontId="43" fillId="0" borderId="0" xfId="2" applyNumberFormat="1" applyFont="1" applyAlignment="1">
      <alignment horizontal="left"/>
    </xf>
    <xf numFmtId="0" fontId="44" fillId="0" borderId="20" xfId="2" applyFont="1" applyBorder="1"/>
    <xf numFmtId="0" fontId="11" fillId="0" borderId="28" xfId="11" applyFont="1" applyBorder="1" applyAlignment="1">
      <alignment horizontal="center"/>
    </xf>
    <xf numFmtId="0" fontId="11" fillId="0" borderId="20" xfId="11" applyFont="1" applyBorder="1" applyAlignment="1">
      <alignment horizontal="center" vertical="center" wrapText="1"/>
    </xf>
    <xf numFmtId="0" fontId="40" fillId="0" borderId="0" xfId="2" applyFont="1"/>
    <xf numFmtId="0" fontId="44" fillId="0" borderId="0" xfId="2" applyFont="1"/>
    <xf numFmtId="0" fontId="11" fillId="0" borderId="0" xfId="11" applyFont="1" applyAlignment="1">
      <alignment horizontal="center" vertical="center" wrapText="1"/>
    </xf>
    <xf numFmtId="0" fontId="11" fillId="0" borderId="26" xfId="11" applyFont="1" applyBorder="1" applyAlignment="1">
      <alignment horizontal="center" vertical="center" wrapText="1"/>
    </xf>
    <xf numFmtId="0" fontId="11" fillId="3" borderId="26" xfId="11" applyFont="1" applyFill="1" applyBorder="1" applyAlignment="1">
      <alignment horizontal="center" vertical="center" wrapText="1"/>
    </xf>
    <xf numFmtId="0" fontId="44" fillId="0" borderId="0" xfId="2" applyFont="1" applyAlignment="1">
      <alignment horizontal="center"/>
    </xf>
    <xf numFmtId="0" fontId="11" fillId="3" borderId="0" xfId="11" applyFont="1" applyFill="1" applyAlignment="1">
      <alignment horizontal="center" vertical="center" wrapText="1"/>
    </xf>
    <xf numFmtId="0" fontId="44" fillId="0" borderId="1" xfId="2" applyFont="1" applyBorder="1"/>
    <xf numFmtId="37" fontId="44" fillId="0" borderId="1" xfId="2" quotePrefix="1" applyNumberFormat="1" applyFont="1" applyBorder="1" applyAlignment="1">
      <alignment horizontal="center" vertical="center"/>
    </xf>
    <xf numFmtId="37" fontId="44" fillId="3" borderId="1" xfId="2" quotePrefix="1" applyNumberFormat="1" applyFont="1" applyFill="1" applyBorder="1" applyAlignment="1">
      <alignment horizontal="center" vertical="center"/>
    </xf>
    <xf numFmtId="0" fontId="11" fillId="0" borderId="1" xfId="2" applyFont="1" applyBorder="1" applyAlignment="1">
      <alignment horizontal="center"/>
    </xf>
    <xf numFmtId="0" fontId="46" fillId="0" borderId="22" xfId="2" applyFont="1" applyBorder="1"/>
    <xf numFmtId="37" fontId="46" fillId="0" borderId="22" xfId="2" applyNumberFormat="1" applyFont="1" applyBorder="1"/>
    <xf numFmtId="37" fontId="46" fillId="0" borderId="0" xfId="2" applyNumberFormat="1" applyFont="1"/>
    <xf numFmtId="0" fontId="21" fillId="0" borderId="22" xfId="2" applyFont="1" applyBorder="1" applyAlignment="1">
      <alignment horizontal="center"/>
    </xf>
    <xf numFmtId="166" fontId="35" fillId="0" borderId="0" xfId="2" applyNumberFormat="1" applyFont="1" applyAlignment="1">
      <alignment vertical="center"/>
    </xf>
    <xf numFmtId="2" fontId="20" fillId="0" borderId="0" xfId="2" applyNumberFormat="1" applyFont="1" applyAlignment="1">
      <alignment horizontal="center" vertical="center"/>
    </xf>
    <xf numFmtId="0" fontId="35" fillId="0" borderId="25" xfId="2" applyFont="1" applyBorder="1" applyAlignment="1">
      <alignment vertical="center"/>
    </xf>
    <xf numFmtId="2" fontId="20" fillId="0" borderId="25" xfId="2" applyNumberFormat="1" applyFont="1" applyBorder="1" applyAlignment="1">
      <alignment horizontal="center" vertical="center"/>
    </xf>
    <xf numFmtId="0" fontId="18" fillId="0" borderId="20" xfId="2" applyFont="1" applyBorder="1" applyAlignment="1">
      <alignment horizontal="left" vertical="center" wrapText="1"/>
    </xf>
    <xf numFmtId="0" fontId="47" fillId="0" borderId="0" xfId="2" applyFont="1"/>
    <xf numFmtId="0" fontId="35" fillId="3" borderId="0" xfId="2" applyFont="1" applyFill="1" applyAlignment="1">
      <alignment horizontal="left" vertical="center" wrapText="1"/>
    </xf>
    <xf numFmtId="0" fontId="4" fillId="3" borderId="0" xfId="2" applyFont="1" applyFill="1"/>
    <xf numFmtId="0" fontId="35" fillId="3" borderId="0" xfId="2" applyFont="1" applyFill="1" applyAlignment="1">
      <alignment vertical="center"/>
    </xf>
    <xf numFmtId="0" fontId="35" fillId="0" borderId="0" xfId="2" applyFont="1" applyAlignment="1">
      <alignment vertical="top" wrapText="1"/>
    </xf>
    <xf numFmtId="0" fontId="35" fillId="3" borderId="0" xfId="2" applyFont="1" applyFill="1" applyAlignment="1">
      <alignment vertical="top" wrapText="1"/>
    </xf>
    <xf numFmtId="0" fontId="7" fillId="3" borderId="0" xfId="12" applyFont="1" applyFill="1" applyAlignment="1">
      <alignment horizontal="center"/>
    </xf>
    <xf numFmtId="0" fontId="4" fillId="3" borderId="0" xfId="12" applyFill="1"/>
    <xf numFmtId="164" fontId="9" fillId="3" borderId="0" xfId="12" applyNumberFormat="1" applyFont="1" applyFill="1" applyAlignment="1">
      <alignment horizontal="center"/>
    </xf>
    <xf numFmtId="0" fontId="10" fillId="3" borderId="0" xfId="12" applyFont="1" applyFill="1" applyAlignment="1">
      <alignment horizontal="center"/>
    </xf>
    <xf numFmtId="0" fontId="48" fillId="3" borderId="0" xfId="12" applyFont="1" applyFill="1"/>
    <xf numFmtId="178" fontId="43" fillId="3" borderId="0" xfId="12" applyNumberFormat="1" applyFont="1" applyFill="1" applyAlignment="1">
      <alignment horizontal="left"/>
    </xf>
    <xf numFmtId="0" fontId="44" fillId="3" borderId="20" xfId="12" applyFont="1" applyFill="1" applyBorder="1"/>
    <xf numFmtId="0" fontId="11" fillId="3" borderId="20" xfId="11" applyFont="1" applyFill="1" applyBorder="1" applyAlignment="1">
      <alignment horizontal="center" vertical="center" wrapText="1"/>
    </xf>
    <xf numFmtId="0" fontId="44" fillId="3" borderId="0" xfId="12" applyFont="1" applyFill="1" applyAlignment="1">
      <alignment horizontal="center"/>
    </xf>
    <xf numFmtId="0" fontId="16" fillId="3" borderId="29" xfId="11" applyFont="1" applyFill="1" applyBorder="1" applyAlignment="1">
      <alignment horizontal="center" vertical="center" wrapText="1"/>
    </xf>
    <xf numFmtId="0" fontId="44" fillId="3" borderId="1" xfId="12" applyFont="1" applyFill="1" applyBorder="1"/>
    <xf numFmtId="37" fontId="49" fillId="3" borderId="1" xfId="12" quotePrefix="1" applyNumberFormat="1" applyFont="1" applyFill="1" applyBorder="1" applyAlignment="1">
      <alignment horizontal="center" vertical="center"/>
    </xf>
    <xf numFmtId="0" fontId="35" fillId="3" borderId="22" xfId="12" applyFont="1" applyFill="1" applyBorder="1"/>
    <xf numFmtId="37" fontId="35" fillId="3" borderId="0" xfId="12" applyNumberFormat="1" applyFont="1" applyFill="1"/>
    <xf numFmtId="0" fontId="16" fillId="3" borderId="0" xfId="12" applyFont="1" applyFill="1"/>
    <xf numFmtId="179" fontId="35" fillId="3" borderId="0" xfId="12" applyNumberFormat="1" applyFont="1" applyFill="1" applyAlignment="1">
      <alignment horizontal="left" vertical="center"/>
    </xf>
    <xf numFmtId="41" fontId="35" fillId="3" borderId="0" xfId="12" applyNumberFormat="1" applyFont="1" applyFill="1" applyAlignment="1">
      <alignment vertical="center"/>
    </xf>
    <xf numFmtId="41" fontId="50" fillId="3" borderId="0" xfId="12" applyNumberFormat="1" applyFont="1" applyFill="1" applyAlignment="1">
      <alignment vertical="center"/>
    </xf>
    <xf numFmtId="179" fontId="50" fillId="3" borderId="25" xfId="12" applyNumberFormat="1" applyFont="1" applyFill="1" applyBorder="1" applyAlignment="1">
      <alignment horizontal="left" vertical="center"/>
    </xf>
    <xf numFmtId="41" fontId="50" fillId="3" borderId="25" xfId="12" applyNumberFormat="1" applyFont="1" applyFill="1" applyBorder="1" applyAlignment="1">
      <alignment vertical="center"/>
    </xf>
    <xf numFmtId="179" fontId="18" fillId="3" borderId="0" xfId="12" applyNumberFormat="1" applyFont="1" applyFill="1"/>
    <xf numFmtId="0" fontId="18" fillId="3" borderId="0" xfId="12" applyFont="1" applyFill="1" applyAlignment="1">
      <alignment horizontal="left" vertical="top" wrapText="1"/>
    </xf>
    <xf numFmtId="0" fontId="35" fillId="3" borderId="0" xfId="12" applyFont="1" applyFill="1" applyAlignment="1">
      <alignment vertical="center"/>
    </xf>
    <xf numFmtId="0" fontId="12" fillId="0" borderId="0" xfId="2" applyFont="1"/>
    <xf numFmtId="0" fontId="51" fillId="0" borderId="0" xfId="2" applyFont="1"/>
    <xf numFmtId="0" fontId="7" fillId="0" borderId="0" xfId="2" applyFont="1" applyAlignment="1">
      <alignment horizontal="center" vertical="center" wrapText="1"/>
    </xf>
    <xf numFmtId="0" fontId="52" fillId="0" borderId="0" xfId="2" applyFont="1"/>
    <xf numFmtId="180" fontId="9" fillId="0" borderId="0" xfId="2" applyNumberFormat="1" applyFont="1" applyAlignment="1">
      <alignment horizontal="center"/>
    </xf>
    <xf numFmtId="0" fontId="9" fillId="0" borderId="0" xfId="2" applyFont="1"/>
    <xf numFmtId="0" fontId="53" fillId="0" borderId="0" xfId="2" applyFont="1"/>
    <xf numFmtId="0" fontId="30" fillId="0" borderId="0" xfId="2" applyFont="1"/>
    <xf numFmtId="0" fontId="17" fillId="0" borderId="28" xfId="2" applyFont="1" applyBorder="1" applyAlignment="1">
      <alignment horizontal="center" vertical="center"/>
    </xf>
    <xf numFmtId="0" fontId="54" fillId="0" borderId="28" xfId="2" applyFont="1" applyBorder="1" applyAlignment="1">
      <alignment horizontal="center" vertical="center" wrapText="1"/>
    </xf>
    <xf numFmtId="0" fontId="34" fillId="0" borderId="28" xfId="2" applyFont="1" applyBorder="1" applyAlignment="1">
      <alignment horizontal="center" vertical="center" wrapText="1"/>
    </xf>
    <xf numFmtId="181" fontId="16" fillId="0" borderId="0" xfId="2" applyNumberFormat="1" applyFont="1"/>
    <xf numFmtId="0" fontId="55" fillId="0" borderId="0" xfId="2" applyFont="1" applyAlignment="1">
      <alignment vertical="center"/>
    </xf>
    <xf numFmtId="0" fontId="11" fillId="0" borderId="0" xfId="2" applyFont="1" applyAlignment="1">
      <alignment vertical="center" wrapText="1"/>
    </xf>
    <xf numFmtId="3" fontId="16" fillId="0" borderId="0" xfId="2" applyNumberFormat="1" applyFont="1" applyAlignment="1">
      <alignment horizontal="center" vertical="center" shrinkToFit="1"/>
    </xf>
    <xf numFmtId="0" fontId="56" fillId="0" borderId="25" xfId="2" applyFont="1" applyBorder="1"/>
    <xf numFmtId="181" fontId="56" fillId="0" borderId="25" xfId="2" applyNumberFormat="1" applyFont="1" applyBorder="1"/>
    <xf numFmtId="0" fontId="27" fillId="0" borderId="0" xfId="2" applyFont="1"/>
    <xf numFmtId="0" fontId="57" fillId="0" borderId="0" xfId="2" applyFont="1"/>
    <xf numFmtId="0" fontId="58" fillId="0" borderId="0" xfId="2" applyFont="1"/>
    <xf numFmtId="181" fontId="26" fillId="0" borderId="0" xfId="2" applyNumberFormat="1" applyFont="1"/>
    <xf numFmtId="0" fontId="11" fillId="0" borderId="4" xfId="2" applyFont="1" applyBorder="1" applyAlignment="1">
      <alignment horizontal="left" vertical="center"/>
    </xf>
    <xf numFmtId="3" fontId="59" fillId="0" borderId="4" xfId="2" applyNumberFormat="1" applyFont="1" applyBorder="1" applyAlignment="1">
      <alignment horizontal="center" vertical="center" wrapText="1"/>
    </xf>
    <xf numFmtId="0" fontId="27" fillId="0" borderId="0" xfId="2" applyFont="1" applyAlignment="1">
      <alignment vertical="center"/>
    </xf>
    <xf numFmtId="0" fontId="60" fillId="0" borderId="0" xfId="2" applyFont="1"/>
    <xf numFmtId="0" fontId="7" fillId="0" borderId="0" xfId="2" applyFont="1" applyAlignment="1" applyProtection="1">
      <alignment horizontal="center" vertical="center"/>
      <protection locked="0"/>
    </xf>
    <xf numFmtId="0" fontId="11" fillId="0" borderId="0" xfId="2" applyFont="1" applyAlignment="1" applyProtection="1">
      <alignment vertical="center"/>
      <protection locked="0"/>
    </xf>
    <xf numFmtId="182" fontId="9" fillId="0" borderId="0" xfId="2" applyNumberFormat="1" applyFont="1" applyAlignment="1" applyProtection="1">
      <alignment horizontal="center"/>
      <protection locked="0"/>
    </xf>
    <xf numFmtId="0" fontId="42" fillId="0" borderId="0" xfId="2" applyFont="1" applyAlignment="1" applyProtection="1">
      <alignment vertical="center"/>
      <protection locked="0"/>
    </xf>
    <xf numFmtId="0" fontId="10" fillId="0" borderId="0" xfId="2" applyFont="1" applyAlignment="1" applyProtection="1">
      <alignment horizontal="centerContinuous" vertical="center"/>
      <protection locked="0"/>
    </xf>
    <xf numFmtId="0" fontId="17" fillId="0" borderId="0" xfId="2" applyFont="1" applyAlignment="1" applyProtection="1">
      <alignment horizontal="centerContinuous" vertical="center"/>
      <protection locked="0"/>
    </xf>
    <xf numFmtId="0" fontId="17" fillId="0" borderId="0" xfId="2" applyFont="1" applyAlignment="1" applyProtection="1">
      <alignment vertical="center"/>
      <protection locked="0"/>
    </xf>
    <xf numFmtId="0" fontId="16" fillId="0" borderId="0" xfId="2" applyFont="1" applyAlignment="1" applyProtection="1">
      <alignment vertical="center"/>
      <protection locked="0"/>
    </xf>
    <xf numFmtId="0" fontId="11" fillId="0" borderId="20" xfId="2" applyFont="1" applyBorder="1" applyAlignment="1" applyProtection="1">
      <alignment horizontal="center" vertical="center"/>
      <protection locked="0"/>
    </xf>
    <xf numFmtId="0" fontId="11" fillId="0" borderId="28"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11" fillId="0" borderId="28" xfId="2" applyFont="1" applyBorder="1" applyAlignment="1" applyProtection="1">
      <alignment horizontal="center" vertical="center" wrapText="1"/>
      <protection locked="0"/>
    </xf>
    <xf numFmtId="0" fontId="11" fillId="0" borderId="20" xfId="2" applyFont="1" applyBorder="1" applyAlignment="1" applyProtection="1">
      <alignment horizontal="center" vertical="center" wrapText="1"/>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centerContinuous" vertical="center"/>
      <protection locked="0"/>
    </xf>
    <xf numFmtId="0" fontId="11" fillId="0" borderId="0" xfId="2" applyFont="1" applyAlignment="1" applyProtection="1">
      <alignment horizontal="center" vertical="center"/>
      <protection locked="0"/>
    </xf>
    <xf numFmtId="0" fontId="11" fillId="0" borderId="24" xfId="2" applyFont="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1" fillId="0" borderId="23" xfId="2" applyFont="1" applyBorder="1" applyAlignment="1" applyProtection="1">
      <alignment horizontal="center" vertical="center"/>
      <protection locked="0"/>
    </xf>
    <xf numFmtId="0" fontId="16" fillId="0" borderId="23" xfId="2" applyFont="1" applyBorder="1" applyAlignment="1" applyProtection="1">
      <alignment horizontal="center" vertical="center"/>
      <protection locked="0"/>
    </xf>
    <xf numFmtId="0" fontId="16" fillId="0" borderId="23" xfId="2" applyFont="1" applyBorder="1" applyAlignment="1" applyProtection="1">
      <alignment horizontal="center" vertical="center" wrapText="1"/>
      <protection locked="0"/>
    </xf>
    <xf numFmtId="0" fontId="16" fillId="0" borderId="24" xfId="2" applyFont="1" applyBorder="1" applyAlignment="1" applyProtection="1">
      <alignment horizontal="center" vertical="center"/>
      <protection locked="0"/>
    </xf>
    <xf numFmtId="0" fontId="16" fillId="0" borderId="24" xfId="2" applyFont="1" applyBorder="1" applyAlignment="1" applyProtection="1">
      <alignment horizontal="center" vertical="center" wrapText="1"/>
      <protection locked="0"/>
    </xf>
    <xf numFmtId="0" fontId="11" fillId="0" borderId="23" xfId="2" applyFont="1" applyBorder="1" applyAlignment="1" applyProtection="1">
      <alignment horizontal="center" vertical="center" wrapText="1"/>
      <protection locked="0"/>
    </xf>
    <xf numFmtId="0" fontId="30" fillId="0" borderId="0" xfId="2" applyFont="1" applyAlignment="1" applyProtection="1">
      <alignment horizontal="center" vertical="center"/>
      <protection locked="0"/>
    </xf>
    <xf numFmtId="0" fontId="30" fillId="0" borderId="0" xfId="2" applyFont="1" applyAlignment="1" applyProtection="1">
      <alignment vertical="center"/>
      <protection locked="0"/>
    </xf>
    <xf numFmtId="0" fontId="61" fillId="0" borderId="0" xfId="2" applyFont="1" applyAlignment="1" applyProtection="1">
      <alignment vertical="center"/>
      <protection locked="0"/>
    </xf>
    <xf numFmtId="0" fontId="18" fillId="0" borderId="0" xfId="2" applyFont="1" applyAlignment="1">
      <alignment horizontal="left" wrapText="1"/>
    </xf>
    <xf numFmtId="183" fontId="18" fillId="0" borderId="0" xfId="13" applyNumberFormat="1" applyFont="1" applyFill="1" applyBorder="1" applyAlignment="1" applyProtection="1">
      <alignment horizontal="left" vertical="center"/>
      <protection locked="0"/>
    </xf>
    <xf numFmtId="183" fontId="20" fillId="0" borderId="0" xfId="13" applyNumberFormat="1" applyFont="1" applyFill="1" applyBorder="1" applyAlignment="1" applyProtection="1">
      <alignment horizontal="left" vertical="center"/>
      <protection locked="0"/>
    </xf>
    <xf numFmtId="0" fontId="18" fillId="0" borderId="0" xfId="2" applyFont="1" applyAlignment="1" applyProtection="1">
      <alignment vertical="center"/>
      <protection locked="0"/>
    </xf>
    <xf numFmtId="0" fontId="18" fillId="0" borderId="1" xfId="2" applyFont="1" applyBorder="1" applyAlignment="1">
      <alignment horizontal="left" wrapText="1"/>
    </xf>
    <xf numFmtId="183" fontId="18" fillId="0" borderId="1" xfId="13" applyNumberFormat="1" applyFont="1" applyFill="1" applyBorder="1" applyAlignment="1" applyProtection="1">
      <alignment horizontal="left" vertical="center"/>
      <protection locked="0"/>
    </xf>
    <xf numFmtId="183" fontId="20" fillId="0" borderId="1" xfId="13" applyNumberFormat="1" applyFont="1" applyFill="1" applyBorder="1" applyAlignment="1" applyProtection="1">
      <alignment horizontal="left" vertical="center"/>
      <protection locked="0"/>
    </xf>
    <xf numFmtId="183" fontId="18" fillId="0" borderId="0" xfId="2" applyNumberFormat="1" applyFont="1" applyAlignment="1" applyProtection="1">
      <alignment vertical="center"/>
      <protection locked="0"/>
    </xf>
    <xf numFmtId="166" fontId="18" fillId="0" borderId="0" xfId="14" applyNumberFormat="1" applyFont="1" applyFill="1" applyAlignment="1" applyProtection="1">
      <alignment vertical="center"/>
      <protection locked="0"/>
    </xf>
    <xf numFmtId="183" fontId="16" fillId="0" borderId="0" xfId="2" applyNumberFormat="1" applyFont="1" applyAlignment="1" applyProtection="1">
      <alignment vertical="center"/>
      <protection locked="0"/>
    </xf>
    <xf numFmtId="0" fontId="16" fillId="0" borderId="0" xfId="2" applyFont="1" applyAlignment="1" applyProtection="1">
      <alignment horizontal="center" vertical="top" wrapText="1"/>
      <protection locked="0"/>
    </xf>
    <xf numFmtId="0" fontId="16" fillId="0" borderId="0" xfId="2" applyFont="1" applyProtection="1">
      <protection locked="0"/>
    </xf>
    <xf numFmtId="0" fontId="7" fillId="0" borderId="0" xfId="2" applyFont="1" applyAlignment="1">
      <alignment horizontal="center" wrapText="1"/>
    </xf>
    <xf numFmtId="0" fontId="62" fillId="0" borderId="0" xfId="2" applyFont="1" applyAlignment="1">
      <alignment vertical="center"/>
    </xf>
    <xf numFmtId="0" fontId="7" fillId="0" borderId="0" xfId="2" applyFont="1" applyAlignment="1">
      <alignment vertical="center"/>
    </xf>
    <xf numFmtId="0" fontId="14" fillId="0" borderId="0" xfId="2" applyFont="1" applyAlignment="1">
      <alignment vertical="center"/>
    </xf>
    <xf numFmtId="0" fontId="15" fillId="0" borderId="0" xfId="2" applyFont="1" applyAlignment="1">
      <alignment vertical="center"/>
    </xf>
    <xf numFmtId="0" fontId="39" fillId="0" borderId="0" xfId="2" applyFont="1" applyAlignment="1">
      <alignment horizontal="center" vertical="center"/>
    </xf>
    <xf numFmtId="0" fontId="11" fillId="0" borderId="20" xfId="2" applyFont="1" applyBorder="1" applyAlignment="1">
      <alignment horizontal="center" vertical="center" wrapText="1"/>
    </xf>
    <xf numFmtId="2" fontId="16" fillId="0" borderId="20" xfId="2" applyNumberFormat="1" applyFont="1" applyBorder="1" applyAlignment="1">
      <alignment horizontal="center" vertical="center" wrapText="1"/>
    </xf>
    <xf numFmtId="2" fontId="11" fillId="0" borderId="20" xfId="2" applyNumberFormat="1" applyFont="1" applyBorder="1" applyAlignment="1">
      <alignment horizontal="center" vertical="center" wrapText="1"/>
    </xf>
    <xf numFmtId="0" fontId="63" fillId="0" borderId="0" xfId="2" applyFont="1" applyAlignment="1">
      <alignment vertical="center"/>
    </xf>
    <xf numFmtId="0" fontId="11" fillId="0" borderId="23" xfId="2" applyFont="1" applyBorder="1" applyAlignment="1">
      <alignment horizontal="center" vertical="center" wrapText="1"/>
    </xf>
    <xf numFmtId="2" fontId="16" fillId="0" borderId="23" xfId="2" applyNumberFormat="1" applyFont="1" applyBorder="1" applyAlignment="1">
      <alignment horizontal="center" vertical="center" wrapText="1"/>
    </xf>
    <xf numFmtId="0" fontId="16" fillId="0" borderId="23" xfId="2" applyFont="1" applyBorder="1" applyAlignment="1">
      <alignment horizontal="center" wrapText="1"/>
    </xf>
    <xf numFmtId="0" fontId="16" fillId="0" borderId="23" xfId="2" applyFont="1" applyBorder="1" applyAlignment="1">
      <alignment horizontal="center"/>
    </xf>
    <xf numFmtId="0" fontId="64" fillId="0" borderId="0" xfId="2" applyFont="1" applyAlignment="1">
      <alignment horizontal="center" vertical="center" wrapText="1"/>
    </xf>
    <xf numFmtId="2" fontId="63" fillId="0" borderId="0" xfId="2" applyNumberFormat="1" applyFont="1" applyAlignment="1">
      <alignment horizontal="center" vertical="center" wrapText="1"/>
    </xf>
    <xf numFmtId="2" fontId="65" fillId="0" borderId="0" xfId="2" applyNumberFormat="1" applyFont="1" applyAlignment="1">
      <alignment horizontal="center" vertical="center" wrapText="1"/>
    </xf>
    <xf numFmtId="2" fontId="18" fillId="0" borderId="0" xfId="2" applyNumberFormat="1" applyFont="1" applyAlignment="1">
      <alignment horizontal="center" vertical="center" wrapText="1"/>
    </xf>
    <xf numFmtId="3" fontId="18" fillId="0" borderId="0" xfId="2" applyNumberFormat="1" applyFont="1" applyAlignment="1">
      <alignment horizontal="center" vertical="center" wrapText="1"/>
    </xf>
    <xf numFmtId="0" fontId="18" fillId="0" borderId="30" xfId="2" applyFont="1" applyBorder="1" applyAlignment="1">
      <alignment horizontal="left" vertical="center" wrapText="1"/>
    </xf>
    <xf numFmtId="2" fontId="18" fillId="0" borderId="30" xfId="2" applyNumberFormat="1" applyFont="1" applyBorder="1" applyAlignment="1">
      <alignment horizontal="center" vertical="center" wrapText="1"/>
    </xf>
    <xf numFmtId="3" fontId="18" fillId="0" borderId="30" xfId="2" applyNumberFormat="1" applyFont="1" applyBorder="1" applyAlignment="1">
      <alignment horizontal="center" vertical="center" wrapText="1"/>
    </xf>
    <xf numFmtId="0" fontId="20" fillId="0" borderId="0" xfId="2" applyFont="1" applyAlignment="1">
      <alignment vertical="center"/>
    </xf>
    <xf numFmtId="0" fontId="0" fillId="0" borderId="0" xfId="0" applyAlignment="1">
      <alignment vertical="center"/>
    </xf>
    <xf numFmtId="0" fontId="66" fillId="0" borderId="0" xfId="0" applyFont="1" applyAlignment="1">
      <alignment horizontal="center" vertical="center"/>
    </xf>
    <xf numFmtId="0" fontId="68" fillId="0" borderId="0" xfId="15" applyFont="1" applyFill="1" applyAlignment="1">
      <alignment horizontal="left" vertical="center"/>
    </xf>
    <xf numFmtId="0" fontId="68" fillId="0" borderId="0" xfId="15" applyFont="1" applyAlignment="1">
      <alignment horizontal="left" vertical="center"/>
    </xf>
    <xf numFmtId="0" fontId="67" fillId="0" borderId="0" xfId="15" applyAlignment="1">
      <alignment vertical="center"/>
    </xf>
    <xf numFmtId="0" fontId="68" fillId="0" borderId="0" xfId="15" applyFont="1" applyAlignment="1">
      <alignment horizontal="left" vertical="center"/>
    </xf>
    <xf numFmtId="0" fontId="68" fillId="0" borderId="0" xfId="15" applyFont="1" applyAlignment="1" applyProtection="1">
      <alignment horizontal="left" vertical="center"/>
      <protection locked="0"/>
    </xf>
    <xf numFmtId="0" fontId="68" fillId="3" borderId="0" xfId="15" applyFont="1" applyFill="1" applyAlignment="1">
      <alignment horizontal="left" vertical="center"/>
    </xf>
    <xf numFmtId="0" fontId="4" fillId="0" borderId="0" xfId="16" applyFont="1" applyAlignment="1">
      <alignment vertical="center"/>
    </xf>
    <xf numFmtId="0" fontId="69" fillId="0" borderId="0" xfId="16" applyFont="1" applyAlignment="1">
      <alignment vertical="center"/>
    </xf>
    <xf numFmtId="0" fontId="70" fillId="0" borderId="7" xfId="16" applyFont="1" applyBorder="1" applyAlignment="1">
      <alignment horizontal="left" vertical="center" wrapText="1"/>
    </xf>
    <xf numFmtId="0" fontId="70" fillId="0" borderId="8" xfId="16" applyFont="1" applyBorder="1" applyAlignment="1">
      <alignment horizontal="left" vertical="center" wrapText="1"/>
    </xf>
    <xf numFmtId="0" fontId="70" fillId="0" borderId="31" xfId="16" applyFont="1" applyBorder="1" applyAlignment="1">
      <alignment horizontal="left" vertical="center" wrapText="1"/>
    </xf>
    <xf numFmtId="0" fontId="70" fillId="0" borderId="32" xfId="16" applyFont="1" applyBorder="1" applyAlignment="1">
      <alignment horizontal="left" vertical="center" wrapText="1"/>
    </xf>
    <xf numFmtId="0" fontId="70" fillId="0" borderId="33" xfId="16" applyFont="1" applyBorder="1" applyAlignment="1">
      <alignment horizontal="left" vertical="center" wrapText="1"/>
    </xf>
    <xf numFmtId="0" fontId="70" fillId="0" borderId="34" xfId="16" applyFont="1" applyBorder="1" applyAlignment="1">
      <alignment horizontal="left" vertical="center" wrapText="1"/>
    </xf>
    <xf numFmtId="0" fontId="0" fillId="0" borderId="0" xfId="16" applyFont="1" applyAlignment="1">
      <alignment horizontal="left" vertical="center" wrapText="1"/>
    </xf>
    <xf numFmtId="0" fontId="4" fillId="0" borderId="22" xfId="16" applyFont="1" applyBorder="1" applyAlignment="1">
      <alignment vertical="center"/>
    </xf>
    <xf numFmtId="0" fontId="40" fillId="0" borderId="0" xfId="16" applyFont="1" applyAlignment="1">
      <alignment vertical="center"/>
    </xf>
    <xf numFmtId="0" fontId="4" fillId="3" borderId="25" xfId="16" applyFont="1" applyFill="1" applyBorder="1" applyAlignment="1">
      <alignment horizontal="center" vertical="center"/>
    </xf>
    <xf numFmtId="0" fontId="4" fillId="3" borderId="0" xfId="16" applyFont="1" applyFill="1" applyAlignment="1">
      <alignment vertical="center"/>
    </xf>
    <xf numFmtId="0" fontId="71" fillId="0" borderId="0" xfId="17" applyFont="1" applyAlignment="1">
      <alignment horizontal="center" vertical="center"/>
    </xf>
    <xf numFmtId="0" fontId="72" fillId="0" borderId="0" xfId="17" applyFont="1" applyAlignment="1">
      <alignment horizontal="center" vertical="center"/>
    </xf>
    <xf numFmtId="0" fontId="4" fillId="0" borderId="0" xfId="2" applyAlignment="1">
      <alignment horizontal="left" indent="1"/>
    </xf>
    <xf numFmtId="0" fontId="4" fillId="0" borderId="0" xfId="2" applyAlignment="1">
      <alignment horizontal="left"/>
    </xf>
    <xf numFmtId="0" fontId="40" fillId="0" borderId="0" xfId="2" applyFont="1" applyAlignment="1">
      <alignment horizontal="left"/>
    </xf>
    <xf numFmtId="1" fontId="4" fillId="0" borderId="0" xfId="2" applyNumberFormat="1" applyAlignment="1">
      <alignment horizontal="left"/>
    </xf>
    <xf numFmtId="0" fontId="40" fillId="0" borderId="0" xfId="2" applyFont="1" applyAlignment="1">
      <alignment horizontal="left" indent="1"/>
    </xf>
    <xf numFmtId="0" fontId="4" fillId="0" borderId="0" xfId="2" applyAlignment="1">
      <alignment horizontal="left" vertical="center" indent="2"/>
    </xf>
    <xf numFmtId="0" fontId="4" fillId="0" borderId="0" xfId="2" applyAlignment="1">
      <alignment horizontal="left" vertical="center" wrapText="1"/>
    </xf>
    <xf numFmtId="0" fontId="4" fillId="0" borderId="0" xfId="2" applyAlignment="1">
      <alignment vertical="center" wrapText="1"/>
    </xf>
    <xf numFmtId="0" fontId="4" fillId="0" borderId="0" xfId="2" applyAlignment="1">
      <alignment wrapText="1"/>
    </xf>
    <xf numFmtId="0" fontId="4" fillId="0" borderId="0" xfId="2" applyAlignment="1">
      <alignment horizontal="left" wrapText="1"/>
    </xf>
    <xf numFmtId="0" fontId="0" fillId="0" borderId="0" xfId="16" applyFont="1" applyAlignment="1">
      <alignment vertical="center" wrapText="1"/>
    </xf>
    <xf numFmtId="176" fontId="72" fillId="0" borderId="0" xfId="18" applyFont="1" applyFill="1" applyBorder="1" applyAlignment="1">
      <alignment horizontal="center" vertical="center"/>
    </xf>
    <xf numFmtId="0" fontId="4" fillId="0" borderId="0" xfId="2" applyAlignment="1">
      <alignment horizontal="left" vertical="top" wrapText="1"/>
    </xf>
    <xf numFmtId="0" fontId="40" fillId="0" borderId="0" xfId="2" applyFont="1" applyAlignment="1">
      <alignment wrapText="1"/>
    </xf>
    <xf numFmtId="0" fontId="4" fillId="0" borderId="0" xfId="2" applyAlignment="1">
      <alignment horizontal="left" indent="2"/>
    </xf>
    <xf numFmtId="1" fontId="40" fillId="0" borderId="0" xfId="2" applyNumberFormat="1" applyFont="1" applyAlignment="1">
      <alignment horizontal="left" wrapText="1"/>
    </xf>
    <xf numFmtId="0" fontId="40" fillId="0" borderId="0" xfId="2" quotePrefix="1" applyFont="1" applyAlignment="1">
      <alignment wrapText="1"/>
    </xf>
    <xf numFmtId="1" fontId="40" fillId="0" borderId="0" xfId="2" applyNumberFormat="1" applyFont="1" applyAlignment="1">
      <alignment horizontal="left"/>
    </xf>
    <xf numFmtId="0" fontId="71" fillId="0" borderId="0" xfId="17" applyFont="1" applyAlignment="1">
      <alignment horizontal="center" vertical="center"/>
    </xf>
    <xf numFmtId="0" fontId="40" fillId="0" borderId="0" xfId="2" applyFont="1" applyAlignment="1">
      <alignment horizontal="left" vertical="center"/>
    </xf>
    <xf numFmtId="0" fontId="40" fillId="0" borderId="0" xfId="2" applyFont="1" applyAlignment="1">
      <alignment vertical="center" wrapText="1"/>
    </xf>
    <xf numFmtId="0" fontId="40" fillId="0" borderId="0" xfId="16" applyFont="1" applyAlignment="1">
      <alignment horizontal="left" vertical="center" indent="1"/>
    </xf>
    <xf numFmtId="0" fontId="40" fillId="0" borderId="0" xfId="2" applyFont="1" applyAlignment="1">
      <alignment vertical="center"/>
    </xf>
    <xf numFmtId="0" fontId="0" fillId="0" borderId="0" xfId="16" applyFont="1" applyAlignment="1">
      <alignment vertical="center"/>
    </xf>
    <xf numFmtId="0" fontId="40" fillId="0" borderId="0" xfId="16" applyFont="1" applyAlignment="1">
      <alignment horizontal="left" vertical="center"/>
    </xf>
    <xf numFmtId="0" fontId="4" fillId="0" borderId="0" xfId="2" quotePrefix="1" applyAlignment="1">
      <alignment horizontal="left"/>
    </xf>
    <xf numFmtId="0" fontId="4" fillId="0" borderId="0" xfId="16" applyFont="1" applyAlignment="1">
      <alignment horizontal="left" vertical="center" indent="2"/>
    </xf>
    <xf numFmtId="0" fontId="40" fillId="0" borderId="0" xfId="16" applyFont="1" applyAlignment="1">
      <alignment horizontal="left" vertical="center"/>
    </xf>
    <xf numFmtId="0" fontId="73" fillId="0" borderId="0" xfId="16" applyFont="1" applyAlignment="1">
      <alignment vertical="center"/>
    </xf>
    <xf numFmtId="0" fontId="74" fillId="0" borderId="0" xfId="17" applyFont="1"/>
    <xf numFmtId="0" fontId="74" fillId="0" borderId="0" xfId="17" applyFont="1" applyAlignment="1">
      <alignment horizontal="center" vertical="center"/>
    </xf>
    <xf numFmtId="0" fontId="73" fillId="0" borderId="0" xfId="17" applyFont="1" applyAlignment="1">
      <alignment horizontal="center" vertical="center"/>
    </xf>
    <xf numFmtId="0" fontId="72" fillId="0" borderId="0" xfId="17" applyFont="1"/>
    <xf numFmtId="0" fontId="73" fillId="0" borderId="0" xfId="17" applyFont="1" applyAlignment="1">
      <alignment horizontal="left"/>
    </xf>
    <xf numFmtId="0" fontId="71" fillId="0" borderId="0" xfId="17" quotePrefix="1" applyFont="1" applyAlignment="1">
      <alignment horizontal="center" vertical="center"/>
    </xf>
    <xf numFmtId="0" fontId="72" fillId="0" borderId="0" xfId="17" quotePrefix="1" applyFont="1" applyAlignment="1">
      <alignment horizontal="center" vertical="center"/>
    </xf>
    <xf numFmtId="0" fontId="74" fillId="4" borderId="0" xfId="17" applyFont="1" applyFill="1"/>
    <xf numFmtId="0" fontId="73" fillId="4" borderId="0" xfId="17" applyFont="1" applyFill="1" applyAlignment="1">
      <alignment horizontal="right"/>
    </xf>
    <xf numFmtId="0" fontId="2" fillId="0" borderId="0" xfId="0" applyFont="1" applyAlignment="1">
      <alignment vertical="center"/>
    </xf>
    <xf numFmtId="0" fontId="3" fillId="0" borderId="35" xfId="2" applyFont="1" applyBorder="1"/>
    <xf numFmtId="0" fontId="3" fillId="0" borderId="0" xfId="2" applyFont="1"/>
    <xf numFmtId="17" fontId="3" fillId="0" borderId="0" xfId="2" applyNumberFormat="1" applyFont="1"/>
    <xf numFmtId="0" fontId="75" fillId="0" borderId="0" xfId="2" applyFont="1"/>
    <xf numFmtId="0" fontId="76" fillId="0" borderId="0" xfId="2" applyFont="1"/>
    <xf numFmtId="0" fontId="77" fillId="0" borderId="0" xfId="2" applyFont="1" applyAlignment="1">
      <alignment horizontal="center"/>
    </xf>
    <xf numFmtId="0" fontId="77" fillId="0" borderId="0" xfId="2" applyFont="1" applyAlignment="1">
      <alignment horizontal="center"/>
    </xf>
    <xf numFmtId="0" fontId="54" fillId="0" borderId="0" xfId="2" applyFont="1" applyAlignment="1">
      <alignment horizontal="justify" vertical="justify" wrapText="1"/>
    </xf>
    <xf numFmtId="0" fontId="3" fillId="0" borderId="0" xfId="2" applyFont="1" applyAlignment="1">
      <alignment vertical="justify" wrapText="1"/>
    </xf>
    <xf numFmtId="0" fontId="54" fillId="0" borderId="0" xfId="2" applyFont="1" applyAlignment="1">
      <alignment horizontal="justify" vertical="justify" wrapText="1"/>
    </xf>
    <xf numFmtId="0" fontId="4" fillId="0" borderId="0" xfId="2" applyAlignment="1">
      <alignment horizontal="justify" vertical="center" wrapText="1"/>
    </xf>
    <xf numFmtId="0" fontId="3" fillId="0" borderId="0" xfId="2" applyFont="1" applyAlignment="1">
      <alignment horizontal="justify" vertical="center" wrapText="1"/>
    </xf>
    <xf numFmtId="0" fontId="4" fillId="0" borderId="0" xfId="2" applyAlignment="1">
      <alignment horizontal="justify" vertical="center" wrapText="1"/>
    </xf>
    <xf numFmtId="0" fontId="40" fillId="0" borderId="0" xfId="2" applyFont="1" applyAlignment="1">
      <alignment horizontal="justify" vertical="center" wrapText="1"/>
    </xf>
    <xf numFmtId="0" fontId="3" fillId="0" borderId="36" xfId="2" applyFont="1" applyBorder="1"/>
  </cellXfs>
  <cellStyles count="19">
    <cellStyle name="Hipervínculo" xfId="15" builtinId="8"/>
    <cellStyle name="Millares [0]_1.2.4_36Estruct%-credIndirectXEmp04-01" xfId="10" xr:uid="{2B13AB7D-7D05-42E1-9746-3C8A5A72B888}"/>
    <cellStyle name="Millares 2" xfId="6" xr:uid="{C0C29EE4-5D89-454C-9F2D-D3674CEF36F0}"/>
    <cellStyle name="Millares 2 2" xfId="18" xr:uid="{834F4919-7A26-4753-A835-C5434E76F1C5}"/>
    <cellStyle name="Millares 7" xfId="14" xr:uid="{B4156359-DB07-42BD-98BA-81B9092FBB4F}"/>
    <cellStyle name="Millares_01-25 Bcos Ene-2002" xfId="13" xr:uid="{8700B7FA-CCE3-49CC-831E-6E1A8E9308A9}"/>
    <cellStyle name="Millares_14-Indicadores Bcos" xfId="8" xr:uid="{1375B65B-11EF-4414-A420-910B57C60FED}"/>
    <cellStyle name="Millares_35-43 Bcos Ene-2002" xfId="9" xr:uid="{A8AB259C-8F63-4D27-BC3F-E550162E7FC6}"/>
    <cellStyle name="Normal" xfId="0" builtinId="0"/>
    <cellStyle name="Normal 2" xfId="2" xr:uid="{CC049DAF-4C94-4F3B-B89F-6EA8245A860D}"/>
    <cellStyle name="Normal 2 2" xfId="12" xr:uid="{AA3DE2FA-57CC-4F2B-9A5C-80D658E055FA}"/>
    <cellStyle name="Normal 2 2 2" xfId="16" xr:uid="{1833D484-9467-422C-B460-2CD7B9060199}"/>
    <cellStyle name="Normal 3" xfId="1" xr:uid="{EE270315-719F-4010-B822-2BA69F2DE14D}"/>
    <cellStyle name="Normal 3 2" xfId="17" xr:uid="{27F96BF1-55E5-4A04-8DC1-35F89B48EF97}"/>
    <cellStyle name="Normal 4" xfId="7" xr:uid="{D9EE78E7-2550-46DB-BA40-CBF114B7DCB0}"/>
    <cellStyle name="Normal_BG-bcos-Jul-2001" xfId="4" xr:uid="{DCFE42AE-CB5F-4B1D-A15A-5776B76AF740}"/>
    <cellStyle name="Normal_BG-Nac y Cof 062001" xfId="3" xr:uid="{E7057A66-8735-47A6-A75D-23F78B7D4B04}"/>
    <cellStyle name="Normal_Palanca_06.99" xfId="11" xr:uid="{0382DFEA-6A72-46D1-8558-6DC0B4424BE0}"/>
    <cellStyle name="Porcentaje 2" xfId="5" xr:uid="{81B16445-0DAC-427B-B6F3-9B8B271E2C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5AB8EA8A-84F1-4AC3-A967-41C9F66B86C2}"/>
            </a:ext>
          </a:extLst>
        </xdr:cNvPr>
        <xdr:cNvPicPr/>
      </xdr:nvPicPr>
      <xdr:blipFill>
        <a:blip xmlns:r="http://schemas.openxmlformats.org/officeDocument/2006/relationships" r:embed="rId1"/>
        <a:srcRect/>
        <a:stretch>
          <a:fillRect/>
        </a:stretch>
      </xdr:blipFill>
      <xdr:spPr bwMode="auto">
        <a:xfrm>
          <a:off x="1914525" y="1943101"/>
          <a:ext cx="2600325" cy="1371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data\Efra&#237;n\Cajas\MacrosFinales\Fuentes\C3,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eco/Esteco/ASF/Bolet&#237;n/Nuevas%20REFERENCIAS/Entidades%20Estatales/Cuadros%20Estata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eco/Pc-OBorda/Boletin-Bcos/BOLETIN%20PUBLIC%20WEB/2024/Dic/Estatales/Data/Plantilla%20BG%20y%20EGP%20Ent.%20Estatales%20e%20Indicadores%20Dic%20202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tual%20Consolidado/Estatales/BG%20GP%20FMV%20Dic%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ctual%20Consolidado/Estatales/BG%20GP%20Indicadores%20Dic%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teco/Pc-OBorda/Boletin-Bcos/BOLETIN%20PUBLIC%20WEB/2024/Set/EF/Data/Informe%20-%20Boletin%20-%20EEFF%20e%20Indic%20Emp.%20F%20Vigente%20Set%20202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teco/Esteco/ASF/Bolet&#237;n/Nuevas%20REFERENCIAS/Entidades%20Estatales/Plantilla%20Palanca%20Estatales_v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ctual%20Consolidado/Estatales/R.%20Crediticio%20E-5203%20Situaci&#243;n%20de%20cr&#233;ditos%20de%20consum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D"/>
      <sheetName val="12 T-1"/>
      <sheetName val="12"/>
      <sheetName val="10"/>
      <sheetName val="2F"/>
      <sheetName val="11"/>
      <sheetName val="Propuesta"/>
      <sheetName val="14x"/>
      <sheetName val="14"/>
      <sheetName val="15x"/>
      <sheetName val="1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Anexo"/>
      <sheetName val="A10"/>
      <sheetName val="Hoja2"/>
      <sheetName val="RCG"/>
      <sheetName val="Data"/>
    </sheetNames>
    <sheetDataSet>
      <sheetData sheetId="0">
        <row r="3">
          <cell r="B3">
            <v>45657</v>
          </cell>
        </row>
      </sheetData>
      <sheetData sheetId="1"/>
      <sheetData sheetId="2"/>
      <sheetData sheetId="3"/>
      <sheetData sheetId="4"/>
      <sheetData sheetId="5"/>
      <sheetData sheetId="6">
        <row r="3">
          <cell r="B3">
            <v>45657</v>
          </cell>
        </row>
      </sheetData>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sheetName val="8"/>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Data"/>
      <sheetName val="A10"/>
      <sheetName val="Hoja2"/>
      <sheetName val="Anexo"/>
      <sheetName val="RCG"/>
      <sheetName val="3"/>
      <sheetName val="MACRO"/>
    </sheetNames>
    <sheetDataSet>
      <sheetData sheetId="0">
        <row r="62">
          <cell r="B62" t="str">
            <v>Tipo de Cambio Contable:  S/ 3.709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lanca"/>
      <sheetName val="13"/>
      <sheetName val="PE"/>
      <sheetName val="14"/>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DA01-912D-49EC-A493-CF52030DE9D9}">
  <dimension ref="A1:I25"/>
  <sheetViews>
    <sheetView showGridLines="0" tabSelected="1" view="pageBreakPreview" zoomScaleSheetLayoutView="120" workbookViewId="0">
      <selection activeCell="B4" sqref="B4"/>
    </sheetView>
  </sheetViews>
  <sheetFormatPr baseColWidth="10" defaultColWidth="11.42578125" defaultRowHeight="16.5"/>
  <cols>
    <col min="1" max="1" width="4.7109375" style="416" customWidth="1"/>
    <col min="2" max="9" width="12.28515625" style="416" customWidth="1"/>
    <col min="10" max="16384" width="11.42578125" style="416"/>
  </cols>
  <sheetData>
    <row r="1" spans="1:9" ht="17.25" thickTop="1">
      <c r="A1" s="415"/>
      <c r="B1" s="415"/>
      <c r="C1" s="415"/>
      <c r="D1" s="415"/>
      <c r="E1" s="415"/>
      <c r="F1" s="415"/>
      <c r="G1" s="415"/>
      <c r="H1" s="415"/>
    </row>
    <row r="2" spans="1:9">
      <c r="B2" s="417"/>
    </row>
    <row r="3" spans="1:9" ht="27">
      <c r="B3" s="418" t="s">
        <v>1162</v>
      </c>
    </row>
    <row r="4" spans="1:9" ht="22.5">
      <c r="B4" s="419"/>
    </row>
    <row r="6" spans="1:9">
      <c r="A6" s="420"/>
      <c r="B6" s="420"/>
      <c r="C6" s="420"/>
      <c r="D6" s="420"/>
      <c r="E6" s="420"/>
      <c r="F6" s="420"/>
      <c r="G6" s="420"/>
      <c r="H6" s="420"/>
      <c r="I6" s="420"/>
    </row>
    <row r="7" spans="1:9">
      <c r="A7" s="421"/>
      <c r="B7" s="421"/>
      <c r="C7" s="421"/>
      <c r="E7" s="421"/>
      <c r="F7" s="421"/>
      <c r="G7" s="421"/>
      <c r="H7" s="421"/>
      <c r="I7" s="421"/>
    </row>
    <row r="8" spans="1:9">
      <c r="A8" s="421"/>
      <c r="B8" s="421"/>
      <c r="C8" s="421"/>
      <c r="D8" s="421"/>
      <c r="E8" s="421"/>
      <c r="F8" s="421"/>
      <c r="G8" s="421"/>
      <c r="H8" s="421"/>
      <c r="I8" s="421"/>
    </row>
    <row r="9" spans="1:9" ht="15.75" customHeight="1">
      <c r="B9" s="422"/>
      <c r="C9" s="422"/>
      <c r="D9" s="422"/>
      <c r="E9" s="422"/>
      <c r="F9" s="422"/>
      <c r="G9" s="422"/>
      <c r="H9" s="422"/>
    </row>
    <row r="10" spans="1:9" ht="15.75" customHeight="1">
      <c r="B10" s="422"/>
      <c r="C10" s="422"/>
      <c r="D10" s="422"/>
      <c r="E10" s="422"/>
      <c r="F10" s="422"/>
      <c r="G10" s="422"/>
      <c r="H10" s="422"/>
      <c r="I10" s="423"/>
    </row>
    <row r="11" spans="1:9" ht="15.75" customHeight="1">
      <c r="B11" s="422"/>
      <c r="C11" s="422"/>
      <c r="D11" s="422"/>
      <c r="E11" s="422"/>
      <c r="F11" s="422"/>
      <c r="G11" s="422"/>
      <c r="H11" s="422"/>
      <c r="I11" s="423"/>
    </row>
    <row r="12" spans="1:9" ht="15.75" customHeight="1">
      <c r="B12" s="422"/>
      <c r="C12" s="422"/>
      <c r="D12" s="422"/>
      <c r="E12" s="422"/>
      <c r="F12" s="422"/>
      <c r="G12" s="422"/>
      <c r="H12" s="422"/>
      <c r="I12" s="423"/>
    </row>
    <row r="13" spans="1:9" ht="15.75" customHeight="1">
      <c r="B13" s="422"/>
      <c r="C13" s="422"/>
      <c r="D13" s="422"/>
      <c r="E13" s="422"/>
      <c r="F13" s="422"/>
      <c r="G13" s="422"/>
      <c r="H13" s="422"/>
      <c r="I13" s="423"/>
    </row>
    <row r="14" spans="1:9" ht="15.75" customHeight="1">
      <c r="B14" s="422"/>
      <c r="C14" s="422"/>
      <c r="D14" s="422"/>
      <c r="E14" s="422"/>
      <c r="F14" s="422"/>
      <c r="G14" s="422"/>
      <c r="H14" s="422"/>
      <c r="I14" s="423"/>
    </row>
    <row r="15" spans="1:9" ht="15.75" customHeight="1">
      <c r="B15" s="422"/>
      <c r="C15" s="422"/>
      <c r="D15" s="422"/>
      <c r="E15" s="422"/>
      <c r="F15" s="422"/>
      <c r="G15" s="422"/>
      <c r="H15" s="422"/>
    </row>
    <row r="16" spans="1:9" ht="15.75" customHeight="1">
      <c r="B16" s="422"/>
      <c r="C16" s="422"/>
      <c r="D16" s="422"/>
      <c r="E16" s="422"/>
      <c r="F16" s="422"/>
      <c r="G16" s="422"/>
      <c r="H16" s="422"/>
    </row>
    <row r="17" spans="1:9" ht="15.75" customHeight="1">
      <c r="B17" s="424"/>
      <c r="C17" s="424"/>
      <c r="D17" s="424"/>
      <c r="E17" s="424"/>
      <c r="F17" s="424"/>
      <c r="G17" s="424"/>
      <c r="H17" s="424"/>
    </row>
    <row r="18" spans="1:9" ht="15.75" customHeight="1">
      <c r="B18" s="424"/>
      <c r="C18" s="424"/>
      <c r="D18" s="424"/>
      <c r="E18" s="424"/>
      <c r="F18" s="424"/>
      <c r="G18" s="424"/>
      <c r="H18" s="424"/>
    </row>
    <row r="19" spans="1:9" ht="15.75" customHeight="1">
      <c r="B19" s="424"/>
      <c r="C19" s="424"/>
      <c r="D19" s="424"/>
      <c r="E19" s="424"/>
      <c r="F19" s="425"/>
      <c r="G19" s="425"/>
      <c r="H19" s="425"/>
      <c r="I19" s="425"/>
    </row>
    <row r="20" spans="1:9" ht="15.75" customHeight="1">
      <c r="B20" s="426"/>
      <c r="C20" s="426"/>
      <c r="D20" s="426"/>
      <c r="E20" s="426"/>
      <c r="F20" s="425"/>
      <c r="G20" s="425"/>
      <c r="H20" s="425"/>
      <c r="I20" s="425"/>
    </row>
    <row r="21" spans="1:9" ht="15.75" customHeight="1">
      <c r="B21" s="426"/>
      <c r="C21" s="426"/>
      <c r="D21" s="426"/>
      <c r="E21" s="426"/>
      <c r="F21" s="425"/>
      <c r="G21" s="425"/>
      <c r="H21" s="425"/>
      <c r="I21" s="425"/>
    </row>
    <row r="22" spans="1:9" ht="15.75" customHeight="1">
      <c r="B22" s="426"/>
      <c r="C22" s="426"/>
      <c r="D22" s="426"/>
      <c r="E22" s="426"/>
      <c r="F22" s="427"/>
      <c r="G22" s="427"/>
      <c r="H22" s="427"/>
      <c r="I22" s="428"/>
    </row>
    <row r="23" spans="1:9" ht="15.75" customHeight="1" thickBot="1">
      <c r="A23" s="429"/>
      <c r="B23" s="429"/>
      <c r="C23" s="429"/>
      <c r="D23" s="429"/>
      <c r="E23" s="429"/>
      <c r="F23" s="429"/>
      <c r="G23" s="429"/>
      <c r="H23" s="429"/>
      <c r="I23" s="429"/>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9FE5-462D-4E96-B705-59C6EA8283A4}">
  <dimension ref="A4:C22"/>
  <sheetViews>
    <sheetView showGridLines="0" view="pageBreakPreview" zoomScaleNormal="100" zoomScaleSheetLayoutView="100" workbookViewId="0">
      <selection sqref="A1:C22"/>
    </sheetView>
  </sheetViews>
  <sheetFormatPr baseColWidth="10" defaultRowHeight="15"/>
  <cols>
    <col min="1" max="1" width="4.28515625" style="353" customWidth="1"/>
    <col min="2" max="2" width="89" style="353" customWidth="1"/>
    <col min="3" max="3" width="12.5703125" style="353" customWidth="1"/>
    <col min="4" max="16384" width="11.42578125" style="353"/>
  </cols>
  <sheetData>
    <row r="4" spans="1:3" ht="18.75">
      <c r="A4" s="354" t="s">
        <v>821</v>
      </c>
      <c r="B4" s="354"/>
      <c r="C4" s="354"/>
    </row>
    <row r="6" spans="1:3">
      <c r="B6" s="357" t="s">
        <v>1149</v>
      </c>
      <c r="C6" s="414" t="s">
        <v>1150</v>
      </c>
    </row>
    <row r="7" spans="1:3">
      <c r="B7" s="357" t="s">
        <v>722</v>
      </c>
      <c r="C7" s="353">
        <v>1</v>
      </c>
    </row>
    <row r="8" spans="1:3">
      <c r="B8" s="357" t="s">
        <v>723</v>
      </c>
      <c r="C8" s="353">
        <v>2</v>
      </c>
    </row>
    <row r="9" spans="1:3">
      <c r="B9" s="357" t="s">
        <v>1151</v>
      </c>
      <c r="C9" s="353">
        <v>3</v>
      </c>
    </row>
    <row r="10" spans="1:3">
      <c r="B10" s="357" t="s">
        <v>1152</v>
      </c>
      <c r="C10" s="353">
        <v>4</v>
      </c>
    </row>
    <row r="11" spans="1:3">
      <c r="B11" s="357" t="s">
        <v>1153</v>
      </c>
      <c r="C11" s="353">
        <v>5</v>
      </c>
    </row>
    <row r="12" spans="1:3">
      <c r="B12" s="357" t="s">
        <v>1154</v>
      </c>
      <c r="C12" s="353">
        <v>6</v>
      </c>
    </row>
    <row r="13" spans="1:3">
      <c r="B13" s="357" t="s">
        <v>1155</v>
      </c>
      <c r="C13" s="353">
        <v>7</v>
      </c>
    </row>
    <row r="14" spans="1:3">
      <c r="B14" s="357" t="s">
        <v>1156</v>
      </c>
      <c r="C14" s="353">
        <v>8</v>
      </c>
    </row>
    <row r="15" spans="1:3">
      <c r="B15" s="357" t="s">
        <v>1157</v>
      </c>
      <c r="C15" s="353">
        <v>9</v>
      </c>
    </row>
    <row r="16" spans="1:3">
      <c r="B16" s="357" t="s">
        <v>1158</v>
      </c>
      <c r="C16" s="353">
        <v>10</v>
      </c>
    </row>
    <row r="17" spans="2:3">
      <c r="B17" s="357" t="s">
        <v>1159</v>
      </c>
      <c r="C17" s="353">
        <v>11</v>
      </c>
    </row>
    <row r="18" spans="2:3">
      <c r="B18" s="357" t="s">
        <v>1160</v>
      </c>
      <c r="C18" s="353">
        <v>12</v>
      </c>
    </row>
    <row r="19" spans="2:3">
      <c r="B19" s="357" t="s">
        <v>739</v>
      </c>
      <c r="C19" s="353">
        <v>13</v>
      </c>
    </row>
    <row r="20" spans="2:3">
      <c r="B20" s="357" t="s">
        <v>794</v>
      </c>
      <c r="C20" s="353">
        <v>14</v>
      </c>
    </row>
    <row r="21" spans="2:3">
      <c r="B21" s="357" t="s">
        <v>812</v>
      </c>
      <c r="C21" s="353">
        <v>15</v>
      </c>
    </row>
    <row r="22" spans="2:3">
      <c r="B22" s="357" t="s">
        <v>1161</v>
      </c>
      <c r="C22" s="353">
        <v>16</v>
      </c>
    </row>
  </sheetData>
  <mergeCells count="1">
    <mergeCell ref="A4:C4"/>
  </mergeCells>
  <hyperlinks>
    <hyperlink ref="B6" location="Agregación_EEFF!A5" display="Nota sobre la agregación de los E.E.F.F." xr:uid="{445311F2-5076-4C4F-9016-A7D0DC17ADF2}"/>
    <hyperlink ref="B7" location="1!A5" display="Balance General del Banco de la Nación" xr:uid="{98577F1C-D438-4F54-A7CC-24D2AAF84CAC}"/>
    <hyperlink ref="B8" location="2!A5" display="Estado de Ganancias y Pérdidas del Banco de la Nación" xr:uid="{1914DB14-9B51-40D0-9EBE-8915489E64F1}"/>
    <hyperlink ref="B9" location="3!A5" display="Balance General de Cofide" xr:uid="{2583FBCA-8E69-4D5A-822A-E09C6C2C099F}"/>
    <hyperlink ref="B10" location="4!A5" display="Estado de Ganancias y Pérdidas de Cofide" xr:uid="{ED903860-F75D-4DD4-A757-428220972D46}"/>
    <hyperlink ref="B11" location="5!A5" display="Balance General de Agrobanco" xr:uid="{C0696DB0-FC86-4AF4-A579-15E50047C92C}"/>
    <hyperlink ref="B12" location="6!A5" display="Estado de Ganancias y Pérdidas de Agrobanco" xr:uid="{EF529AD3-6240-4D0C-89BA-174BF547C6AA}"/>
    <hyperlink ref="B13" location="7!A5" display="Balance General de Fondo MiVivienda" xr:uid="{2F4A73EA-814D-424F-A348-F98832D44B23}"/>
    <hyperlink ref="B14" location="8!A5" display="Estado de Ganancias y Pérdidas de Fondo MiVivienda" xr:uid="{643BF400-21E8-4110-B0D6-6C3CD23B0268}"/>
    <hyperlink ref="B15" location="9!A5" display="Indicadores Financieros de las Entidades Estatales" xr:uid="{B9008F85-0BEC-460C-8A27-3B79A9ED9F7E}"/>
    <hyperlink ref="B16" location="10!A5" display="Créditos de Consumo según Situación  " xr:uid="{DEB23CAF-8122-4BEA-AB16-A4B7F28552B3}"/>
    <hyperlink ref="B17" location="11!A5" display="Estructura de Fideicomisos y Comisiones de Confianza  " xr:uid="{2BDCCF1C-5BEB-44C5-A9EA-FAF6C78807FC}"/>
    <hyperlink ref="B18" location="12!A5" display="Créditos Directos y Depósitos por Oficinas  " xr:uid="{1E275451-C67D-4BFA-92DB-90A4B8A5A075}"/>
    <hyperlink ref="B19" location="13!A5" display="Requerimiento de Patrimonio Efectivo y Ratio de Capital Global " xr:uid="{41477A3C-A19E-416C-820A-F921DBD43613}"/>
    <hyperlink ref="B20" location="14!A5" display="Créditos Directos según Tipo de Crédito y Situación" xr:uid="{23C11224-D54C-4E1F-997B-A2EF4DB8BBEC}"/>
    <hyperlink ref="B21" location="15!A5" display="Estructura de Créditos Directos e Indirectos según Categoría de Riesgo " xr:uid="{4F8D9E2B-396A-4353-AA17-BA0399124502}"/>
    <hyperlink ref="B22" location="16!A5" display="Estructura del Patrimonio Efectivo" xr:uid="{A67D1341-6FF8-4C43-9B47-D42DBBB9B7A7}"/>
  </hyperlinks>
  <pageMargins left="0.7" right="0.7" top="0.75" bottom="0.75" header="0.3" footer="0.3"/>
  <pageSetup paperSize="9" scale="83"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4ECCF-CDCA-4B37-9730-D65D6323ACB7}">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361" bestFit="1" customWidth="1"/>
    <col min="2" max="2" width="69.42578125" style="361" bestFit="1" customWidth="1"/>
    <col min="3" max="3" width="99.7109375" style="361" customWidth="1"/>
    <col min="4" max="16384" width="12.7109375" style="361"/>
  </cols>
  <sheetData>
    <row r="1" spans="1:3">
      <c r="A1" s="358" t="s">
        <v>822</v>
      </c>
    </row>
    <row r="2" spans="1:3" ht="15">
      <c r="B2" s="362" t="s">
        <v>823</v>
      </c>
    </row>
    <row r="3" spans="1:3" ht="6.6" customHeight="1"/>
    <row r="4" spans="1:3" ht="12.75" customHeight="1">
      <c r="B4" s="363" t="s">
        <v>824</v>
      </c>
      <c r="C4" s="364"/>
    </row>
    <row r="5" spans="1:3">
      <c r="B5" s="365"/>
      <c r="C5" s="366"/>
    </row>
    <row r="6" spans="1:3">
      <c r="B6" s="365"/>
      <c r="C6" s="366"/>
    </row>
    <row r="7" spans="1:3" ht="30.75" customHeight="1">
      <c r="B7" s="367"/>
      <c r="C7" s="368"/>
    </row>
    <row r="8" spans="1:3" ht="15">
      <c r="B8" s="369"/>
      <c r="C8" s="369"/>
    </row>
    <row r="9" spans="1:3">
      <c r="A9" s="370"/>
      <c r="B9" s="370"/>
      <c r="C9" s="370"/>
    </row>
    <row r="10" spans="1:3">
      <c r="A10" s="371"/>
      <c r="B10" s="371" t="s">
        <v>825</v>
      </c>
      <c r="C10" s="371"/>
    </row>
    <row r="11" spans="1:3" ht="13.5" thickBot="1">
      <c r="A11" s="372"/>
      <c r="B11" s="372"/>
      <c r="C11" s="372"/>
    </row>
    <row r="12" spans="1:3" ht="24" customHeight="1">
      <c r="B12" s="216" t="s">
        <v>826</v>
      </c>
      <c r="C12" s="373"/>
    </row>
    <row r="13" spans="1:3" ht="11.45" customHeight="1">
      <c r="B13" s="216"/>
      <c r="C13" s="373"/>
    </row>
    <row r="14" spans="1:3">
      <c r="A14" s="374" t="s">
        <v>827</v>
      </c>
      <c r="B14" s="216" t="s">
        <v>542</v>
      </c>
      <c r="C14" s="371" t="str">
        <f>A15&amp;"+"&amp;A16&amp;"+"&amp;A17&amp;"+"&amp;A18</f>
        <v>(A.1)+(A.2)+(A.3)+(A.4)</v>
      </c>
    </row>
    <row r="15" spans="1:3">
      <c r="A15" s="375" t="s">
        <v>828</v>
      </c>
      <c r="B15" s="376" t="s">
        <v>829</v>
      </c>
      <c r="C15" s="377">
        <v>1101</v>
      </c>
    </row>
    <row r="16" spans="1:3">
      <c r="A16" s="375" t="s">
        <v>830</v>
      </c>
      <c r="B16" s="376" t="s">
        <v>831</v>
      </c>
      <c r="C16" s="33" t="s">
        <v>832</v>
      </c>
    </row>
    <row r="17" spans="1:3">
      <c r="A17" s="375" t="s">
        <v>833</v>
      </c>
      <c r="B17" s="376" t="s">
        <v>834</v>
      </c>
      <c r="C17" s="33" t="s">
        <v>835</v>
      </c>
    </row>
    <row r="18" spans="1:3">
      <c r="A18" s="375" t="s">
        <v>836</v>
      </c>
      <c r="B18" s="376" t="s">
        <v>837</v>
      </c>
      <c r="C18" s="377">
        <v>1105</v>
      </c>
    </row>
    <row r="19" spans="1:3">
      <c r="A19" s="374" t="s">
        <v>838</v>
      </c>
      <c r="B19" s="216" t="s">
        <v>547</v>
      </c>
      <c r="C19" s="378">
        <v>1201</v>
      </c>
    </row>
    <row r="20" spans="1:3" ht="18.75" customHeight="1">
      <c r="A20" s="374" t="s">
        <v>839</v>
      </c>
      <c r="B20" s="216" t="s">
        <v>840</v>
      </c>
      <c r="C20" s="371" t="str">
        <f>A21&amp;"+"&amp;A22&amp;"+"&amp;A23&amp;"+"&amp;A24&amp;"+"&amp;A25&amp;"+"&amp;A26</f>
        <v>(C.1)+(C.2)+(C.3)+(C.4)+(C.5)+(C.6)</v>
      </c>
    </row>
    <row r="21" spans="1:3">
      <c r="A21" s="375" t="s">
        <v>841</v>
      </c>
      <c r="B21" s="376" t="s">
        <v>842</v>
      </c>
      <c r="C21" s="33" t="s">
        <v>843</v>
      </c>
    </row>
    <row r="22" spans="1:3">
      <c r="A22" s="375" t="s">
        <v>844</v>
      </c>
      <c r="B22" s="376" t="s">
        <v>845</v>
      </c>
      <c r="C22" s="33" t="s">
        <v>846</v>
      </c>
    </row>
    <row r="23" spans="1:3">
      <c r="A23" s="375" t="s">
        <v>847</v>
      </c>
      <c r="B23" s="376" t="s">
        <v>848</v>
      </c>
      <c r="C23" s="377">
        <v>1305</v>
      </c>
    </row>
    <row r="24" spans="1:3">
      <c r="A24" s="375" t="s">
        <v>849</v>
      </c>
      <c r="B24" s="376" t="s">
        <v>850</v>
      </c>
      <c r="C24" s="377">
        <v>1306</v>
      </c>
    </row>
    <row r="25" spans="1:3">
      <c r="A25" s="375" t="s">
        <v>851</v>
      </c>
      <c r="B25" s="376" t="s">
        <v>852</v>
      </c>
      <c r="C25" s="377" t="s">
        <v>853</v>
      </c>
    </row>
    <row r="26" spans="1:3">
      <c r="A26" s="375" t="s">
        <v>854</v>
      </c>
      <c r="B26" s="376" t="s">
        <v>855</v>
      </c>
      <c r="C26" s="379" t="s">
        <v>856</v>
      </c>
    </row>
    <row r="27" spans="1:3" ht="19.149999999999999" customHeight="1">
      <c r="A27" s="374" t="s">
        <v>857</v>
      </c>
      <c r="B27" s="216" t="s">
        <v>858</v>
      </c>
      <c r="C27" s="371" t="str">
        <f>A28&amp;"+"&amp;A39&amp;"+"&amp;A40&amp;"+"&amp;A43&amp;"+"&amp;A44</f>
        <v>(D.1)+(D.12)+(D.13)+(D.16)+(D.17)</v>
      </c>
    </row>
    <row r="28" spans="1:3">
      <c r="A28" s="375" t="s">
        <v>859</v>
      </c>
      <c r="B28" s="380" t="s">
        <v>784</v>
      </c>
      <c r="C28" s="371" t="str">
        <f>A29&amp;"+"&amp;A30&amp;"+"&amp;A31&amp;"+"&amp;A32&amp;"+"&amp;A33&amp;"+"&amp;A34&amp;"+"&amp;A35&amp;"+"&amp;A36&amp;"+"&amp;A37&amp;"+"&amp;A38</f>
        <v>(D.2)+(D.3)+(D.4)+(D.5)+(D.6)+(D.7)+(D.8)+(D.9)+(D.10)+(D.11)</v>
      </c>
    </row>
    <row r="29" spans="1:3" ht="27.75">
      <c r="A29" s="375" t="s">
        <v>860</v>
      </c>
      <c r="B29" s="381" t="s">
        <v>861</v>
      </c>
      <c r="C29" s="382" t="s">
        <v>862</v>
      </c>
    </row>
    <row r="30" spans="1:3" ht="25.5">
      <c r="A30" s="375" t="s">
        <v>863</v>
      </c>
      <c r="B30" s="381" t="s">
        <v>864</v>
      </c>
      <c r="C30" s="383" t="s">
        <v>865</v>
      </c>
    </row>
    <row r="31" spans="1:3">
      <c r="A31" s="375" t="s">
        <v>866</v>
      </c>
      <c r="B31" s="381" t="s">
        <v>867</v>
      </c>
      <c r="C31" s="384" t="s">
        <v>868</v>
      </c>
    </row>
    <row r="32" spans="1:3">
      <c r="A32" s="375" t="s">
        <v>869</v>
      </c>
      <c r="B32" s="381" t="s">
        <v>870</v>
      </c>
      <c r="C32" s="384" t="s">
        <v>871</v>
      </c>
    </row>
    <row r="33" spans="1:3" ht="25.5">
      <c r="A33" s="375" t="s">
        <v>872</v>
      </c>
      <c r="B33" s="381" t="s">
        <v>873</v>
      </c>
      <c r="C33" s="383" t="s">
        <v>874</v>
      </c>
    </row>
    <row r="34" spans="1:3" ht="25.5">
      <c r="A34" s="375" t="s">
        <v>875</v>
      </c>
      <c r="B34" s="381" t="s">
        <v>876</v>
      </c>
      <c r="C34" s="383" t="s">
        <v>877</v>
      </c>
    </row>
    <row r="35" spans="1:3">
      <c r="A35" s="375" t="s">
        <v>878</v>
      </c>
      <c r="B35" s="381" t="s">
        <v>801</v>
      </c>
      <c r="C35" s="385">
        <v>1401.04</v>
      </c>
    </row>
    <row r="36" spans="1:3" ht="15">
      <c r="A36" s="375" t="s">
        <v>879</v>
      </c>
      <c r="B36" s="381" t="s">
        <v>880</v>
      </c>
      <c r="C36" s="386" t="s">
        <v>881</v>
      </c>
    </row>
    <row r="37" spans="1:3">
      <c r="A37" s="387" t="s">
        <v>882</v>
      </c>
      <c r="B37" s="381" t="s">
        <v>883</v>
      </c>
      <c r="C37" s="383" t="s">
        <v>884</v>
      </c>
    </row>
    <row r="38" spans="1:3" ht="63.75">
      <c r="A38" s="387" t="s">
        <v>885</v>
      </c>
      <c r="B38" s="381" t="s">
        <v>834</v>
      </c>
      <c r="C38" s="388" t="s">
        <v>886</v>
      </c>
    </row>
    <row r="39" spans="1:3">
      <c r="A39" s="387" t="s">
        <v>887</v>
      </c>
      <c r="B39" s="380" t="s">
        <v>888</v>
      </c>
      <c r="C39" s="389" t="s">
        <v>889</v>
      </c>
    </row>
    <row r="40" spans="1:3">
      <c r="A40" s="375" t="s">
        <v>890</v>
      </c>
      <c r="B40" s="380" t="s">
        <v>806</v>
      </c>
      <c r="C40" s="216" t="str">
        <f>A41&amp;"+"&amp;A42</f>
        <v>(D.14)+(D.15)</v>
      </c>
    </row>
    <row r="41" spans="1:3">
      <c r="A41" s="375" t="s">
        <v>891</v>
      </c>
      <c r="B41" s="390" t="s">
        <v>786</v>
      </c>
      <c r="C41" s="379">
        <v>1405</v>
      </c>
    </row>
    <row r="42" spans="1:3">
      <c r="A42" s="375" t="s">
        <v>892</v>
      </c>
      <c r="B42" s="390" t="s">
        <v>787</v>
      </c>
      <c r="C42" s="379">
        <v>1406</v>
      </c>
    </row>
    <row r="43" spans="1:3">
      <c r="A43" s="375" t="s">
        <v>893</v>
      </c>
      <c r="B43" s="380" t="s">
        <v>855</v>
      </c>
      <c r="C43" s="391" t="s">
        <v>894</v>
      </c>
    </row>
    <row r="44" spans="1:3" ht="24" customHeight="1">
      <c r="A44" s="375" t="s">
        <v>895</v>
      </c>
      <c r="B44" s="380" t="s">
        <v>896</v>
      </c>
      <c r="C44" s="392" t="s">
        <v>897</v>
      </c>
    </row>
    <row r="45" spans="1:3" ht="19.5" customHeight="1">
      <c r="A45" s="374" t="s">
        <v>898</v>
      </c>
      <c r="B45" s="216" t="s">
        <v>571</v>
      </c>
      <c r="C45" s="392" t="s">
        <v>899</v>
      </c>
    </row>
    <row r="46" spans="1:3">
      <c r="A46" s="374" t="s">
        <v>900</v>
      </c>
      <c r="B46" s="216" t="s">
        <v>901</v>
      </c>
      <c r="C46" s="216" t="str">
        <f>A47&amp;"+"&amp;A48&amp;"+"&amp;A49&amp;"+"&amp;A50&amp;"+"&amp;A51</f>
        <v>(F.1)+(F.2)+(F.3)+(F.4)+(F.5)</v>
      </c>
    </row>
    <row r="47" spans="1:3">
      <c r="A47" s="375" t="s">
        <v>902</v>
      </c>
      <c r="B47" s="376" t="s">
        <v>573</v>
      </c>
      <c r="C47" s="377">
        <v>1108</v>
      </c>
    </row>
    <row r="48" spans="1:3">
      <c r="A48" s="375" t="s">
        <v>903</v>
      </c>
      <c r="B48" s="376" t="s">
        <v>904</v>
      </c>
      <c r="C48" s="377">
        <v>1208</v>
      </c>
    </row>
    <row r="49" spans="1:3">
      <c r="A49" s="375" t="s">
        <v>905</v>
      </c>
      <c r="B49" s="376" t="s">
        <v>906</v>
      </c>
      <c r="C49" s="377">
        <v>1308</v>
      </c>
    </row>
    <row r="50" spans="1:3">
      <c r="A50" s="375" t="s">
        <v>907</v>
      </c>
      <c r="B50" s="376" t="s">
        <v>908</v>
      </c>
      <c r="C50" s="377">
        <v>1408</v>
      </c>
    </row>
    <row r="51" spans="1:3">
      <c r="A51" s="375" t="s">
        <v>909</v>
      </c>
      <c r="B51" s="376" t="s">
        <v>910</v>
      </c>
      <c r="C51" s="377">
        <v>1508</v>
      </c>
    </row>
    <row r="52" spans="1:3" ht="18.75" customHeight="1">
      <c r="A52" s="374" t="s">
        <v>911</v>
      </c>
      <c r="B52" s="389" t="s">
        <v>578</v>
      </c>
      <c r="C52" s="393" t="s">
        <v>912</v>
      </c>
    </row>
    <row r="53" spans="1:3" ht="21" customHeight="1">
      <c r="A53" s="374" t="s">
        <v>913</v>
      </c>
      <c r="B53" s="216" t="s">
        <v>914</v>
      </c>
      <c r="C53" s="378">
        <v>18</v>
      </c>
    </row>
    <row r="54" spans="1:3" ht="42.75">
      <c r="A54" s="394" t="s">
        <v>915</v>
      </c>
      <c r="B54" s="395" t="s">
        <v>916</v>
      </c>
      <c r="C54" s="396" t="s">
        <v>917</v>
      </c>
    </row>
    <row r="55" spans="1:3" ht="42.75">
      <c r="A55" s="394"/>
      <c r="B55" s="395"/>
      <c r="C55" s="396" t="s">
        <v>918</v>
      </c>
    </row>
    <row r="56" spans="1:3" ht="18.600000000000001" customHeight="1">
      <c r="A56" s="374" t="s">
        <v>919</v>
      </c>
      <c r="B56" s="216" t="s">
        <v>920</v>
      </c>
      <c r="C56" s="371" t="str">
        <f>A14&amp;"+"&amp;A19&amp;"+"&amp;A20&amp;"+"&amp;A27&amp;"+"&amp;A45&amp;"+"&amp;A46&amp;"+"&amp;A52&amp;"+"&amp;A53&amp;"+"&amp;A54</f>
        <v>(A)+(B)+(C)+(D)+(E)+(F)+(G)+(H)+(I)</v>
      </c>
    </row>
    <row r="57" spans="1:3">
      <c r="B57" s="397"/>
    </row>
    <row r="58" spans="1:3">
      <c r="B58" s="397"/>
    </row>
    <row r="59" spans="1:3">
      <c r="B59" s="398" t="s">
        <v>921</v>
      </c>
    </row>
    <row r="60" spans="1:3">
      <c r="B60" s="398"/>
    </row>
    <row r="61" spans="1:3">
      <c r="A61" s="374" t="s">
        <v>922</v>
      </c>
      <c r="B61" s="398" t="s">
        <v>584</v>
      </c>
      <c r="C61" s="371" t="str">
        <f>A62&amp;"+"&amp;A63&amp;"+"&amp;A64&amp;"+"&amp;A69&amp;"+"&amp;A70</f>
        <v>(K.1)+(K.2)+(K.3)+(K.8)+(K.9)</v>
      </c>
    </row>
    <row r="62" spans="1:3" ht="15">
      <c r="A62" s="375" t="s">
        <v>923</v>
      </c>
      <c r="B62" s="376" t="s">
        <v>5</v>
      </c>
      <c r="C62" s="399" t="s">
        <v>924</v>
      </c>
    </row>
    <row r="63" spans="1:3">
      <c r="A63" s="375" t="s">
        <v>925</v>
      </c>
      <c r="B63" s="376" t="s">
        <v>926</v>
      </c>
      <c r="C63" s="377">
        <v>2102</v>
      </c>
    </row>
    <row r="64" spans="1:3">
      <c r="A64" s="375" t="s">
        <v>927</v>
      </c>
      <c r="B64" s="376" t="s">
        <v>7</v>
      </c>
      <c r="C64" s="400" t="str">
        <f>A65&amp;"+"&amp;A66&amp;"+"&amp;A67&amp;"+"&amp;A68</f>
        <v>(K.4)+(K.5)+(K.6)+(K.7)</v>
      </c>
    </row>
    <row r="65" spans="1:3">
      <c r="A65" s="375" t="s">
        <v>928</v>
      </c>
      <c r="B65" s="376" t="s">
        <v>929</v>
      </c>
      <c r="C65" s="401" t="s">
        <v>930</v>
      </c>
    </row>
    <row r="66" spans="1:3">
      <c r="A66" s="375" t="s">
        <v>931</v>
      </c>
      <c r="B66" s="376" t="s">
        <v>932</v>
      </c>
      <c r="C66" s="401">
        <v>2103.0300000000002</v>
      </c>
    </row>
    <row r="67" spans="1:3">
      <c r="A67" s="375" t="s">
        <v>933</v>
      </c>
      <c r="B67" s="376" t="s">
        <v>934</v>
      </c>
      <c r="C67" s="401">
        <v>2103.0500000000002</v>
      </c>
    </row>
    <row r="68" spans="1:3">
      <c r="A68" s="375" t="s">
        <v>935</v>
      </c>
      <c r="B68" s="376" t="s">
        <v>936</v>
      </c>
      <c r="C68" s="33" t="s">
        <v>937</v>
      </c>
    </row>
    <row r="69" spans="1:3">
      <c r="A69" s="375" t="s">
        <v>938</v>
      </c>
      <c r="B69" s="376" t="s">
        <v>939</v>
      </c>
      <c r="C69" s="401">
        <v>2107</v>
      </c>
    </row>
    <row r="70" spans="1:3">
      <c r="A70" s="375" t="s">
        <v>940</v>
      </c>
      <c r="B70" s="376" t="s">
        <v>941</v>
      </c>
      <c r="C70" s="400" t="str">
        <f>A71&amp;"+"&amp;A72</f>
        <v>(K.10)+(K.11)</v>
      </c>
    </row>
    <row r="71" spans="1:3" ht="30">
      <c r="A71" s="387" t="s">
        <v>942</v>
      </c>
      <c r="B71" s="402" t="s">
        <v>943</v>
      </c>
      <c r="C71" s="386" t="s">
        <v>944</v>
      </c>
    </row>
    <row r="72" spans="1:3">
      <c r="A72" s="387" t="s">
        <v>945</v>
      </c>
      <c r="B72" s="402" t="s">
        <v>946</v>
      </c>
      <c r="C72" s="401">
        <v>2105</v>
      </c>
    </row>
    <row r="73" spans="1:3">
      <c r="A73" s="374" t="s">
        <v>947</v>
      </c>
      <c r="B73" s="398" t="s">
        <v>948</v>
      </c>
      <c r="C73" s="400" t="str">
        <f>A74&amp;"+"&amp;A75&amp;"+"&amp;A76</f>
        <v>(L.1)+(L.2)+(L.3)</v>
      </c>
    </row>
    <row r="74" spans="1:3">
      <c r="A74" s="375" t="s">
        <v>949</v>
      </c>
      <c r="B74" s="376" t="s">
        <v>5</v>
      </c>
      <c r="C74" s="377">
        <v>2301</v>
      </c>
    </row>
    <row r="75" spans="1:3">
      <c r="A75" s="375" t="s">
        <v>950</v>
      </c>
      <c r="B75" s="376" t="s">
        <v>926</v>
      </c>
      <c r="C75" s="377">
        <v>2302</v>
      </c>
    </row>
    <row r="76" spans="1:3">
      <c r="A76" s="375" t="s">
        <v>951</v>
      </c>
      <c r="B76" s="376" t="s">
        <v>7</v>
      </c>
      <c r="C76" s="377">
        <v>2303</v>
      </c>
    </row>
    <row r="77" spans="1:3">
      <c r="A77" s="374" t="s">
        <v>952</v>
      </c>
      <c r="B77" s="398" t="s">
        <v>547</v>
      </c>
      <c r="C77" s="33" t="s">
        <v>953</v>
      </c>
    </row>
    <row r="78" spans="1:3">
      <c r="A78" s="374" t="s">
        <v>954</v>
      </c>
      <c r="B78" s="398" t="s">
        <v>955</v>
      </c>
      <c r="C78" s="400" t="str">
        <f>A79&amp;"+"&amp;A80</f>
        <v>(N.1)+(N.2)</v>
      </c>
    </row>
    <row r="79" spans="1:3">
      <c r="A79" s="375" t="s">
        <v>956</v>
      </c>
      <c r="B79" s="377" t="s">
        <v>957</v>
      </c>
      <c r="C79" s="33" t="s">
        <v>958</v>
      </c>
    </row>
    <row r="80" spans="1:3">
      <c r="A80" s="375" t="s">
        <v>959</v>
      </c>
      <c r="B80" s="377" t="s">
        <v>960</v>
      </c>
      <c r="C80" s="33" t="s">
        <v>961</v>
      </c>
    </row>
    <row r="81" spans="1:3">
      <c r="A81" s="374" t="s">
        <v>962</v>
      </c>
      <c r="B81" s="398" t="s">
        <v>963</v>
      </c>
      <c r="C81" s="400" t="str">
        <f>A82&amp;"+"&amp;A83&amp;"+"&amp;A84</f>
        <v>(Ñ.1)+(Ñ.2)+(Ñ.3)</v>
      </c>
    </row>
    <row r="82" spans="1:3">
      <c r="A82" s="375" t="s">
        <v>964</v>
      </c>
      <c r="B82" s="361" t="s">
        <v>965</v>
      </c>
      <c r="C82" s="377">
        <v>2804</v>
      </c>
    </row>
    <row r="83" spans="1:3" ht="12.75" customHeight="1">
      <c r="A83" s="375" t="s">
        <v>966</v>
      </c>
      <c r="B83" s="361" t="s">
        <v>967</v>
      </c>
      <c r="C83" s="377">
        <v>2805</v>
      </c>
    </row>
    <row r="84" spans="1:3">
      <c r="A84" s="375" t="s">
        <v>968</v>
      </c>
      <c r="B84" s="377" t="s">
        <v>969</v>
      </c>
      <c r="C84" s="33" t="s">
        <v>970</v>
      </c>
    </row>
    <row r="85" spans="1:3">
      <c r="A85" s="374" t="s">
        <v>971</v>
      </c>
      <c r="B85" s="398" t="s">
        <v>972</v>
      </c>
      <c r="C85" s="33" t="s">
        <v>973</v>
      </c>
    </row>
    <row r="86" spans="1:3">
      <c r="A86" s="374" t="s">
        <v>974</v>
      </c>
      <c r="B86" s="398" t="s">
        <v>975</v>
      </c>
      <c r="C86" s="371" t="str">
        <f>A87&amp;"+"&amp;A88&amp;"+"&amp;A89&amp;"+"&amp;A90&amp;"+"&amp;A91&amp;"+"&amp;A92</f>
        <v>(P.1)+(P.2)+(P.3)+(P.4)+(P.5)+(P.6)</v>
      </c>
    </row>
    <row r="87" spans="1:3">
      <c r="A87" s="375" t="s">
        <v>976</v>
      </c>
      <c r="B87" s="377" t="s">
        <v>977</v>
      </c>
      <c r="C87" s="33" t="s">
        <v>978</v>
      </c>
    </row>
    <row r="88" spans="1:3">
      <c r="A88" s="375" t="s">
        <v>979</v>
      </c>
      <c r="B88" s="377" t="s">
        <v>980</v>
      </c>
      <c r="C88" s="377">
        <v>2308</v>
      </c>
    </row>
    <row r="89" spans="1:3">
      <c r="A89" s="375" t="s">
        <v>981</v>
      </c>
      <c r="B89" s="377" t="s">
        <v>574</v>
      </c>
      <c r="C89" s="377">
        <v>2208</v>
      </c>
    </row>
    <row r="90" spans="1:3">
      <c r="A90" s="375" t="s">
        <v>982</v>
      </c>
      <c r="B90" s="377" t="s">
        <v>983</v>
      </c>
      <c r="C90" s="33" t="s">
        <v>984</v>
      </c>
    </row>
    <row r="91" spans="1:3">
      <c r="A91" s="375" t="s">
        <v>985</v>
      </c>
      <c r="B91" s="377" t="s">
        <v>986</v>
      </c>
      <c r="C91" s="33" t="s">
        <v>987</v>
      </c>
    </row>
    <row r="92" spans="1:3">
      <c r="A92" s="375" t="s">
        <v>988</v>
      </c>
      <c r="B92" s="377" t="s">
        <v>989</v>
      </c>
      <c r="C92" s="377">
        <v>2508</v>
      </c>
    </row>
    <row r="93" spans="1:3" ht="75">
      <c r="A93" s="394" t="s">
        <v>990</v>
      </c>
      <c r="B93" s="395" t="s">
        <v>615</v>
      </c>
      <c r="C93" s="384" t="s">
        <v>991</v>
      </c>
    </row>
    <row r="94" spans="1:3" ht="45">
      <c r="A94" s="394"/>
      <c r="B94" s="395"/>
      <c r="C94" s="384" t="s">
        <v>992</v>
      </c>
    </row>
    <row r="95" spans="1:3" ht="8.4499999999999993" customHeight="1">
      <c r="A95" s="374"/>
      <c r="B95" s="398"/>
      <c r="C95" s="384"/>
    </row>
    <row r="96" spans="1:3">
      <c r="A96" s="374" t="s">
        <v>993</v>
      </c>
      <c r="B96" s="398" t="s">
        <v>994</v>
      </c>
      <c r="C96" s="400" t="str">
        <f>A97&amp;"+"&amp;A98</f>
        <v>(R.1)+(R.2)</v>
      </c>
    </row>
    <row r="97" spans="1:3">
      <c r="A97" s="375" t="s">
        <v>995</v>
      </c>
      <c r="B97" s="376" t="s">
        <v>996</v>
      </c>
      <c r="C97" s="377">
        <v>2701</v>
      </c>
    </row>
    <row r="98" spans="1:3">
      <c r="A98" s="375" t="s">
        <v>997</v>
      </c>
      <c r="B98" s="376" t="s">
        <v>998</v>
      </c>
      <c r="C98" s="401" t="s">
        <v>999</v>
      </c>
    </row>
    <row r="99" spans="1:3">
      <c r="A99" s="374" t="s">
        <v>1000</v>
      </c>
      <c r="B99" s="398" t="s">
        <v>1001</v>
      </c>
      <c r="C99" s="33" t="s">
        <v>1002</v>
      </c>
    </row>
    <row r="100" spans="1:3" ht="6.6" customHeight="1">
      <c r="A100" s="374"/>
      <c r="B100" s="398"/>
      <c r="C100" s="33"/>
    </row>
    <row r="101" spans="1:3">
      <c r="A101" s="374" t="s">
        <v>1003</v>
      </c>
      <c r="B101" s="398" t="s">
        <v>620</v>
      </c>
      <c r="C101" s="216" t="str">
        <f>A61&amp;"+"&amp;A73&amp;"+"&amp;A77&amp;"+"&amp;A78&amp;"+"&amp;A81&amp;"+"&amp;A85&amp;"+"&amp;A86&amp;"+"&amp;A93&amp;"+"&amp;A96&amp;"+"&amp;A99</f>
        <v>(K)+(L)+(M)+(N)+(Ñ)+(O)+(P)+(Q)+(R)+(S)</v>
      </c>
    </row>
    <row r="102" spans="1:3" ht="6" customHeight="1">
      <c r="A102" s="374"/>
      <c r="B102" s="398"/>
      <c r="C102" s="216"/>
    </row>
    <row r="103" spans="1:3">
      <c r="A103" s="374" t="s">
        <v>1004</v>
      </c>
      <c r="B103" s="398" t="s">
        <v>621</v>
      </c>
      <c r="C103" s="371" t="str">
        <f>A104&amp;"+"&amp;A105&amp;"+"&amp;A106&amp;"+"&amp;A107&amp;"+"&amp;A108&amp;"+"&amp;A109</f>
        <v>(U.1)+(U.2)+(U.3)+(U.4)+(U.5)+(U.6)</v>
      </c>
    </row>
    <row r="104" spans="1:3">
      <c r="A104" s="375" t="s">
        <v>1005</v>
      </c>
      <c r="B104" s="376" t="s">
        <v>1006</v>
      </c>
      <c r="C104" s="33" t="s">
        <v>1007</v>
      </c>
    </row>
    <row r="105" spans="1:3">
      <c r="A105" s="375" t="s">
        <v>1008</v>
      </c>
      <c r="B105" s="376" t="s">
        <v>1009</v>
      </c>
      <c r="C105" s="401" t="s">
        <v>1010</v>
      </c>
    </row>
    <row r="106" spans="1:3">
      <c r="A106" s="375" t="s">
        <v>1011</v>
      </c>
      <c r="B106" s="376" t="s">
        <v>1012</v>
      </c>
      <c r="C106" s="33" t="s">
        <v>1013</v>
      </c>
    </row>
    <row r="107" spans="1:3">
      <c r="A107" s="375" t="s">
        <v>1014</v>
      </c>
      <c r="B107" s="376" t="s">
        <v>1015</v>
      </c>
      <c r="C107" s="33" t="s">
        <v>1016</v>
      </c>
    </row>
    <row r="108" spans="1:3">
      <c r="A108" s="375" t="s">
        <v>1017</v>
      </c>
      <c r="B108" s="376" t="s">
        <v>1018</v>
      </c>
      <c r="C108" s="33" t="s">
        <v>1019</v>
      </c>
    </row>
    <row r="109" spans="1:3">
      <c r="A109" s="375" t="s">
        <v>1020</v>
      </c>
      <c r="B109" s="376" t="s">
        <v>1021</v>
      </c>
      <c r="C109" s="33" t="s">
        <v>1022</v>
      </c>
    </row>
    <row r="110" spans="1:3">
      <c r="A110" s="374" t="s">
        <v>1023</v>
      </c>
      <c r="B110" s="398" t="s">
        <v>628</v>
      </c>
      <c r="C110" s="216" t="str">
        <f>A101&amp;"+"&amp;A103</f>
        <v>(T)+(U)</v>
      </c>
    </row>
    <row r="111" spans="1:3" ht="9.6" customHeight="1">
      <c r="A111" s="374"/>
      <c r="B111" s="398"/>
      <c r="C111" s="216"/>
    </row>
    <row r="112" spans="1:3">
      <c r="A112" s="374" t="s">
        <v>1024</v>
      </c>
      <c r="B112" s="398" t="s">
        <v>1025</v>
      </c>
      <c r="C112" s="400" t="str">
        <f>A113&amp;"+"&amp;A114&amp;"+"&amp;A115&amp;"+"&amp;A116</f>
        <v>(W.1)+(W.2)+(W.3)+(W.4)</v>
      </c>
    </row>
    <row r="113" spans="1:4">
      <c r="A113" s="375" t="s">
        <v>1026</v>
      </c>
      <c r="B113" s="376" t="s">
        <v>996</v>
      </c>
      <c r="C113" s="33" t="s">
        <v>1027</v>
      </c>
    </row>
    <row r="114" spans="1:4">
      <c r="A114" s="375" t="s">
        <v>1028</v>
      </c>
      <c r="B114" s="376" t="s">
        <v>1029</v>
      </c>
      <c r="C114" s="377">
        <v>7205</v>
      </c>
    </row>
    <row r="115" spans="1:4">
      <c r="A115" s="375" t="s">
        <v>1030</v>
      </c>
      <c r="B115" s="376" t="s">
        <v>1031</v>
      </c>
      <c r="C115" s="377">
        <v>7206</v>
      </c>
    </row>
    <row r="116" spans="1:4">
      <c r="A116" s="375" t="s">
        <v>1032</v>
      </c>
      <c r="B116" s="376" t="s">
        <v>1033</v>
      </c>
      <c r="C116" s="401" t="s">
        <v>1034</v>
      </c>
    </row>
    <row r="117" spans="1:4">
      <c r="B117" s="376"/>
      <c r="C117" s="401"/>
    </row>
    <row r="119" spans="1:4">
      <c r="A119" s="370"/>
      <c r="B119" s="370"/>
      <c r="C119" s="370"/>
      <c r="D119" s="370"/>
    </row>
    <row r="120" spans="1:4">
      <c r="A120" s="400"/>
      <c r="B120" s="403" t="s">
        <v>1035</v>
      </c>
      <c r="C120" s="403"/>
      <c r="D120" s="404"/>
    </row>
    <row r="121" spans="1:4" ht="13.5" thickBot="1">
      <c r="A121" s="372"/>
      <c r="B121" s="372"/>
      <c r="C121" s="372"/>
      <c r="D121" s="372"/>
    </row>
    <row r="122" spans="1:4">
      <c r="B122" s="405"/>
      <c r="C122" s="406"/>
      <c r="D122" s="407"/>
    </row>
    <row r="123" spans="1:4">
      <c r="A123" s="374" t="s">
        <v>827</v>
      </c>
      <c r="B123" s="398" t="s">
        <v>1036</v>
      </c>
      <c r="C123" s="378" t="s">
        <v>1037</v>
      </c>
    </row>
    <row r="124" spans="1:4">
      <c r="A124" s="375" t="s">
        <v>828</v>
      </c>
      <c r="B124" s="376" t="s">
        <v>573</v>
      </c>
      <c r="C124" s="377">
        <v>5101</v>
      </c>
    </row>
    <row r="125" spans="1:4">
      <c r="A125" s="375" t="s">
        <v>830</v>
      </c>
      <c r="B125" s="376" t="s">
        <v>904</v>
      </c>
      <c r="C125" s="377">
        <v>5102</v>
      </c>
    </row>
    <row r="126" spans="1:4">
      <c r="A126" s="375" t="s">
        <v>833</v>
      </c>
      <c r="B126" s="376" t="s">
        <v>906</v>
      </c>
      <c r="C126" s="377">
        <v>5103</v>
      </c>
    </row>
    <row r="127" spans="1:4" ht="15">
      <c r="A127" s="375" t="s">
        <v>836</v>
      </c>
      <c r="B127" s="376" t="s">
        <v>1038</v>
      </c>
      <c r="C127" s="377" t="s">
        <v>1039</v>
      </c>
    </row>
    <row r="128" spans="1:4" ht="15">
      <c r="A128" s="375" t="s">
        <v>1040</v>
      </c>
      <c r="B128" s="376" t="s">
        <v>1041</v>
      </c>
      <c r="C128" s="377" t="s">
        <v>1042</v>
      </c>
    </row>
    <row r="129" spans="1:3">
      <c r="A129" s="375" t="s">
        <v>1043</v>
      </c>
      <c r="B129" s="376" t="s">
        <v>1044</v>
      </c>
      <c r="C129" s="377" t="s">
        <v>1045</v>
      </c>
    </row>
    <row r="130" spans="1:3" ht="15">
      <c r="A130" s="375" t="s">
        <v>1046</v>
      </c>
      <c r="B130" s="376" t="s">
        <v>1047</v>
      </c>
      <c r="C130" s="377" t="s">
        <v>1048</v>
      </c>
    </row>
    <row r="131" spans="1:3" ht="15">
      <c r="A131" s="375" t="s">
        <v>1049</v>
      </c>
      <c r="B131" s="376" t="s">
        <v>1050</v>
      </c>
      <c r="C131" s="377" t="s">
        <v>1051</v>
      </c>
    </row>
    <row r="132" spans="1:3">
      <c r="A132" s="375" t="s">
        <v>1052</v>
      </c>
      <c r="B132" s="376" t="s">
        <v>834</v>
      </c>
      <c r="C132" s="377" t="s">
        <v>1053</v>
      </c>
    </row>
    <row r="133" spans="1:3" ht="9" customHeight="1">
      <c r="A133" s="408"/>
      <c r="B133" s="409"/>
      <c r="C133" s="377"/>
    </row>
    <row r="134" spans="1:3">
      <c r="A134" s="374" t="s">
        <v>838</v>
      </c>
      <c r="B134" s="398" t="s">
        <v>1054</v>
      </c>
      <c r="C134" s="378" t="s">
        <v>1055</v>
      </c>
    </row>
    <row r="135" spans="1:3">
      <c r="A135" s="375" t="s">
        <v>1056</v>
      </c>
      <c r="B135" s="376" t="s">
        <v>1057</v>
      </c>
      <c r="C135" s="377">
        <v>4101</v>
      </c>
    </row>
    <row r="136" spans="1:3">
      <c r="A136" s="375" t="s">
        <v>1058</v>
      </c>
      <c r="B136" s="376" t="s">
        <v>904</v>
      </c>
      <c r="C136" s="377">
        <v>4102</v>
      </c>
    </row>
    <row r="137" spans="1:3">
      <c r="A137" s="375" t="s">
        <v>1059</v>
      </c>
      <c r="B137" s="376" t="s">
        <v>1060</v>
      </c>
      <c r="C137" s="377">
        <v>4103</v>
      </c>
    </row>
    <row r="138" spans="1:3">
      <c r="A138" s="375" t="s">
        <v>1061</v>
      </c>
      <c r="B138" s="376" t="s">
        <v>1062</v>
      </c>
      <c r="C138" s="377" t="s">
        <v>1063</v>
      </c>
    </row>
    <row r="139" spans="1:3">
      <c r="A139" s="375" t="s">
        <v>1064</v>
      </c>
      <c r="B139" s="376" t="s">
        <v>1065</v>
      </c>
      <c r="C139" s="377" t="s">
        <v>1066</v>
      </c>
    </row>
    <row r="140" spans="1:3">
      <c r="A140" s="375" t="s">
        <v>1067</v>
      </c>
      <c r="B140" s="376" t="s">
        <v>1068</v>
      </c>
      <c r="C140" s="377" t="s">
        <v>1069</v>
      </c>
    </row>
    <row r="141" spans="1:3" ht="15">
      <c r="A141" s="375" t="s">
        <v>1070</v>
      </c>
      <c r="B141" s="376" t="s">
        <v>1071</v>
      </c>
      <c r="C141" s="377" t="s">
        <v>1072</v>
      </c>
    </row>
    <row r="142" spans="1:3" ht="15">
      <c r="A142" s="375" t="s">
        <v>1073</v>
      </c>
      <c r="B142" s="376" t="s">
        <v>1074</v>
      </c>
      <c r="C142" s="377" t="s">
        <v>1075</v>
      </c>
    </row>
    <row r="143" spans="1:3">
      <c r="A143" s="375" t="s">
        <v>1076</v>
      </c>
      <c r="B143" s="376" t="s">
        <v>1077</v>
      </c>
      <c r="C143" s="377">
        <v>4109.05</v>
      </c>
    </row>
    <row r="144" spans="1:3" ht="15">
      <c r="A144" s="387" t="s">
        <v>1078</v>
      </c>
      <c r="B144" s="376" t="s">
        <v>1079</v>
      </c>
      <c r="C144" s="377" t="s">
        <v>1080</v>
      </c>
    </row>
    <row r="145" spans="1:3" ht="15">
      <c r="A145" s="387" t="s">
        <v>1081</v>
      </c>
      <c r="B145" s="376" t="s">
        <v>1082</v>
      </c>
      <c r="C145" s="377" t="s">
        <v>1083</v>
      </c>
    </row>
    <row r="146" spans="1:3" ht="15">
      <c r="A146" s="387" t="s">
        <v>1084</v>
      </c>
      <c r="B146" s="376" t="s">
        <v>834</v>
      </c>
      <c r="C146" s="377" t="s">
        <v>1085</v>
      </c>
    </row>
    <row r="147" spans="1:3" ht="9" customHeight="1">
      <c r="A147" s="408"/>
      <c r="B147" s="405"/>
      <c r="C147" s="377"/>
    </row>
    <row r="148" spans="1:3">
      <c r="A148" s="410" t="s">
        <v>839</v>
      </c>
      <c r="B148" s="398" t="s">
        <v>655</v>
      </c>
      <c r="C148" s="378" t="s">
        <v>1086</v>
      </c>
    </row>
    <row r="149" spans="1:3">
      <c r="A149" s="374" t="s">
        <v>857</v>
      </c>
      <c r="B149" s="376" t="s">
        <v>1087</v>
      </c>
      <c r="C149" s="377" t="s">
        <v>1088</v>
      </c>
    </row>
    <row r="150" spans="1:3" ht="9" customHeight="1">
      <c r="A150" s="375"/>
      <c r="B150" s="376"/>
      <c r="C150" s="377"/>
    </row>
    <row r="151" spans="1:3">
      <c r="A151" s="410" t="s">
        <v>898</v>
      </c>
      <c r="B151" s="398" t="s">
        <v>657</v>
      </c>
      <c r="C151" s="378" t="s">
        <v>1089</v>
      </c>
    </row>
    <row r="152" spans="1:3" ht="9" customHeight="1">
      <c r="A152" s="411"/>
      <c r="B152" s="398"/>
      <c r="C152" s="377"/>
    </row>
    <row r="153" spans="1:3">
      <c r="A153" s="374" t="s">
        <v>900</v>
      </c>
      <c r="B153" s="398" t="s">
        <v>658</v>
      </c>
      <c r="C153" s="378" t="s">
        <v>1090</v>
      </c>
    </row>
    <row r="154" spans="1:3">
      <c r="A154" s="375" t="s">
        <v>902</v>
      </c>
      <c r="B154" s="376" t="s">
        <v>1091</v>
      </c>
      <c r="C154" s="377">
        <v>5105</v>
      </c>
    </row>
    <row r="155" spans="1:3">
      <c r="A155" s="375" t="s">
        <v>903</v>
      </c>
      <c r="B155" s="376" t="s">
        <v>996</v>
      </c>
      <c r="C155" s="377">
        <v>5201</v>
      </c>
    </row>
    <row r="156" spans="1:3">
      <c r="A156" s="375" t="s">
        <v>905</v>
      </c>
      <c r="B156" s="376" t="s">
        <v>1092</v>
      </c>
      <c r="C156" s="377" t="s">
        <v>1093</v>
      </c>
    </row>
    <row r="157" spans="1:3">
      <c r="A157" s="375" t="s">
        <v>907</v>
      </c>
      <c r="B157" s="376" t="s">
        <v>1094</v>
      </c>
      <c r="C157" s="377" t="s">
        <v>1095</v>
      </c>
    </row>
    <row r="158" spans="1:3" ht="9" customHeight="1">
      <c r="A158" s="375"/>
      <c r="B158" s="376"/>
      <c r="C158" s="377"/>
    </row>
    <row r="159" spans="1:3">
      <c r="A159" s="374" t="s">
        <v>911</v>
      </c>
      <c r="B159" s="398" t="s">
        <v>663</v>
      </c>
      <c r="C159" s="378" t="s">
        <v>1096</v>
      </c>
    </row>
    <row r="160" spans="1:3">
      <c r="A160" s="375" t="s">
        <v>1097</v>
      </c>
      <c r="B160" s="376" t="s">
        <v>1098</v>
      </c>
      <c r="C160" s="377">
        <v>4105</v>
      </c>
    </row>
    <row r="161" spans="1:3">
      <c r="A161" s="375" t="s">
        <v>1099</v>
      </c>
      <c r="B161" s="376" t="s">
        <v>1100</v>
      </c>
      <c r="C161" s="377" t="s">
        <v>1101</v>
      </c>
    </row>
    <row r="162" spans="1:3">
      <c r="A162" s="375" t="s">
        <v>1102</v>
      </c>
      <c r="B162" s="376" t="s">
        <v>1092</v>
      </c>
      <c r="C162" s="377" t="s">
        <v>1103</v>
      </c>
    </row>
    <row r="163" spans="1:3">
      <c r="A163" s="375" t="s">
        <v>1104</v>
      </c>
      <c r="B163" s="376" t="s">
        <v>1105</v>
      </c>
      <c r="C163" s="377" t="s">
        <v>1106</v>
      </c>
    </row>
    <row r="164" spans="1:3" ht="9" customHeight="1">
      <c r="A164" s="375"/>
      <c r="B164" s="376"/>
      <c r="C164" s="377"/>
    </row>
    <row r="165" spans="1:3">
      <c r="A165" s="374" t="s">
        <v>915</v>
      </c>
      <c r="B165" s="398" t="s">
        <v>1107</v>
      </c>
      <c r="C165" s="377" t="s">
        <v>1108</v>
      </c>
    </row>
    <row r="166" spans="1:3" ht="9" customHeight="1">
      <c r="A166" s="374"/>
      <c r="B166" s="398"/>
      <c r="C166" s="377"/>
    </row>
    <row r="167" spans="1:3">
      <c r="A167" s="374" t="s">
        <v>919</v>
      </c>
      <c r="B167" s="398" t="s">
        <v>667</v>
      </c>
      <c r="C167" s="378" t="s">
        <v>1109</v>
      </c>
    </row>
    <row r="168" spans="1:3" ht="9" customHeight="1">
      <c r="A168" s="374"/>
      <c r="B168" s="398"/>
      <c r="C168" s="377"/>
    </row>
    <row r="169" spans="1:3">
      <c r="A169" s="374" t="s">
        <v>922</v>
      </c>
      <c r="B169" s="398" t="s">
        <v>1110</v>
      </c>
      <c r="C169" s="378" t="s">
        <v>1111</v>
      </c>
    </row>
    <row r="170" spans="1:3">
      <c r="A170" s="375" t="s">
        <v>923</v>
      </c>
      <c r="B170" s="376" t="s">
        <v>1112</v>
      </c>
      <c r="C170" s="377">
        <v>4501</v>
      </c>
    </row>
    <row r="171" spans="1:3">
      <c r="A171" s="375" t="s">
        <v>925</v>
      </c>
      <c r="B171" s="376" t="s">
        <v>1113</v>
      </c>
      <c r="C171" s="377">
        <v>4502</v>
      </c>
    </row>
    <row r="172" spans="1:3">
      <c r="A172" s="375" t="s">
        <v>927</v>
      </c>
      <c r="B172" s="376" t="s">
        <v>1114</v>
      </c>
      <c r="C172" s="377">
        <v>4503</v>
      </c>
    </row>
    <row r="173" spans="1:3">
      <c r="A173" s="375" t="s">
        <v>928</v>
      </c>
      <c r="B173" s="376" t="s">
        <v>1115</v>
      </c>
      <c r="C173" s="377">
        <v>4504</v>
      </c>
    </row>
    <row r="174" spans="1:3" ht="9" customHeight="1">
      <c r="A174" s="375"/>
      <c r="B174" s="376"/>
      <c r="C174" s="377"/>
    </row>
    <row r="175" spans="1:3">
      <c r="A175" s="374" t="s">
        <v>947</v>
      </c>
      <c r="B175" s="398" t="s">
        <v>673</v>
      </c>
      <c r="C175" s="378" t="s">
        <v>1116</v>
      </c>
    </row>
    <row r="176" spans="1:3" ht="9" customHeight="1">
      <c r="A176" s="374"/>
      <c r="B176" s="398"/>
      <c r="C176" s="377"/>
    </row>
    <row r="177" spans="1:3">
      <c r="A177" s="374" t="s">
        <v>952</v>
      </c>
      <c r="B177" s="398" t="s">
        <v>1117</v>
      </c>
      <c r="C177" s="378" t="s">
        <v>1118</v>
      </c>
    </row>
    <row r="178" spans="1:3">
      <c r="A178" s="375" t="s">
        <v>1119</v>
      </c>
      <c r="B178" s="376" t="s">
        <v>1120</v>
      </c>
      <c r="C178" s="377" t="s">
        <v>1121</v>
      </c>
    </row>
    <row r="179" spans="1:3">
      <c r="A179" s="375" t="s">
        <v>1122</v>
      </c>
      <c r="B179" s="376" t="s">
        <v>1123</v>
      </c>
      <c r="C179" s="377" t="s">
        <v>1124</v>
      </c>
    </row>
    <row r="180" spans="1:3">
      <c r="A180" s="375" t="s">
        <v>1125</v>
      </c>
      <c r="B180" s="376" t="s">
        <v>1126</v>
      </c>
      <c r="C180" s="377" t="s">
        <v>1127</v>
      </c>
    </row>
    <row r="181" spans="1:3">
      <c r="A181" s="375" t="s">
        <v>1128</v>
      </c>
      <c r="B181" s="376" t="s">
        <v>1129</v>
      </c>
      <c r="C181" s="377" t="s">
        <v>1130</v>
      </c>
    </row>
    <row r="182" spans="1:3">
      <c r="A182" s="375" t="s">
        <v>1131</v>
      </c>
      <c r="B182" s="376" t="s">
        <v>998</v>
      </c>
      <c r="C182" s="377" t="s">
        <v>1132</v>
      </c>
    </row>
    <row r="183" spans="1:3">
      <c r="A183" s="375" t="s">
        <v>1133</v>
      </c>
      <c r="B183" s="376" t="s">
        <v>1134</v>
      </c>
      <c r="C183" s="377" t="s">
        <v>1135</v>
      </c>
    </row>
    <row r="184" spans="1:3">
      <c r="A184" s="375" t="s">
        <v>1136</v>
      </c>
      <c r="B184" s="376" t="s">
        <v>1137</v>
      </c>
      <c r="C184" s="377" t="s">
        <v>1138</v>
      </c>
    </row>
    <row r="185" spans="1:3" ht="9" customHeight="1">
      <c r="A185" s="375"/>
      <c r="B185" s="376"/>
      <c r="C185" s="377"/>
    </row>
    <row r="186" spans="1:3">
      <c r="A186" s="374" t="s">
        <v>954</v>
      </c>
      <c r="B186" s="398" t="s">
        <v>1139</v>
      </c>
      <c r="C186" s="378" t="s">
        <v>1140</v>
      </c>
    </row>
    <row r="187" spans="1:3" ht="9" customHeight="1">
      <c r="A187" s="374"/>
      <c r="B187" s="398"/>
      <c r="C187" s="377"/>
    </row>
    <row r="188" spans="1:3">
      <c r="A188" s="374" t="s">
        <v>971</v>
      </c>
      <c r="B188" s="398" t="s">
        <v>1141</v>
      </c>
      <c r="C188" s="378" t="s">
        <v>1142</v>
      </c>
    </row>
    <row r="189" spans="1:3" ht="9" customHeight="1">
      <c r="A189" s="374"/>
      <c r="B189" s="398"/>
      <c r="C189" s="377"/>
    </row>
    <row r="190" spans="1:3">
      <c r="A190" s="410" t="s">
        <v>974</v>
      </c>
      <c r="B190" s="398" t="s">
        <v>684</v>
      </c>
      <c r="C190" s="378">
        <v>6801</v>
      </c>
    </row>
    <row r="191" spans="1:3" ht="9" customHeight="1">
      <c r="A191" s="410"/>
      <c r="B191" s="398"/>
      <c r="C191" s="377"/>
    </row>
    <row r="192" spans="1:3">
      <c r="A192" s="374" t="s">
        <v>990</v>
      </c>
      <c r="B192" s="398" t="s">
        <v>685</v>
      </c>
      <c r="C192" s="378" t="s">
        <v>1143</v>
      </c>
    </row>
    <row r="193" spans="1:4">
      <c r="A193" s="408"/>
      <c r="B193" s="405"/>
      <c r="C193" s="405"/>
      <c r="D193" s="405"/>
    </row>
    <row r="194" spans="1:4">
      <c r="A194" s="408" t="s">
        <v>1144</v>
      </c>
      <c r="B194" s="405"/>
      <c r="C194" s="405"/>
      <c r="D194" s="405"/>
    </row>
    <row r="195" spans="1:4">
      <c r="A195" s="408"/>
      <c r="B195" s="405" t="s">
        <v>1145</v>
      </c>
      <c r="C195" s="405"/>
      <c r="D195" s="405"/>
    </row>
    <row r="196" spans="1:4">
      <c r="A196" s="408"/>
      <c r="B196" s="405" t="s">
        <v>1146</v>
      </c>
      <c r="D196" s="405"/>
    </row>
    <row r="197" spans="1:4">
      <c r="B197" s="405" t="s">
        <v>1147</v>
      </c>
      <c r="D197" s="405"/>
    </row>
    <row r="198" spans="1:4">
      <c r="B198" s="405" t="s">
        <v>1148</v>
      </c>
      <c r="C198" s="412"/>
    </row>
    <row r="199" spans="1:4">
      <c r="B199" s="413"/>
      <c r="C199" s="412"/>
    </row>
  </sheetData>
  <mergeCells count="6">
    <mergeCell ref="B4:C7"/>
    <mergeCell ref="A54:A55"/>
    <mergeCell ref="B54:B55"/>
    <mergeCell ref="A93:A94"/>
    <mergeCell ref="B93:B94"/>
    <mergeCell ref="B120:C120"/>
  </mergeCells>
  <hyperlinks>
    <hyperlink ref="A1" location="Índice!A1" display="Volver al Índice" xr:uid="{82AF2A60-3803-4EAB-BCC2-ADDD2285C11A}"/>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3A092-C46D-4FE1-920A-92BE934F228D}">
  <dimension ref="A1:G200"/>
  <sheetViews>
    <sheetView showGridLines="0" topLeftCell="B1" zoomScale="115" zoomScaleNormal="115" workbookViewId="0">
      <selection sqref="A1:D1"/>
    </sheetView>
  </sheetViews>
  <sheetFormatPr baseColWidth="10" defaultColWidth="11.42578125" defaultRowHeight="12.75"/>
  <cols>
    <col min="1" max="1" width="70.5703125" style="51" customWidth="1"/>
    <col min="2" max="4" width="27.5703125" style="51" customWidth="1"/>
    <col min="5" max="5" width="23.42578125" style="33" bestFit="1" customWidth="1"/>
    <col min="6" max="6" width="11.42578125" style="33"/>
    <col min="7" max="7" width="21.5703125" style="33" bestFit="1" customWidth="1"/>
    <col min="8" max="16384" width="11.42578125" style="33"/>
  </cols>
  <sheetData>
    <row r="1" spans="1:7" ht="17.100000000000001" customHeight="1">
      <c r="A1" s="39"/>
      <c r="B1" s="39"/>
      <c r="C1" s="39"/>
      <c r="D1" s="39"/>
    </row>
    <row r="2" spans="1:7" s="43" customFormat="1" ht="24" customHeight="1">
      <c r="A2" s="41" t="s">
        <v>722</v>
      </c>
      <c r="B2" s="41"/>
      <c r="C2" s="41"/>
      <c r="D2" s="41"/>
    </row>
    <row r="3" spans="1:7" s="46" customFormat="1" ht="18" customHeight="1">
      <c r="A3" s="44">
        <v>45657</v>
      </c>
      <c r="B3" s="44"/>
      <c r="C3" s="44"/>
      <c r="D3" s="44"/>
    </row>
    <row r="4" spans="1:7" s="50" customFormat="1" ht="15" customHeight="1">
      <c r="A4" s="47" t="s">
        <v>536</v>
      </c>
      <c r="B4" s="48"/>
      <c r="C4" s="48"/>
      <c r="D4" s="48"/>
    </row>
    <row r="5" spans="1:7" ht="3.95" customHeight="1" thickBot="1"/>
    <row r="6" spans="1:7" ht="18" customHeight="1">
      <c r="A6" s="52" t="s">
        <v>537</v>
      </c>
      <c r="B6" s="53" t="s">
        <v>694</v>
      </c>
      <c r="C6" s="53"/>
      <c r="D6" s="53"/>
    </row>
    <row r="7" spans="1:7" ht="14.1" customHeight="1">
      <c r="A7" s="54"/>
      <c r="B7" s="55" t="s">
        <v>539</v>
      </c>
      <c r="C7" s="55" t="s">
        <v>540</v>
      </c>
      <c r="D7" s="55" t="s">
        <v>541</v>
      </c>
    </row>
    <row r="8" spans="1:7" ht="3.2" customHeight="1">
      <c r="A8" s="56"/>
      <c r="B8" s="57"/>
      <c r="C8" s="57"/>
      <c r="D8" s="57"/>
    </row>
    <row r="9" spans="1:7" s="62" customFormat="1" ht="9.75" customHeight="1">
      <c r="A9" s="58" t="s">
        <v>542</v>
      </c>
      <c r="B9" s="59">
        <v>11949574.078</v>
      </c>
      <c r="C9" s="59">
        <v>2557966.7459999998</v>
      </c>
      <c r="D9" s="59">
        <v>14507540.824999999</v>
      </c>
    </row>
    <row r="10" spans="1:7" s="62" customFormat="1" ht="9.75" customHeight="1">
      <c r="A10" s="63" t="s">
        <v>543</v>
      </c>
      <c r="B10" s="64">
        <v>1973430.6159999999</v>
      </c>
      <c r="C10" s="64">
        <v>118381.101</v>
      </c>
      <c r="D10" s="64">
        <v>2091811.7180000001</v>
      </c>
      <c r="G10" s="61"/>
    </row>
    <row r="11" spans="1:7" s="62" customFormat="1" ht="9.75" customHeight="1">
      <c r="A11" s="63" t="s">
        <v>544</v>
      </c>
      <c r="B11" s="64">
        <v>9923430.3369999994</v>
      </c>
      <c r="C11" s="64">
        <v>2439177.4929999998</v>
      </c>
      <c r="D11" s="64">
        <v>12362607.831</v>
      </c>
    </row>
    <row r="12" spans="1:7" s="62" customFormat="1" ht="9.75" customHeight="1">
      <c r="A12" s="63" t="s">
        <v>545</v>
      </c>
      <c r="B12" s="64">
        <v>40324.648000000001</v>
      </c>
      <c r="C12" s="64">
        <v>166.994</v>
      </c>
      <c r="D12" s="64">
        <v>40491.642999999996</v>
      </c>
    </row>
    <row r="13" spans="1:7" s="62" customFormat="1" ht="9.75" customHeight="1">
      <c r="A13" s="63" t="s">
        <v>546</v>
      </c>
      <c r="B13" s="64">
        <v>12388.475</v>
      </c>
      <c r="C13" s="64">
        <v>241.15600000000001</v>
      </c>
      <c r="D13" s="64">
        <v>12629.630999999999</v>
      </c>
    </row>
    <row r="14" spans="1:7" s="62" customFormat="1" ht="3.2" customHeight="1">
      <c r="A14" s="63"/>
      <c r="B14" s="64"/>
      <c r="C14" s="64"/>
      <c r="D14" s="64"/>
    </row>
    <row r="15" spans="1:7" s="62" customFormat="1" ht="9.75" customHeight="1">
      <c r="A15" s="65" t="s">
        <v>547</v>
      </c>
      <c r="B15" s="66">
        <v>0</v>
      </c>
      <c r="C15" s="66">
        <v>0</v>
      </c>
      <c r="D15" s="66">
        <v>0</v>
      </c>
    </row>
    <row r="16" spans="1:7" s="62" customFormat="1" ht="3.2" customHeight="1">
      <c r="A16" s="65"/>
      <c r="B16" s="66"/>
      <c r="C16" s="66"/>
      <c r="D16" s="66"/>
    </row>
    <row r="17" spans="1:7" s="62" customFormat="1" ht="9.75" customHeight="1">
      <c r="A17" s="67" t="s">
        <v>548</v>
      </c>
      <c r="B17" s="59">
        <v>12850732.887</v>
      </c>
      <c r="C17" s="59">
        <v>59788.343000000001</v>
      </c>
      <c r="D17" s="59">
        <v>12910521.23</v>
      </c>
    </row>
    <row r="18" spans="1:7" s="62" customFormat="1" ht="9.75" customHeight="1">
      <c r="A18" s="68" t="s">
        <v>549</v>
      </c>
      <c r="B18" s="64">
        <v>0</v>
      </c>
      <c r="C18" s="64">
        <v>0</v>
      </c>
      <c r="D18" s="64">
        <v>0</v>
      </c>
    </row>
    <row r="19" spans="1:7" s="62" customFormat="1" ht="9.75" customHeight="1">
      <c r="A19" s="68" t="s">
        <v>550</v>
      </c>
      <c r="B19" s="64">
        <v>7541235.6179999998</v>
      </c>
      <c r="C19" s="64">
        <v>59788.343000000001</v>
      </c>
      <c r="D19" s="64">
        <v>7601023.9610000001</v>
      </c>
    </row>
    <row r="20" spans="1:7" s="62" customFormat="1" ht="9.75" customHeight="1">
      <c r="A20" s="68" t="s">
        <v>551</v>
      </c>
      <c r="B20" s="64">
        <v>5309497.2680000002</v>
      </c>
      <c r="C20" s="64">
        <v>0</v>
      </c>
      <c r="D20" s="64">
        <v>5309497.2680000002</v>
      </c>
      <c r="G20" s="178"/>
    </row>
    <row r="21" spans="1:7" s="62" customFormat="1" ht="9.75" customHeight="1">
      <c r="A21" s="68" t="s">
        <v>552</v>
      </c>
      <c r="B21" s="64">
        <v>0</v>
      </c>
      <c r="C21" s="64">
        <v>0</v>
      </c>
      <c r="D21" s="64">
        <v>0</v>
      </c>
      <c r="G21" s="179"/>
    </row>
    <row r="22" spans="1:7" s="62" customFormat="1" ht="9.75" customHeight="1">
      <c r="A22" s="68" t="s">
        <v>553</v>
      </c>
      <c r="B22" s="64">
        <v>0</v>
      </c>
      <c r="C22" s="64">
        <v>0</v>
      </c>
      <c r="D22" s="64">
        <v>0</v>
      </c>
    </row>
    <row r="23" spans="1:7" s="62" customFormat="1" ht="3.2" customHeight="1">
      <c r="A23" s="63"/>
      <c r="B23" s="64"/>
      <c r="C23" s="64"/>
      <c r="D23" s="64"/>
    </row>
    <row r="24" spans="1:7" s="62" customFormat="1" ht="9.75" customHeight="1">
      <c r="A24" s="67" t="s">
        <v>554</v>
      </c>
      <c r="B24" s="59">
        <v>17617359.5</v>
      </c>
      <c r="C24" s="59">
        <v>45.738999999999997</v>
      </c>
      <c r="D24" s="59">
        <v>17617405.239</v>
      </c>
      <c r="E24" s="142"/>
    </row>
    <row r="25" spans="1:7" s="62" customFormat="1" ht="9.75" customHeight="1">
      <c r="A25" s="69" t="s">
        <v>555</v>
      </c>
      <c r="B25" s="66">
        <v>18066461.982999999</v>
      </c>
      <c r="C25" s="66">
        <v>46.061</v>
      </c>
      <c r="D25" s="66">
        <v>18066508.044</v>
      </c>
      <c r="E25" s="61"/>
    </row>
    <row r="26" spans="1:7" s="62" customFormat="1" ht="9.75" customHeight="1">
      <c r="A26" s="63" t="s">
        <v>556</v>
      </c>
      <c r="B26" s="64">
        <v>2.7E-2</v>
      </c>
      <c r="C26" s="64">
        <v>46.061</v>
      </c>
      <c r="D26" s="64">
        <v>46.088999999999999</v>
      </c>
      <c r="E26" s="61"/>
    </row>
    <row r="27" spans="1:7" s="62" customFormat="1" ht="9.75" customHeight="1">
      <c r="A27" s="63" t="s">
        <v>557</v>
      </c>
      <c r="B27" s="64">
        <v>358857.489</v>
      </c>
      <c r="C27" s="64">
        <v>0</v>
      </c>
      <c r="D27" s="64">
        <v>358857.489</v>
      </c>
    </row>
    <row r="28" spans="1:7" s="62" customFormat="1" ht="9.75" customHeight="1">
      <c r="A28" s="63" t="s">
        <v>558</v>
      </c>
      <c r="B28" s="64">
        <v>0</v>
      </c>
      <c r="C28" s="64">
        <v>0</v>
      </c>
      <c r="D28" s="64">
        <v>0</v>
      </c>
    </row>
    <row r="29" spans="1:7" s="62" customFormat="1" ht="9.75" customHeight="1">
      <c r="A29" s="63" t="s">
        <v>559</v>
      </c>
      <c r="B29" s="64">
        <v>0</v>
      </c>
      <c r="C29" s="64">
        <v>0</v>
      </c>
      <c r="D29" s="64">
        <v>0</v>
      </c>
    </row>
    <row r="30" spans="1:7" s="62" customFormat="1" ht="9.75" customHeight="1">
      <c r="A30" s="63" t="s">
        <v>560</v>
      </c>
      <c r="B30" s="64">
        <v>14206271.924000001</v>
      </c>
      <c r="C30" s="64">
        <v>0</v>
      </c>
      <c r="D30" s="64">
        <v>14206271.924000001</v>
      </c>
    </row>
    <row r="31" spans="1:7" s="62" customFormat="1" ht="9.75" customHeight="1">
      <c r="A31" s="63" t="s">
        <v>561</v>
      </c>
      <c r="B31" s="64">
        <v>0</v>
      </c>
      <c r="C31" s="64">
        <v>0</v>
      </c>
      <c r="D31" s="64">
        <v>0</v>
      </c>
    </row>
    <row r="32" spans="1:7" s="62" customFormat="1" ht="9.75" customHeight="1">
      <c r="A32" s="63" t="s">
        <v>562</v>
      </c>
      <c r="B32" s="64">
        <v>716207.02899999998</v>
      </c>
      <c r="C32" s="64">
        <v>0</v>
      </c>
      <c r="D32" s="64">
        <v>716207.02899999998</v>
      </c>
    </row>
    <row r="33" spans="1:4" s="62" customFormat="1" ht="9.75" customHeight="1">
      <c r="A33" s="63" t="s">
        <v>563</v>
      </c>
      <c r="B33" s="64">
        <v>0</v>
      </c>
      <c r="C33" s="64">
        <v>0</v>
      </c>
      <c r="D33" s="64">
        <v>0</v>
      </c>
    </row>
    <row r="34" spans="1:4" s="62" customFormat="1" ht="9.75" customHeight="1">
      <c r="A34" s="63" t="s">
        <v>564</v>
      </c>
      <c r="B34" s="64">
        <v>2785125.5109999999</v>
      </c>
      <c r="C34" s="64">
        <v>0</v>
      </c>
      <c r="D34" s="64">
        <v>2785125.5109999999</v>
      </c>
    </row>
    <row r="35" spans="1:4" s="62" customFormat="1" ht="9.75" customHeight="1">
      <c r="A35" s="69" t="s">
        <v>565</v>
      </c>
      <c r="B35" s="66">
        <v>20948.489000000001</v>
      </c>
      <c r="C35" s="66">
        <v>0</v>
      </c>
      <c r="D35" s="66">
        <v>20948.489000000001</v>
      </c>
    </row>
    <row r="36" spans="1:4" s="62" customFormat="1" ht="9.75" customHeight="1">
      <c r="A36" s="69" t="s">
        <v>566</v>
      </c>
      <c r="B36" s="66">
        <v>365568.85</v>
      </c>
      <c r="C36" s="66">
        <v>2616.9360000000001</v>
      </c>
      <c r="D36" s="66">
        <v>368185.78600000002</v>
      </c>
    </row>
    <row r="37" spans="1:4" s="62" customFormat="1" ht="9.75" customHeight="1">
      <c r="A37" s="63" t="s">
        <v>567</v>
      </c>
      <c r="B37" s="64">
        <v>111002.64200000001</v>
      </c>
      <c r="C37" s="64">
        <v>654.34</v>
      </c>
      <c r="D37" s="64">
        <v>111656.98299999999</v>
      </c>
    </row>
    <row r="38" spans="1:4" s="62" customFormat="1" ht="9.75" customHeight="1">
      <c r="A38" s="63" t="s">
        <v>568</v>
      </c>
      <c r="B38" s="64">
        <v>254566.20699999999</v>
      </c>
      <c r="C38" s="64">
        <v>1962.595</v>
      </c>
      <c r="D38" s="64">
        <v>256528.80300000001</v>
      </c>
    </row>
    <row r="39" spans="1:4" s="62" customFormat="1" ht="9.75" customHeight="1">
      <c r="A39" s="65" t="s">
        <v>569</v>
      </c>
      <c r="B39" s="66">
        <v>-811110.07700000005</v>
      </c>
      <c r="C39" s="66">
        <v>-2617.2579999999998</v>
      </c>
      <c r="D39" s="66">
        <v>-813727.33499999996</v>
      </c>
    </row>
    <row r="40" spans="1:4" s="62" customFormat="1" ht="9.75" customHeight="1">
      <c r="A40" s="65" t="s">
        <v>570</v>
      </c>
      <c r="B40" s="66">
        <v>-24509.744999999999</v>
      </c>
      <c r="C40" s="66">
        <v>0</v>
      </c>
      <c r="D40" s="66">
        <v>-24509.744999999999</v>
      </c>
    </row>
    <row r="41" spans="1:4" s="62" customFormat="1" ht="3.2" customHeight="1">
      <c r="A41" s="65"/>
      <c r="B41" s="64"/>
      <c r="C41" s="64"/>
      <c r="D41" s="64"/>
    </row>
    <row r="42" spans="1:4" s="62" customFormat="1" ht="9.75" customHeight="1">
      <c r="A42" s="65" t="s">
        <v>571</v>
      </c>
      <c r="B42" s="66">
        <v>471449.489</v>
      </c>
      <c r="C42" s="66">
        <v>755.91399999999999</v>
      </c>
      <c r="D42" s="66">
        <v>472205.40399999998</v>
      </c>
    </row>
    <row r="43" spans="1:4" s="62" customFormat="1" ht="3.2" customHeight="1">
      <c r="A43" s="65"/>
      <c r="B43" s="64"/>
      <c r="C43" s="64"/>
      <c r="D43" s="64"/>
    </row>
    <row r="44" spans="1:4" s="62" customFormat="1" ht="9.75" customHeight="1">
      <c r="A44" s="67" t="s">
        <v>572</v>
      </c>
      <c r="B44" s="59">
        <v>174777.72399999999</v>
      </c>
      <c r="C44" s="59">
        <v>494.75299999999999</v>
      </c>
      <c r="D44" s="59">
        <v>175272.478</v>
      </c>
    </row>
    <row r="45" spans="1:4" s="62" customFormat="1" ht="9.75" customHeight="1">
      <c r="A45" s="71" t="s">
        <v>573</v>
      </c>
      <c r="B45" s="64">
        <v>68703.491999999998</v>
      </c>
      <c r="C45" s="64">
        <v>494.75299999999999</v>
      </c>
      <c r="D45" s="64">
        <v>69198.244999999995</v>
      </c>
    </row>
    <row r="46" spans="1:4" s="62" customFormat="1" ht="9.75" customHeight="1">
      <c r="A46" s="63" t="s">
        <v>574</v>
      </c>
      <c r="B46" s="64">
        <v>0</v>
      </c>
      <c r="C46" s="64">
        <v>0</v>
      </c>
      <c r="D46" s="64">
        <v>0</v>
      </c>
    </row>
    <row r="47" spans="1:4" s="62" customFormat="1" ht="9.75" customHeight="1">
      <c r="A47" s="63" t="s">
        <v>575</v>
      </c>
      <c r="B47" s="64">
        <v>0</v>
      </c>
      <c r="C47" s="64">
        <v>0</v>
      </c>
      <c r="D47" s="64">
        <v>0</v>
      </c>
    </row>
    <row r="48" spans="1:4" s="62" customFormat="1" ht="9.75" customHeight="1">
      <c r="A48" s="63" t="s">
        <v>576</v>
      </c>
      <c r="B48" s="64">
        <v>106074.232</v>
      </c>
      <c r="C48" s="64">
        <v>0</v>
      </c>
      <c r="D48" s="64">
        <v>106074.232</v>
      </c>
    </row>
    <row r="49" spans="1:4" s="62" customFormat="1" ht="9.75" customHeight="1">
      <c r="A49" s="63" t="s">
        <v>577</v>
      </c>
      <c r="B49" s="64">
        <v>0</v>
      </c>
      <c r="C49" s="64">
        <v>0</v>
      </c>
      <c r="D49" s="64">
        <v>0</v>
      </c>
    </row>
    <row r="50" spans="1:4" s="62" customFormat="1" ht="3.2" customHeight="1">
      <c r="A50" s="63"/>
      <c r="B50" s="64"/>
      <c r="C50" s="64"/>
      <c r="D50" s="64"/>
    </row>
    <row r="51" spans="1:4" s="62" customFormat="1" ht="9.75" customHeight="1">
      <c r="A51" s="72" t="s">
        <v>578</v>
      </c>
      <c r="B51" s="66">
        <v>0</v>
      </c>
      <c r="C51" s="66">
        <v>0</v>
      </c>
      <c r="D51" s="66">
        <v>0</v>
      </c>
    </row>
    <row r="52" spans="1:4" s="62" customFormat="1" ht="3.2" customHeight="1">
      <c r="A52" s="65"/>
      <c r="B52" s="66"/>
      <c r="C52" s="66"/>
      <c r="D52" s="66"/>
    </row>
    <row r="53" spans="1:4" s="62" customFormat="1" ht="9.75" customHeight="1">
      <c r="A53" s="69" t="s">
        <v>579</v>
      </c>
      <c r="B53" s="66">
        <v>577904.55000000005</v>
      </c>
      <c r="C53" s="66">
        <v>0</v>
      </c>
      <c r="D53" s="66">
        <v>577904.55000000005</v>
      </c>
    </row>
    <row r="54" spans="1:4" s="62" customFormat="1" ht="3.2" customHeight="1">
      <c r="A54" s="73"/>
      <c r="B54" s="66"/>
      <c r="C54" s="66"/>
      <c r="D54" s="66"/>
    </row>
    <row r="55" spans="1:4" s="62" customFormat="1" ht="9.75" customHeight="1">
      <c r="A55" s="69" t="s">
        <v>580</v>
      </c>
      <c r="B55" s="66">
        <v>313124.315</v>
      </c>
      <c r="C55" s="66">
        <v>1970.55</v>
      </c>
      <c r="D55" s="66">
        <v>315094.86599999998</v>
      </c>
    </row>
    <row r="56" spans="1:4" s="62" customFormat="1" ht="3.2" customHeight="1">
      <c r="A56" s="65"/>
      <c r="B56" s="66"/>
      <c r="C56" s="66"/>
      <c r="D56" s="66"/>
    </row>
    <row r="57" spans="1:4" s="62" customFormat="1" ht="9.75" customHeight="1">
      <c r="A57" s="58" t="s">
        <v>581</v>
      </c>
      <c r="B57" s="59">
        <v>43954922.546999998</v>
      </c>
      <c r="C57" s="59">
        <v>2621022.048</v>
      </c>
      <c r="D57" s="59">
        <v>46575944.594999999</v>
      </c>
    </row>
    <row r="58" spans="1:4" s="62" customFormat="1" ht="2.25" customHeight="1">
      <c r="A58" s="74"/>
      <c r="B58" s="75"/>
      <c r="C58" s="75"/>
      <c r="D58" s="75"/>
    </row>
    <row r="59" spans="1:4" ht="9" customHeight="1" thickBot="1">
      <c r="A59" s="76"/>
      <c r="B59" s="77"/>
      <c r="C59" s="77"/>
      <c r="D59" s="77"/>
    </row>
    <row r="60" spans="1:4" s="81" customFormat="1" ht="15" customHeight="1">
      <c r="A60" s="78" t="s">
        <v>582</v>
      </c>
      <c r="B60" s="79"/>
      <c r="C60" s="79"/>
      <c r="D60" s="79"/>
    </row>
    <row r="61" spans="1:4" ht="12.75" customHeight="1">
      <c r="A61" s="82"/>
      <c r="C61" s="83"/>
    </row>
    <row r="62" spans="1:4" ht="17.100000000000001" customHeight="1">
      <c r="A62" s="84"/>
      <c r="B62" s="84"/>
      <c r="C62" s="84"/>
      <c r="D62" s="84"/>
    </row>
    <row r="63" spans="1:4" s="43" customFormat="1" ht="24" customHeight="1">
      <c r="A63" s="41" t="s">
        <v>722</v>
      </c>
      <c r="B63" s="41"/>
      <c r="C63" s="41"/>
      <c r="D63" s="41"/>
    </row>
    <row r="64" spans="1:4" s="46" customFormat="1" ht="17.100000000000001" customHeight="1">
      <c r="A64" s="44">
        <v>45657</v>
      </c>
      <c r="B64" s="85"/>
      <c r="C64" s="85"/>
      <c r="D64" s="85"/>
    </row>
    <row r="65" spans="1:5" s="87" customFormat="1" ht="15" customHeight="1">
      <c r="A65" s="47" t="s">
        <v>536</v>
      </c>
      <c r="B65" s="48"/>
      <c r="C65" s="48"/>
      <c r="D65" s="48"/>
    </row>
    <row r="66" spans="1:5" ht="3.95" customHeight="1" thickBot="1"/>
    <row r="67" spans="1:5" ht="14.1" customHeight="1">
      <c r="A67" s="52" t="s">
        <v>583</v>
      </c>
      <c r="B67" s="53" t="s">
        <v>694</v>
      </c>
      <c r="C67" s="53"/>
      <c r="D67" s="53"/>
    </row>
    <row r="68" spans="1:5" ht="14.1" customHeight="1">
      <c r="A68" s="54"/>
      <c r="B68" s="55" t="s">
        <v>539</v>
      </c>
      <c r="C68" s="55" t="s">
        <v>540</v>
      </c>
      <c r="D68" s="55" t="s">
        <v>541</v>
      </c>
    </row>
    <row r="69" spans="1:5" ht="2.1" customHeight="1">
      <c r="A69" s="56"/>
      <c r="B69" s="88">
        <v>100</v>
      </c>
      <c r="C69" s="88">
        <v>200</v>
      </c>
      <c r="D69" s="88">
        <v>300</v>
      </c>
    </row>
    <row r="70" spans="1:5" s="62" customFormat="1" ht="10.15" customHeight="1">
      <c r="A70" s="89" t="s">
        <v>584</v>
      </c>
      <c r="B70" s="59">
        <v>36195501.066</v>
      </c>
      <c r="C70" s="59">
        <v>2594972.6179999998</v>
      </c>
      <c r="D70" s="59">
        <v>38790473.684</v>
      </c>
      <c r="E70" s="61"/>
    </row>
    <row r="71" spans="1:5" s="62" customFormat="1" ht="2.1" customHeight="1">
      <c r="A71" s="90"/>
      <c r="B71" s="66"/>
      <c r="C71" s="66"/>
      <c r="D71" s="66"/>
    </row>
    <row r="72" spans="1:5" s="62" customFormat="1" ht="10.15" customHeight="1">
      <c r="A72" s="90" t="s">
        <v>585</v>
      </c>
      <c r="B72" s="66">
        <v>14914313.676999999</v>
      </c>
      <c r="C72" s="66">
        <v>1187951.8189999999</v>
      </c>
      <c r="D72" s="66">
        <v>16102265.497</v>
      </c>
    </row>
    <row r="73" spans="1:5" s="62" customFormat="1" ht="10.15" customHeight="1">
      <c r="A73" s="90" t="s">
        <v>586</v>
      </c>
      <c r="B73" s="66">
        <v>17371707.283</v>
      </c>
      <c r="C73" s="66">
        <v>172631.886</v>
      </c>
      <c r="D73" s="66">
        <v>17544339.169</v>
      </c>
    </row>
    <row r="74" spans="1:5" s="62" customFormat="1" ht="10.15" customHeight="1">
      <c r="A74" s="90" t="s">
        <v>587</v>
      </c>
      <c r="B74" s="66">
        <v>95259.4</v>
      </c>
      <c r="C74" s="66">
        <v>21086.118999999999</v>
      </c>
      <c r="D74" s="66">
        <v>116345.519</v>
      </c>
    </row>
    <row r="75" spans="1:5" s="62" customFormat="1" ht="10.15" customHeight="1">
      <c r="A75" s="91" t="s">
        <v>588</v>
      </c>
      <c r="B75" s="64">
        <v>0</v>
      </c>
      <c r="C75" s="64">
        <v>4866.25</v>
      </c>
      <c r="D75" s="64">
        <v>4866.25</v>
      </c>
    </row>
    <row r="76" spans="1:5" s="62" customFormat="1" ht="10.15" customHeight="1">
      <c r="A76" s="91" t="s">
        <v>589</v>
      </c>
      <c r="B76" s="64">
        <v>34118.254999999997</v>
      </c>
      <c r="C76" s="64">
        <v>1994.046</v>
      </c>
      <c r="D76" s="64">
        <v>36112.300999999999</v>
      </c>
    </row>
    <row r="77" spans="1:5" s="62" customFormat="1" ht="10.15" customHeight="1">
      <c r="A77" s="91" t="s">
        <v>590</v>
      </c>
      <c r="B77" s="64">
        <v>61141.144999999997</v>
      </c>
      <c r="C77" s="64">
        <v>14225.822</v>
      </c>
      <c r="D77" s="64">
        <v>75366.967000000004</v>
      </c>
    </row>
    <row r="78" spans="1:5" s="62" customFormat="1" ht="10.15" customHeight="1">
      <c r="A78" s="91" t="s">
        <v>591</v>
      </c>
      <c r="B78" s="64">
        <v>0</v>
      </c>
      <c r="C78" s="64">
        <v>0</v>
      </c>
      <c r="D78" s="64">
        <v>0</v>
      </c>
    </row>
    <row r="79" spans="1:5" s="62" customFormat="1" ht="10.15" customHeight="1">
      <c r="A79" s="90" t="s">
        <v>592</v>
      </c>
      <c r="B79" s="66">
        <v>3535194.5219999999</v>
      </c>
      <c r="C79" s="66">
        <v>1197523.1599999999</v>
      </c>
      <c r="D79" s="66">
        <v>4732717.682</v>
      </c>
    </row>
    <row r="80" spans="1:5" s="62" customFormat="1" ht="10.15" customHeight="1">
      <c r="A80" s="90" t="s">
        <v>593</v>
      </c>
      <c r="B80" s="66">
        <v>279026.18199999997</v>
      </c>
      <c r="C80" s="66">
        <v>15779.632</v>
      </c>
      <c r="D80" s="66">
        <v>294805.81400000001</v>
      </c>
    </row>
    <row r="81" spans="1:4" s="62" customFormat="1" ht="10.15" customHeight="1">
      <c r="A81" s="91" t="s">
        <v>594</v>
      </c>
      <c r="B81" s="64">
        <v>279026.18199999997</v>
      </c>
      <c r="C81" s="64">
        <v>15779.632</v>
      </c>
      <c r="D81" s="64">
        <v>294805.81400000001</v>
      </c>
    </row>
    <row r="82" spans="1:4" s="62" customFormat="1" ht="10.15" customHeight="1">
      <c r="A82" s="91" t="s">
        <v>595</v>
      </c>
      <c r="B82" s="64">
        <v>0</v>
      </c>
      <c r="C82" s="64">
        <v>0</v>
      </c>
      <c r="D82" s="64">
        <v>0</v>
      </c>
    </row>
    <row r="83" spans="1:4" s="62" customFormat="1" ht="3.2" customHeight="1">
      <c r="A83" s="91"/>
      <c r="B83" s="64"/>
      <c r="C83" s="64"/>
      <c r="D83" s="64"/>
    </row>
    <row r="84" spans="1:4" s="62" customFormat="1" ht="10.15" customHeight="1">
      <c r="A84" s="92" t="s">
        <v>596</v>
      </c>
      <c r="B84" s="59">
        <v>451495.272</v>
      </c>
      <c r="C84" s="59">
        <v>7654.0379999999996</v>
      </c>
      <c r="D84" s="59">
        <v>459149.31</v>
      </c>
    </row>
    <row r="85" spans="1:4" s="62" customFormat="1" ht="10.15" customHeight="1">
      <c r="A85" s="91" t="s">
        <v>597</v>
      </c>
      <c r="B85" s="64">
        <v>449520.74699999997</v>
      </c>
      <c r="C85" s="64">
        <v>7654.0379999999996</v>
      </c>
      <c r="D85" s="64">
        <v>457174.78499999997</v>
      </c>
    </row>
    <row r="86" spans="1:4" s="62" customFormat="1" ht="10.15" customHeight="1">
      <c r="A86" s="91" t="s">
        <v>598</v>
      </c>
      <c r="B86" s="64">
        <v>1974.5250000000001</v>
      </c>
      <c r="C86" s="64">
        <v>0</v>
      </c>
      <c r="D86" s="64">
        <v>1974.5250000000001</v>
      </c>
    </row>
    <row r="87" spans="1:4" s="62" customFormat="1" ht="10.15" customHeight="1">
      <c r="A87" s="91" t="s">
        <v>599</v>
      </c>
      <c r="B87" s="64">
        <v>0</v>
      </c>
      <c r="C87" s="64">
        <v>0</v>
      </c>
      <c r="D87" s="64">
        <v>0</v>
      </c>
    </row>
    <row r="88" spans="1:4" s="62" customFormat="1" ht="3.2" customHeight="1">
      <c r="A88" s="91"/>
      <c r="B88" s="64"/>
      <c r="C88" s="64"/>
      <c r="D88" s="64"/>
    </row>
    <row r="89" spans="1:4" s="62" customFormat="1" ht="10.15" customHeight="1">
      <c r="A89" s="90" t="s">
        <v>547</v>
      </c>
      <c r="B89" s="66">
        <v>0</v>
      </c>
      <c r="C89" s="66">
        <v>0</v>
      </c>
      <c r="D89" s="66">
        <v>0</v>
      </c>
    </row>
    <row r="90" spans="1:4" s="62" customFormat="1" ht="3.2" customHeight="1">
      <c r="A90" s="90"/>
      <c r="B90" s="66"/>
      <c r="C90" s="66"/>
      <c r="D90" s="66"/>
    </row>
    <row r="91" spans="1:4" s="62" customFormat="1" ht="10.15" customHeight="1">
      <c r="A91" s="89" t="s">
        <v>600</v>
      </c>
      <c r="B91" s="59">
        <v>0</v>
      </c>
      <c r="C91" s="59">
        <v>0</v>
      </c>
      <c r="D91" s="59">
        <v>0</v>
      </c>
    </row>
    <row r="92" spans="1:4" s="62" customFormat="1" ht="10.15" customHeight="1">
      <c r="A92" s="91" t="s">
        <v>601</v>
      </c>
      <c r="B92" s="64">
        <v>0</v>
      </c>
      <c r="C92" s="64">
        <v>0</v>
      </c>
      <c r="D92" s="64">
        <v>0</v>
      </c>
    </row>
    <row r="93" spans="1:4" s="62" customFormat="1" ht="10.15" customHeight="1">
      <c r="A93" s="91" t="s">
        <v>602</v>
      </c>
      <c r="B93" s="64">
        <v>0</v>
      </c>
      <c r="C93" s="64">
        <v>0</v>
      </c>
      <c r="D93" s="64">
        <v>0</v>
      </c>
    </row>
    <row r="94" spans="1:4" s="62" customFormat="1" ht="3.2" customHeight="1">
      <c r="A94" s="91"/>
      <c r="B94" s="64"/>
      <c r="C94" s="64"/>
      <c r="D94" s="64"/>
    </row>
    <row r="95" spans="1:4" s="62" customFormat="1" ht="10.15" customHeight="1">
      <c r="A95" s="89" t="s">
        <v>603</v>
      </c>
      <c r="B95" s="59">
        <v>0</v>
      </c>
      <c r="C95" s="59">
        <v>0</v>
      </c>
      <c r="D95" s="59">
        <v>0</v>
      </c>
    </row>
    <row r="96" spans="1:4" s="62" customFormat="1" ht="10.15" customHeight="1">
      <c r="A96" s="91" t="s">
        <v>604</v>
      </c>
      <c r="B96" s="66">
        <v>0</v>
      </c>
      <c r="C96" s="66">
        <v>0</v>
      </c>
      <c r="D96" s="66">
        <v>0</v>
      </c>
    </row>
    <row r="97" spans="1:4" s="62" customFormat="1" ht="10.15" customHeight="1">
      <c r="A97" s="91" t="s">
        <v>605</v>
      </c>
      <c r="B97" s="66">
        <v>0</v>
      </c>
      <c r="C97" s="66">
        <v>0</v>
      </c>
      <c r="D97" s="66">
        <v>0</v>
      </c>
    </row>
    <row r="98" spans="1:4" s="62" customFormat="1" ht="10.15" customHeight="1">
      <c r="A98" s="91" t="s">
        <v>606</v>
      </c>
      <c r="B98" s="64">
        <v>0</v>
      </c>
      <c r="C98" s="64">
        <v>0</v>
      </c>
      <c r="D98" s="64">
        <v>0</v>
      </c>
    </row>
    <row r="99" spans="1:4" s="62" customFormat="1" ht="3.2" customHeight="1">
      <c r="A99" s="91"/>
      <c r="B99" s="64"/>
      <c r="C99" s="64"/>
      <c r="D99" s="64"/>
    </row>
    <row r="100" spans="1:4" s="62" customFormat="1" ht="10.15" customHeight="1">
      <c r="A100" s="90" t="s">
        <v>607</v>
      </c>
      <c r="B100" s="66">
        <v>460829.04700000002</v>
      </c>
      <c r="C100" s="66">
        <v>2002.963</v>
      </c>
      <c r="D100" s="66">
        <v>462832.011</v>
      </c>
    </row>
    <row r="101" spans="1:4" s="62" customFormat="1" ht="3.2" customHeight="1">
      <c r="A101" s="91"/>
      <c r="B101" s="64"/>
      <c r="C101" s="64"/>
      <c r="D101" s="64"/>
    </row>
    <row r="102" spans="1:4" s="62" customFormat="1" ht="10.15" customHeight="1">
      <c r="A102" s="89" t="s">
        <v>608</v>
      </c>
      <c r="B102" s="59">
        <v>101304.019</v>
      </c>
      <c r="C102" s="59">
        <v>11987.833000000001</v>
      </c>
      <c r="D102" s="59">
        <v>113291.852</v>
      </c>
    </row>
    <row r="103" spans="1:4" s="62" customFormat="1" ht="10.15" customHeight="1">
      <c r="A103" s="91" t="s">
        <v>609</v>
      </c>
      <c r="B103" s="64">
        <v>101304.019</v>
      </c>
      <c r="C103" s="64">
        <v>11829.557000000001</v>
      </c>
      <c r="D103" s="64">
        <v>113133.576</v>
      </c>
    </row>
    <row r="104" spans="1:4" s="62" customFormat="1" ht="10.15" customHeight="1">
      <c r="A104" s="91" t="s">
        <v>610</v>
      </c>
      <c r="B104" s="64">
        <v>0</v>
      </c>
      <c r="C104" s="64">
        <v>0</v>
      </c>
      <c r="D104" s="64">
        <v>0</v>
      </c>
    </row>
    <row r="105" spans="1:4" s="62" customFormat="1" ht="10.15" customHeight="1">
      <c r="A105" s="91" t="s">
        <v>611</v>
      </c>
      <c r="B105" s="64">
        <v>0</v>
      </c>
      <c r="C105" s="64">
        <v>0</v>
      </c>
      <c r="D105" s="64">
        <v>0</v>
      </c>
    </row>
    <row r="106" spans="1:4" s="62" customFormat="1" ht="10.15" customHeight="1">
      <c r="A106" s="91" t="s">
        <v>612</v>
      </c>
      <c r="B106" s="64">
        <v>0</v>
      </c>
      <c r="C106" s="64">
        <v>0</v>
      </c>
      <c r="D106" s="64">
        <v>0</v>
      </c>
    </row>
    <row r="107" spans="1:4" s="62" customFormat="1" ht="10.15" customHeight="1">
      <c r="A107" s="91" t="s">
        <v>613</v>
      </c>
      <c r="B107" s="64">
        <v>0</v>
      </c>
      <c r="C107" s="64">
        <v>0</v>
      </c>
      <c r="D107" s="64">
        <v>0</v>
      </c>
    </row>
    <row r="108" spans="1:4" s="62" customFormat="1" ht="10.15" customHeight="1">
      <c r="A108" s="91" t="s">
        <v>614</v>
      </c>
      <c r="B108" s="64">
        <v>0</v>
      </c>
      <c r="C108" s="64">
        <v>158.27600000000001</v>
      </c>
      <c r="D108" s="64">
        <v>158.27600000000001</v>
      </c>
    </row>
    <row r="109" spans="1:4" s="62" customFormat="1" ht="3.2" customHeight="1">
      <c r="A109" s="91"/>
      <c r="B109" s="64"/>
      <c r="C109" s="64"/>
      <c r="D109" s="64"/>
    </row>
    <row r="110" spans="1:4" s="62" customFormat="1" ht="10.15" customHeight="1">
      <c r="A110" s="89" t="s">
        <v>615</v>
      </c>
      <c r="B110" s="59">
        <v>2339325.906</v>
      </c>
      <c r="C110" s="59">
        <v>11255.583000000001</v>
      </c>
      <c r="D110" s="59">
        <v>2350581.4900000002</v>
      </c>
    </row>
    <row r="111" spans="1:4" s="62" customFormat="1" ht="3.2" customHeight="1">
      <c r="A111" s="91"/>
      <c r="B111" s="64"/>
      <c r="C111" s="64"/>
      <c r="D111" s="64"/>
    </row>
    <row r="112" spans="1:4" s="62" customFormat="1" ht="10.15" customHeight="1">
      <c r="A112" s="67" t="s">
        <v>616</v>
      </c>
      <c r="B112" s="59">
        <v>361211.49599999998</v>
      </c>
      <c r="C112" s="59">
        <v>34919.894</v>
      </c>
      <c r="D112" s="59">
        <v>396131.39</v>
      </c>
    </row>
    <row r="113" spans="1:4" s="62" customFormat="1" ht="10.15" customHeight="1">
      <c r="A113" s="68" t="s">
        <v>617</v>
      </c>
      <c r="B113" s="66">
        <v>9695.1090000000004</v>
      </c>
      <c r="C113" s="66">
        <v>27927.738000000001</v>
      </c>
      <c r="D113" s="66">
        <v>37622.847000000002</v>
      </c>
    </row>
    <row r="114" spans="1:4" s="62" customFormat="1" ht="10.15" customHeight="1">
      <c r="A114" s="68" t="s">
        <v>618</v>
      </c>
      <c r="B114" s="66">
        <v>351516.38699999999</v>
      </c>
      <c r="C114" s="66">
        <v>6992.1549999999997</v>
      </c>
      <c r="D114" s="66">
        <v>358508.54300000001</v>
      </c>
    </row>
    <row r="115" spans="1:4" s="62" customFormat="1" ht="5.0999999999999996" customHeight="1">
      <c r="A115" s="90"/>
      <c r="B115" s="66"/>
      <c r="C115" s="66"/>
      <c r="D115" s="66"/>
    </row>
    <row r="116" spans="1:4" s="94" customFormat="1" ht="10.15" customHeight="1">
      <c r="A116" s="65" t="s">
        <v>619</v>
      </c>
      <c r="B116" s="66">
        <v>251520.283</v>
      </c>
      <c r="C116" s="66">
        <v>0</v>
      </c>
      <c r="D116" s="66">
        <v>251520.283</v>
      </c>
    </row>
    <row r="117" spans="1:4" s="62" customFormat="1" ht="3.2" customHeight="1">
      <c r="A117" s="91"/>
      <c r="B117" s="66"/>
      <c r="C117" s="66"/>
      <c r="D117" s="66"/>
    </row>
    <row r="118" spans="1:4" s="62" customFormat="1" ht="10.5" customHeight="1">
      <c r="A118" s="89" t="s">
        <v>620</v>
      </c>
      <c r="B118" s="59">
        <v>40161187.092</v>
      </c>
      <c r="C118" s="59">
        <v>2662792.9309999999</v>
      </c>
      <c r="D118" s="59">
        <v>42823980.023999996</v>
      </c>
    </row>
    <row r="119" spans="1:4" s="62" customFormat="1" ht="3.2" customHeight="1">
      <c r="A119" s="91"/>
      <c r="B119" s="66"/>
      <c r="C119" s="66"/>
      <c r="D119" s="66"/>
    </row>
    <row r="120" spans="1:4" s="62" customFormat="1" ht="12.75" customHeight="1">
      <c r="A120" s="89" t="s">
        <v>621</v>
      </c>
      <c r="B120" s="59">
        <v>3751964.57</v>
      </c>
      <c r="C120" s="59">
        <v>0</v>
      </c>
      <c r="D120" s="59">
        <v>3751964.57</v>
      </c>
    </row>
    <row r="121" spans="1:4" s="62" customFormat="1" ht="10.15" customHeight="1">
      <c r="A121" s="91" t="s">
        <v>622</v>
      </c>
      <c r="B121" s="64">
        <v>2100000</v>
      </c>
      <c r="C121" s="64">
        <v>0</v>
      </c>
      <c r="D121" s="64">
        <v>2100000</v>
      </c>
    </row>
    <row r="122" spans="1:4" s="62" customFormat="1" ht="10.15" customHeight="1">
      <c r="A122" s="91" t="s">
        <v>623</v>
      </c>
      <c r="B122" s="64">
        <v>1897.336</v>
      </c>
      <c r="C122" s="64">
        <v>0</v>
      </c>
      <c r="D122" s="64">
        <v>1897.336</v>
      </c>
    </row>
    <row r="123" spans="1:4" s="62" customFormat="1" ht="10.15" customHeight="1">
      <c r="A123" s="91" t="s">
        <v>624</v>
      </c>
      <c r="B123" s="64">
        <v>700000</v>
      </c>
      <c r="C123" s="64">
        <v>0</v>
      </c>
      <c r="D123" s="64">
        <v>700000</v>
      </c>
    </row>
    <row r="124" spans="1:4" s="62" customFormat="1" ht="10.15" customHeight="1">
      <c r="A124" s="91" t="s">
        <v>625</v>
      </c>
      <c r="B124" s="64">
        <v>-464985.27500000002</v>
      </c>
      <c r="C124" s="64">
        <v>0</v>
      </c>
      <c r="D124" s="64">
        <v>-464985.27500000002</v>
      </c>
    </row>
    <row r="125" spans="1:4" s="62" customFormat="1" ht="10.15" customHeight="1">
      <c r="A125" s="91" t="s">
        <v>626</v>
      </c>
      <c r="B125" s="64">
        <v>21737.328000000001</v>
      </c>
      <c r="C125" s="64">
        <v>0</v>
      </c>
      <c r="D125" s="64">
        <v>21737.328000000001</v>
      </c>
    </row>
    <row r="126" spans="1:4" s="62" customFormat="1" ht="10.15" customHeight="1">
      <c r="A126" s="91" t="s">
        <v>627</v>
      </c>
      <c r="B126" s="64">
        <v>1393315.1810000001</v>
      </c>
      <c r="C126" s="64">
        <v>0</v>
      </c>
      <c r="D126" s="64">
        <v>1393315.1810000001</v>
      </c>
    </row>
    <row r="127" spans="1:4" s="62" customFormat="1" ht="2.1" customHeight="1">
      <c r="A127" s="91"/>
      <c r="B127" s="64"/>
      <c r="C127" s="64"/>
      <c r="D127" s="64"/>
    </row>
    <row r="128" spans="1:4" s="62" customFormat="1" ht="12.2" customHeight="1">
      <c r="A128" s="89" t="s">
        <v>628</v>
      </c>
      <c r="B128" s="59">
        <v>43913151.663000003</v>
      </c>
      <c r="C128" s="59">
        <v>2662792.9309999999</v>
      </c>
      <c r="D128" s="59">
        <v>46575944.594999999</v>
      </c>
    </row>
    <row r="129" spans="1:4" s="62" customFormat="1" ht="2.1" customHeight="1">
      <c r="A129" s="95"/>
      <c r="B129" s="75"/>
      <c r="C129" s="75"/>
      <c r="D129" s="75"/>
    </row>
    <row r="130" spans="1:4" s="62" customFormat="1" ht="12.75" customHeight="1">
      <c r="A130" s="89" t="s">
        <v>629</v>
      </c>
      <c r="B130" s="59">
        <v>2933342.9509999999</v>
      </c>
      <c r="C130" s="59">
        <v>4310280.9579999996</v>
      </c>
      <c r="D130" s="59">
        <v>7243623.909</v>
      </c>
    </row>
    <row r="131" spans="1:4" s="62" customFormat="1" ht="10.15" customHeight="1">
      <c r="A131" s="68" t="s">
        <v>630</v>
      </c>
      <c r="B131" s="64">
        <v>12609.615</v>
      </c>
      <c r="C131" s="64">
        <v>3046343.7319999998</v>
      </c>
      <c r="D131" s="64">
        <v>3058953.3480000002</v>
      </c>
    </row>
    <row r="132" spans="1:4" s="62" customFormat="1" ht="10.15" customHeight="1">
      <c r="A132" s="91" t="s">
        <v>631</v>
      </c>
      <c r="B132" s="64">
        <v>2920733.335</v>
      </c>
      <c r="C132" s="64">
        <v>1263937.226</v>
      </c>
      <c r="D132" s="64">
        <v>4184670.5610000002</v>
      </c>
    </row>
    <row r="133" spans="1:4" s="62" customFormat="1" ht="10.15" customHeight="1">
      <c r="A133" s="91" t="s">
        <v>632</v>
      </c>
      <c r="B133" s="64">
        <v>0</v>
      </c>
      <c r="C133" s="64">
        <v>0</v>
      </c>
      <c r="D133" s="64">
        <v>0</v>
      </c>
    </row>
    <row r="134" spans="1:4" s="62" customFormat="1" ht="10.15" customHeight="1">
      <c r="A134" s="91" t="s">
        <v>633</v>
      </c>
      <c r="B134" s="64">
        <v>0</v>
      </c>
      <c r="C134" s="64">
        <v>0</v>
      </c>
      <c r="D134" s="64">
        <v>0</v>
      </c>
    </row>
    <row r="135" spans="1:4" ht="8.4499999999999993" customHeight="1" thickBot="1">
      <c r="A135" s="96"/>
      <c r="B135" s="96"/>
      <c r="C135" s="96"/>
      <c r="D135" s="96"/>
    </row>
    <row r="136" spans="1:4" s="81" customFormat="1" ht="14.25" customHeight="1">
      <c r="A136" s="99" t="s">
        <v>582</v>
      </c>
      <c r="B136" s="98"/>
      <c r="C136" s="98"/>
      <c r="D136" s="98"/>
    </row>
    <row r="137" spans="1:4" s="81" customFormat="1">
      <c r="A137" s="99" t="s">
        <v>634</v>
      </c>
      <c r="B137" s="98"/>
      <c r="C137" s="98"/>
      <c r="D137" s="98"/>
    </row>
    <row r="139" spans="1:4">
      <c r="B139" s="100"/>
      <c r="D139" s="100">
        <v>0</v>
      </c>
    </row>
    <row r="200" spans="2:2">
      <c r="B200" s="51" t="s">
        <v>721</v>
      </c>
    </row>
  </sheetData>
  <mergeCells count="12">
    <mergeCell ref="A62:D62"/>
    <mergeCell ref="A63:D63"/>
    <mergeCell ref="A64:D64"/>
    <mergeCell ref="A65:D65"/>
    <mergeCell ref="A67:A68"/>
    <mergeCell ref="B67:D67"/>
    <mergeCell ref="A1:D1"/>
    <mergeCell ref="A2:D2"/>
    <mergeCell ref="A3:D3"/>
    <mergeCell ref="A4:D4"/>
    <mergeCell ref="A6:A7"/>
    <mergeCell ref="B6:D6"/>
  </mergeCell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AAF7-2C03-46EC-BF0B-7D4EB2E692F1}">
  <dimension ref="A1:F88"/>
  <sheetViews>
    <sheetView showGridLines="0" zoomScaleNormal="100" workbookViewId="0">
      <selection sqref="A1:D1"/>
    </sheetView>
  </sheetViews>
  <sheetFormatPr baseColWidth="10" defaultColWidth="11.42578125" defaultRowHeight="12.75"/>
  <cols>
    <col min="1" max="1" width="70.5703125" style="140" customWidth="1"/>
    <col min="2" max="4" width="27.5703125" style="140" customWidth="1"/>
    <col min="5" max="5" width="18.85546875" style="141" bestFit="1" customWidth="1"/>
    <col min="6" max="6" width="13" style="141" bestFit="1" customWidth="1"/>
    <col min="7" max="16384" width="11.42578125" style="141"/>
  </cols>
  <sheetData>
    <row r="1" spans="1:6" s="101" customFormat="1" ht="15.95" customHeight="1">
      <c r="A1" s="355" t="s">
        <v>822</v>
      </c>
      <c r="B1" s="355"/>
      <c r="C1" s="355"/>
      <c r="D1" s="355"/>
    </row>
    <row r="2" spans="1:6" s="103" customFormat="1" ht="24" customHeight="1">
      <c r="A2" s="102" t="s">
        <v>723</v>
      </c>
      <c r="B2" s="102"/>
      <c r="C2" s="102"/>
      <c r="D2" s="102"/>
    </row>
    <row r="3" spans="1:6" s="105" customFormat="1" ht="15.95" customHeight="1">
      <c r="A3" s="104">
        <v>45657</v>
      </c>
      <c r="B3" s="104"/>
      <c r="C3" s="104"/>
      <c r="D3" s="104"/>
    </row>
    <row r="4" spans="1:6" s="108" customFormat="1" ht="15" customHeight="1">
      <c r="A4" s="106" t="s">
        <v>536</v>
      </c>
      <c r="B4" s="107"/>
      <c r="C4" s="107"/>
      <c r="D4" s="107"/>
      <c r="F4" s="180"/>
    </row>
    <row r="5" spans="1:6" s="101" customFormat="1" ht="3.95" customHeight="1" thickBot="1">
      <c r="A5" s="109"/>
      <c r="B5" s="110"/>
      <c r="C5" s="110"/>
      <c r="D5" s="110"/>
    </row>
    <row r="6" spans="1:6" s="113" customFormat="1" ht="15.95" customHeight="1">
      <c r="A6" s="111"/>
      <c r="B6" s="147" t="s">
        <v>694</v>
      </c>
      <c r="C6" s="147"/>
      <c r="D6" s="147"/>
    </row>
    <row r="7" spans="1:6" s="113" customFormat="1" ht="14.1" customHeight="1">
      <c r="A7" s="114"/>
      <c r="B7" s="115" t="s">
        <v>539</v>
      </c>
      <c r="C7" s="115" t="s">
        <v>540</v>
      </c>
      <c r="D7" s="115" t="s">
        <v>541</v>
      </c>
    </row>
    <row r="8" spans="1:6" s="101" customFormat="1" ht="3.2" customHeight="1">
      <c r="A8" s="116"/>
      <c r="B8" s="117"/>
      <c r="C8" s="117"/>
      <c r="D8" s="117"/>
    </row>
    <row r="9" spans="1:6" s="121" customFormat="1" ht="8.4499999999999993" customHeight="1">
      <c r="A9" s="118" t="s">
        <v>636</v>
      </c>
      <c r="B9" s="119">
        <v>3045227.9004299999</v>
      </c>
      <c r="C9" s="119">
        <v>226642.80134999999</v>
      </c>
      <c r="D9" s="119">
        <v>3271870.7017800002</v>
      </c>
      <c r="E9" s="120"/>
    </row>
    <row r="10" spans="1:6" s="121" customFormat="1" ht="8.4499999999999993" customHeight="1">
      <c r="A10" s="122" t="s">
        <v>637</v>
      </c>
      <c r="B10" s="123">
        <v>723081.32626</v>
      </c>
      <c r="C10" s="123">
        <v>131675.99116000001</v>
      </c>
      <c r="D10" s="123">
        <v>854757.31741999998</v>
      </c>
    </row>
    <row r="11" spans="1:6" s="121" customFormat="1" ht="8.4499999999999993" customHeight="1">
      <c r="A11" s="124" t="s">
        <v>638</v>
      </c>
      <c r="B11" s="123">
        <v>0</v>
      </c>
      <c r="C11" s="123">
        <v>0</v>
      </c>
      <c r="D11" s="123">
        <v>0</v>
      </c>
    </row>
    <row r="12" spans="1:6" s="121" customFormat="1" ht="8.4499999999999993" customHeight="1">
      <c r="A12" s="124" t="s">
        <v>639</v>
      </c>
      <c r="B12" s="123">
        <v>544791.01890999998</v>
      </c>
      <c r="C12" s="123">
        <v>3349.3665899999996</v>
      </c>
      <c r="D12" s="123">
        <v>548140.38549999997</v>
      </c>
    </row>
    <row r="13" spans="1:6" s="121" customFormat="1" ht="8.4499999999999993" customHeight="1">
      <c r="A13" s="124" t="s">
        <v>640</v>
      </c>
      <c r="B13" s="123">
        <v>1777353.5236300002</v>
      </c>
      <c r="C13" s="123">
        <v>340.74187999999998</v>
      </c>
      <c r="D13" s="123">
        <v>1777694.2655100001</v>
      </c>
    </row>
    <row r="14" spans="1:6" s="121" customFormat="1" ht="8.4499999999999993" customHeight="1">
      <c r="A14" s="125" t="s">
        <v>641</v>
      </c>
      <c r="B14" s="123">
        <v>0</v>
      </c>
      <c r="C14" s="123">
        <v>0</v>
      </c>
      <c r="D14" s="123">
        <v>0</v>
      </c>
    </row>
    <row r="15" spans="1:6" s="121" customFormat="1" ht="8.4499999999999993" customHeight="1">
      <c r="A15" s="124" t="s">
        <v>642</v>
      </c>
      <c r="B15" s="123">
        <v>0</v>
      </c>
      <c r="C15" s="123">
        <v>0</v>
      </c>
      <c r="D15" s="123">
        <v>0</v>
      </c>
    </row>
    <row r="16" spans="1:6" s="121" customFormat="1" ht="8.4499999999999993" customHeight="1">
      <c r="A16" s="124" t="s">
        <v>643</v>
      </c>
      <c r="B16" s="123">
        <v>0</v>
      </c>
      <c r="C16" s="123">
        <v>90140.246329999994</v>
      </c>
      <c r="D16" s="123">
        <v>90140.246329999994</v>
      </c>
    </row>
    <row r="17" spans="1:4" s="121" customFormat="1" ht="8.4499999999999993" customHeight="1">
      <c r="A17" s="124" t="s">
        <v>644</v>
      </c>
      <c r="B17" s="123">
        <v>0</v>
      </c>
      <c r="C17" s="123">
        <v>0</v>
      </c>
      <c r="D17" s="123">
        <v>0</v>
      </c>
    </row>
    <row r="18" spans="1:4" s="121" customFormat="1" ht="8.4499999999999993" customHeight="1">
      <c r="A18" s="124" t="s">
        <v>564</v>
      </c>
      <c r="B18" s="123">
        <v>2.0316300000000003</v>
      </c>
      <c r="C18" s="123">
        <v>1136.4553900000001</v>
      </c>
      <c r="D18" s="123">
        <v>1138.48702</v>
      </c>
    </row>
    <row r="19" spans="1:4" s="121" customFormat="1" ht="3.2" customHeight="1">
      <c r="A19" s="124"/>
      <c r="B19" s="123"/>
      <c r="C19" s="123"/>
      <c r="D19" s="123"/>
    </row>
    <row r="20" spans="1:4" s="121" customFormat="1" ht="8.4499999999999993" customHeight="1">
      <c r="A20" s="126" t="s">
        <v>645</v>
      </c>
      <c r="B20" s="119">
        <v>153027.58215</v>
      </c>
      <c r="C20" s="119">
        <v>2560.8178499999999</v>
      </c>
      <c r="D20" s="119">
        <v>155588.4</v>
      </c>
    </row>
    <row r="21" spans="1:4" s="121" customFormat="1" ht="8.4499999999999993" customHeight="1">
      <c r="A21" s="124" t="s">
        <v>646</v>
      </c>
      <c r="B21" s="123">
        <v>48840.905159999995</v>
      </c>
      <c r="C21" s="123">
        <v>2550.7408599999999</v>
      </c>
      <c r="D21" s="123">
        <v>51391.64602</v>
      </c>
    </row>
    <row r="22" spans="1:4" s="121" customFormat="1" ht="8.4499999999999993" customHeight="1">
      <c r="A22" s="124" t="s">
        <v>647</v>
      </c>
      <c r="B22" s="123">
        <v>0.87190999999999996</v>
      </c>
      <c r="C22" s="123">
        <v>0</v>
      </c>
      <c r="D22" s="123">
        <v>0.87190999999999996</v>
      </c>
    </row>
    <row r="23" spans="1:4" s="121" customFormat="1" ht="8.4499999999999993" customHeight="1">
      <c r="A23" s="124" t="s">
        <v>638</v>
      </c>
      <c r="B23" s="123">
        <v>0</v>
      </c>
      <c r="C23" s="123">
        <v>0</v>
      </c>
      <c r="D23" s="123">
        <v>0</v>
      </c>
    </row>
    <row r="24" spans="1:4" s="121" customFormat="1" ht="8.4499999999999993" customHeight="1">
      <c r="A24" s="124" t="s">
        <v>648</v>
      </c>
      <c r="B24" s="123">
        <v>87.5</v>
      </c>
      <c r="C24" s="123">
        <v>0</v>
      </c>
      <c r="D24" s="123">
        <v>87.5</v>
      </c>
    </row>
    <row r="25" spans="1:4" s="121" customFormat="1" ht="8.4499999999999993" customHeight="1">
      <c r="A25" s="124" t="s">
        <v>649</v>
      </c>
      <c r="B25" s="123">
        <v>0</v>
      </c>
      <c r="C25" s="123">
        <v>0</v>
      </c>
      <c r="D25" s="123">
        <v>0</v>
      </c>
    </row>
    <row r="26" spans="1:4" s="121" customFormat="1" ht="8.4499999999999993" customHeight="1">
      <c r="A26" s="124" t="s">
        <v>650</v>
      </c>
      <c r="B26" s="123">
        <v>19878.19457</v>
      </c>
      <c r="C26" s="123">
        <v>0</v>
      </c>
      <c r="D26" s="123">
        <v>19878.19457</v>
      </c>
    </row>
    <row r="27" spans="1:4" s="121" customFormat="1" ht="8.4499999999999993" customHeight="1">
      <c r="A27" s="124" t="s">
        <v>651</v>
      </c>
      <c r="B27" s="123">
        <v>84220.110509999999</v>
      </c>
      <c r="C27" s="123">
        <v>10.07699</v>
      </c>
      <c r="D27" s="123">
        <v>84230.1875</v>
      </c>
    </row>
    <row r="28" spans="1:4" s="121" customFormat="1" ht="8.4499999999999993" customHeight="1">
      <c r="A28" s="124" t="s">
        <v>652</v>
      </c>
      <c r="B28" s="123">
        <v>0</v>
      </c>
      <c r="C28" s="123">
        <v>0</v>
      </c>
      <c r="D28" s="123">
        <v>0</v>
      </c>
    </row>
    <row r="29" spans="1:4" s="121" customFormat="1" ht="8.4499999999999993" customHeight="1">
      <c r="A29" s="124" t="s">
        <v>653</v>
      </c>
      <c r="B29" s="123">
        <v>0</v>
      </c>
      <c r="C29" s="123">
        <v>0</v>
      </c>
      <c r="D29" s="123">
        <v>0</v>
      </c>
    </row>
    <row r="30" spans="1:4" s="121" customFormat="1" ht="8.4499999999999993" customHeight="1">
      <c r="A30" s="124" t="s">
        <v>643</v>
      </c>
      <c r="B30" s="123">
        <v>0</v>
      </c>
      <c r="C30" s="123">
        <v>0</v>
      </c>
      <c r="D30" s="123">
        <v>0</v>
      </c>
    </row>
    <row r="31" spans="1:4" s="121" customFormat="1" ht="8.4499999999999993" customHeight="1">
      <c r="A31" s="124" t="s">
        <v>654</v>
      </c>
      <c r="B31" s="123">
        <v>0</v>
      </c>
      <c r="C31" s="123">
        <v>0</v>
      </c>
      <c r="D31" s="123">
        <v>0</v>
      </c>
    </row>
    <row r="32" spans="1:4" s="121" customFormat="1" ht="8.4499999999999993" customHeight="1">
      <c r="A32" s="124" t="s">
        <v>564</v>
      </c>
      <c r="B32" s="123">
        <v>0</v>
      </c>
      <c r="C32" s="123">
        <v>0</v>
      </c>
      <c r="D32" s="123">
        <v>0</v>
      </c>
    </row>
    <row r="33" spans="1:4" s="121" customFormat="1" ht="3.2" customHeight="1">
      <c r="A33" s="124"/>
      <c r="B33" s="123"/>
      <c r="C33" s="123"/>
      <c r="D33" s="123"/>
    </row>
    <row r="34" spans="1:4" s="121" customFormat="1" ht="8.4499999999999993" customHeight="1">
      <c r="A34" s="126" t="s">
        <v>655</v>
      </c>
      <c r="B34" s="119">
        <v>2892200.3182800002</v>
      </c>
      <c r="C34" s="119">
        <v>224081.9835</v>
      </c>
      <c r="D34" s="119">
        <v>3116282.3017800003</v>
      </c>
    </row>
    <row r="35" spans="1:4" s="121" customFormat="1" ht="3.2" customHeight="1">
      <c r="A35" s="127"/>
      <c r="B35" s="128"/>
      <c r="C35" s="128"/>
      <c r="D35" s="128"/>
    </row>
    <row r="36" spans="1:4" s="121" customFormat="1" ht="8.4499999999999993" customHeight="1">
      <c r="A36" s="129" t="s">
        <v>656</v>
      </c>
      <c r="B36" s="119">
        <v>197980.11309</v>
      </c>
      <c r="C36" s="119">
        <v>-151.5711</v>
      </c>
      <c r="D36" s="119">
        <v>197828.54199</v>
      </c>
    </row>
    <row r="37" spans="1:4" s="121" customFormat="1" ht="3.2" customHeight="1">
      <c r="A37" s="124"/>
      <c r="B37" s="123"/>
      <c r="C37" s="123"/>
      <c r="D37" s="123"/>
    </row>
    <row r="38" spans="1:4" s="121" customFormat="1" ht="8.4499999999999993" customHeight="1">
      <c r="A38" s="126" t="s">
        <v>657</v>
      </c>
      <c r="B38" s="119">
        <v>2694220.2051900001</v>
      </c>
      <c r="C38" s="119">
        <v>224233.5546</v>
      </c>
      <c r="D38" s="119">
        <v>2918453.75979</v>
      </c>
    </row>
    <row r="39" spans="1:4" s="121" customFormat="1" ht="3.2" customHeight="1">
      <c r="A39" s="127"/>
      <c r="B39" s="128"/>
      <c r="C39" s="128"/>
      <c r="D39" s="128"/>
    </row>
    <row r="40" spans="1:4" s="121" customFormat="1" ht="8.4499999999999993" customHeight="1">
      <c r="A40" s="126" t="s">
        <v>658</v>
      </c>
      <c r="B40" s="119">
        <v>775795.44738999999</v>
      </c>
      <c r="C40" s="119">
        <v>45306.457869999998</v>
      </c>
      <c r="D40" s="119">
        <v>821101.90526000003</v>
      </c>
    </row>
    <row r="41" spans="1:4" s="121" customFormat="1" ht="8.4499999999999993" customHeight="1">
      <c r="A41" s="124" t="s">
        <v>659</v>
      </c>
      <c r="B41" s="123">
        <v>0</v>
      </c>
      <c r="C41" s="123">
        <v>1370.1821</v>
      </c>
      <c r="D41" s="123">
        <v>1370.1821</v>
      </c>
    </row>
    <row r="42" spans="1:4" s="121" customFormat="1" ht="8.4499999999999993" customHeight="1">
      <c r="A42" s="124" t="s">
        <v>660</v>
      </c>
      <c r="B42" s="123">
        <v>240.25905000000003</v>
      </c>
      <c r="C42" s="123">
        <v>20906.12113</v>
      </c>
      <c r="D42" s="123">
        <v>21146.38018</v>
      </c>
    </row>
    <row r="43" spans="1:4" s="121" customFormat="1" ht="8.4499999999999993" customHeight="1">
      <c r="A43" s="124" t="s">
        <v>661</v>
      </c>
      <c r="B43" s="123">
        <v>4347.5326699999996</v>
      </c>
      <c r="C43" s="123">
        <v>1189.4271999999999</v>
      </c>
      <c r="D43" s="123">
        <v>5536.9598699999997</v>
      </c>
    </row>
    <row r="44" spans="1:4" s="121" customFormat="1" ht="8.4499999999999993" customHeight="1">
      <c r="A44" s="124" t="s">
        <v>662</v>
      </c>
      <c r="B44" s="123">
        <v>771207.65567000001</v>
      </c>
      <c r="C44" s="123">
        <v>21840.727440000002</v>
      </c>
      <c r="D44" s="123">
        <v>793048.38311000005</v>
      </c>
    </row>
    <row r="45" spans="1:4" s="121" customFormat="1" ht="3.2" customHeight="1">
      <c r="A45" s="124"/>
      <c r="B45" s="128"/>
      <c r="C45" s="128"/>
      <c r="D45" s="128"/>
    </row>
    <row r="46" spans="1:4" s="121" customFormat="1" ht="8.4499999999999993" customHeight="1">
      <c r="A46" s="126" t="s">
        <v>663</v>
      </c>
      <c r="B46" s="119">
        <v>274960.43631000002</v>
      </c>
      <c r="C46" s="119">
        <v>71649.773199999996</v>
      </c>
      <c r="D46" s="119">
        <v>346610.20951000002</v>
      </c>
    </row>
    <row r="47" spans="1:4" s="121" customFormat="1" ht="8.4499999999999993" customHeight="1">
      <c r="A47" s="124" t="s">
        <v>664</v>
      </c>
      <c r="B47" s="123">
        <v>0</v>
      </c>
      <c r="C47" s="123">
        <v>0</v>
      </c>
      <c r="D47" s="123">
        <v>0</v>
      </c>
    </row>
    <row r="48" spans="1:4" s="121" customFormat="1" ht="8.4499999999999993" customHeight="1">
      <c r="A48" s="124" t="s">
        <v>660</v>
      </c>
      <c r="B48" s="123">
        <v>0</v>
      </c>
      <c r="C48" s="123">
        <v>0</v>
      </c>
      <c r="D48" s="123">
        <v>0</v>
      </c>
    </row>
    <row r="49" spans="1:4" s="121" customFormat="1" ht="8.4499999999999993" customHeight="1">
      <c r="A49" s="124" t="s">
        <v>661</v>
      </c>
      <c r="B49" s="123">
        <v>26.184200000000001</v>
      </c>
      <c r="C49" s="123">
        <v>0</v>
      </c>
      <c r="D49" s="123">
        <v>26.184200000000001</v>
      </c>
    </row>
    <row r="50" spans="1:4" s="121" customFormat="1" ht="8.4499999999999993" customHeight="1">
      <c r="A50" s="124" t="s">
        <v>665</v>
      </c>
      <c r="B50" s="123">
        <v>274934.25211</v>
      </c>
      <c r="C50" s="123">
        <v>71649.773199999996</v>
      </c>
      <c r="D50" s="123">
        <v>346584.02531</v>
      </c>
    </row>
    <row r="51" spans="1:4" s="121" customFormat="1" ht="5.25" customHeight="1">
      <c r="A51" s="124"/>
      <c r="B51" s="128"/>
      <c r="C51" s="128"/>
      <c r="D51" s="128"/>
    </row>
    <row r="52" spans="1:4" s="121" customFormat="1" ht="8.4499999999999993" customHeight="1">
      <c r="A52" s="130" t="s">
        <v>666</v>
      </c>
      <c r="B52" s="123">
        <v>0</v>
      </c>
      <c r="C52" s="123">
        <v>0</v>
      </c>
      <c r="D52" s="123">
        <v>0</v>
      </c>
    </row>
    <row r="53" spans="1:4" s="121" customFormat="1" ht="8.4499999999999993" customHeight="1">
      <c r="A53" s="124"/>
      <c r="B53" s="128"/>
      <c r="C53" s="128"/>
      <c r="D53" s="128"/>
    </row>
    <row r="54" spans="1:4" s="121" customFormat="1" ht="8.4499999999999993" customHeight="1">
      <c r="A54" s="126" t="s">
        <v>667</v>
      </c>
      <c r="B54" s="119">
        <v>3195055.2162700002</v>
      </c>
      <c r="C54" s="119">
        <v>197890.23927000002</v>
      </c>
      <c r="D54" s="119">
        <v>3392945.45554</v>
      </c>
    </row>
    <row r="55" spans="1:4" s="121" customFormat="1" ht="3.2" customHeight="1">
      <c r="A55" s="127"/>
      <c r="B55" s="128"/>
      <c r="C55" s="128"/>
      <c r="D55" s="128"/>
    </row>
    <row r="56" spans="1:4" s="121" customFormat="1" ht="8.4499999999999993" customHeight="1">
      <c r="A56" s="126" t="s">
        <v>668</v>
      </c>
      <c r="B56" s="119">
        <v>1311169.6104000001</v>
      </c>
      <c r="C56" s="119">
        <v>0</v>
      </c>
      <c r="D56" s="119">
        <v>1311169.6104000001</v>
      </c>
    </row>
    <row r="57" spans="1:4" s="121" customFormat="1" ht="8.4499999999999993" customHeight="1">
      <c r="A57" s="124" t="s">
        <v>669</v>
      </c>
      <c r="B57" s="123">
        <v>831547.64413000003</v>
      </c>
      <c r="C57" s="123">
        <v>0</v>
      </c>
      <c r="D57" s="123">
        <v>831547.64413000003</v>
      </c>
    </row>
    <row r="58" spans="1:4" s="121" customFormat="1" ht="8.4499999999999993" customHeight="1">
      <c r="A58" s="124" t="s">
        <v>670</v>
      </c>
      <c r="B58" s="123">
        <v>405.875</v>
      </c>
      <c r="C58" s="123">
        <v>0</v>
      </c>
      <c r="D58" s="123" t="s">
        <v>724</v>
      </c>
    </row>
    <row r="59" spans="1:4" s="121" customFormat="1" ht="8.4499999999999993" customHeight="1">
      <c r="A59" s="124" t="s">
        <v>671</v>
      </c>
      <c r="B59" s="123">
        <v>345455.16427999997</v>
      </c>
      <c r="C59" s="123">
        <v>0</v>
      </c>
      <c r="D59" s="123">
        <v>345455.16427999997</v>
      </c>
    </row>
    <row r="60" spans="1:4" s="121" customFormat="1" ht="8.4499999999999993" customHeight="1">
      <c r="A60" s="124" t="s">
        <v>672</v>
      </c>
      <c r="B60" s="123">
        <v>133760.92699000001</v>
      </c>
      <c r="C60" s="123">
        <v>0</v>
      </c>
      <c r="D60" s="123">
        <v>133760.92699000001</v>
      </c>
    </row>
    <row r="61" spans="1:4" s="121" customFormat="1" ht="3.2" customHeight="1">
      <c r="A61" s="124"/>
      <c r="B61" s="123"/>
      <c r="C61" s="123"/>
      <c r="D61" s="123"/>
    </row>
    <row r="62" spans="1:4" s="121" customFormat="1" ht="8.4499999999999993" customHeight="1">
      <c r="A62" s="126" t="s">
        <v>673</v>
      </c>
      <c r="B62" s="119">
        <v>1883885.6058699999</v>
      </c>
      <c r="C62" s="119">
        <v>197890.23927000002</v>
      </c>
      <c r="D62" s="119">
        <v>2081775.8451400001</v>
      </c>
    </row>
    <row r="63" spans="1:4" s="121" customFormat="1" ht="3.2" customHeight="1">
      <c r="A63" s="124"/>
      <c r="B63" s="123"/>
      <c r="C63" s="123"/>
      <c r="D63" s="123"/>
    </row>
    <row r="64" spans="1:4" s="121" customFormat="1" ht="8.4499999999999993" customHeight="1">
      <c r="A64" s="126" t="s">
        <v>674</v>
      </c>
      <c r="B64" s="119">
        <v>275614.80719999998</v>
      </c>
      <c r="C64" s="119">
        <v>8047.5508399999999</v>
      </c>
      <c r="D64" s="119">
        <v>283662.35804000002</v>
      </c>
    </row>
    <row r="65" spans="1:5" s="121" customFormat="1" ht="8.4499999999999993" customHeight="1">
      <c r="A65" s="124" t="s">
        <v>675</v>
      </c>
      <c r="B65" s="123">
        <v>1448.8393599999999</v>
      </c>
      <c r="C65" s="123">
        <v>8764.8533399999997</v>
      </c>
      <c r="D65" s="123">
        <v>10213.6927</v>
      </c>
    </row>
    <row r="66" spans="1:5" s="121" customFormat="1" ht="8.4499999999999993" customHeight="1">
      <c r="A66" s="124" t="s">
        <v>676</v>
      </c>
      <c r="B66" s="123">
        <v>0</v>
      </c>
      <c r="C66" s="123">
        <v>0</v>
      </c>
      <c r="D66" s="123">
        <v>0</v>
      </c>
    </row>
    <row r="67" spans="1:5" s="121" customFormat="1" ht="8.4499999999999993" customHeight="1">
      <c r="A67" s="124" t="s">
        <v>677</v>
      </c>
      <c r="B67" s="123">
        <v>-39262.840240000005</v>
      </c>
      <c r="C67" s="123">
        <v>-6381.3408799999997</v>
      </c>
      <c r="D67" s="123">
        <v>-45644.181119999994</v>
      </c>
    </row>
    <row r="68" spans="1:5" s="121" customFormat="1" ht="8.4499999999999993" customHeight="1">
      <c r="A68" s="124" t="s">
        <v>678</v>
      </c>
      <c r="B68" s="123">
        <v>0</v>
      </c>
      <c r="C68" s="123">
        <v>0</v>
      </c>
      <c r="D68" s="123">
        <v>0</v>
      </c>
    </row>
    <row r="69" spans="1:5" s="121" customFormat="1" ht="8.4499999999999993" customHeight="1">
      <c r="A69" s="124" t="s">
        <v>679</v>
      </c>
      <c r="B69" s="123">
        <v>237842.08775999999</v>
      </c>
      <c r="C69" s="123">
        <v>5664.03838</v>
      </c>
      <c r="D69" s="123">
        <v>243506.12613999998</v>
      </c>
    </row>
    <row r="70" spans="1:5" s="121" customFormat="1" ht="8.4499999999999993" customHeight="1">
      <c r="A70" s="124" t="s">
        <v>680</v>
      </c>
      <c r="B70" s="123">
        <v>57032.166700000002</v>
      </c>
      <c r="C70" s="123">
        <v>0</v>
      </c>
      <c r="D70" s="123">
        <v>57032.166700000002</v>
      </c>
    </row>
    <row r="71" spans="1:5" s="121" customFormat="1" ht="8.4499999999999993" customHeight="1">
      <c r="A71" s="124" t="s">
        <v>681</v>
      </c>
      <c r="B71" s="123">
        <v>18554.553620000002</v>
      </c>
      <c r="C71" s="123">
        <v>0</v>
      </c>
      <c r="D71" s="123">
        <v>18554.553620000002</v>
      </c>
    </row>
    <row r="72" spans="1:5" s="121" customFormat="1" ht="3.2" customHeight="1">
      <c r="A72" s="124"/>
      <c r="B72" s="123"/>
      <c r="C72" s="123"/>
      <c r="D72" s="123"/>
    </row>
    <row r="73" spans="1:5" s="121" customFormat="1" ht="8.4499999999999993" customHeight="1">
      <c r="A73" s="131" t="s">
        <v>682</v>
      </c>
      <c r="B73" s="119">
        <v>-32337.25491</v>
      </c>
      <c r="C73" s="119">
        <v>5.6330799999999996</v>
      </c>
      <c r="D73" s="119">
        <v>-32331.621829999996</v>
      </c>
      <c r="E73" s="120"/>
    </row>
    <row r="74" spans="1:5" s="121" customFormat="1" ht="4.7" customHeight="1">
      <c r="A74" s="124"/>
      <c r="B74" s="123"/>
      <c r="C74" s="123"/>
      <c r="D74" s="123"/>
    </row>
    <row r="75" spans="1:5" s="121" customFormat="1" ht="8.4499999999999993" customHeight="1">
      <c r="A75" s="129" t="s">
        <v>683</v>
      </c>
      <c r="B75" s="119">
        <v>1575933.54376</v>
      </c>
      <c r="C75" s="119">
        <v>189848.32150999998</v>
      </c>
      <c r="D75" s="119">
        <v>1765781.86527</v>
      </c>
    </row>
    <row r="76" spans="1:5" s="121" customFormat="1" ht="3.95" customHeight="1">
      <c r="A76" s="127"/>
      <c r="B76" s="128"/>
      <c r="C76" s="128"/>
      <c r="D76" s="128"/>
    </row>
    <row r="77" spans="1:5" s="121" customFormat="1" ht="8.4499999999999993" customHeight="1">
      <c r="A77" s="124" t="s">
        <v>684</v>
      </c>
      <c r="B77" s="123">
        <v>372466.68377999996</v>
      </c>
      <c r="C77" s="123">
        <v>0</v>
      </c>
      <c r="D77" s="123">
        <v>372466.68377999996</v>
      </c>
    </row>
    <row r="78" spans="1:5" s="121" customFormat="1" ht="3.95" customHeight="1">
      <c r="A78" s="124"/>
      <c r="B78" s="123"/>
      <c r="C78" s="123"/>
      <c r="D78" s="123"/>
    </row>
    <row r="79" spans="1:5" s="121" customFormat="1" ht="8.4499999999999993" customHeight="1">
      <c r="A79" s="130" t="s">
        <v>685</v>
      </c>
      <c r="B79" s="128">
        <v>1203466.85998</v>
      </c>
      <c r="C79" s="128">
        <v>189848.32150999998</v>
      </c>
      <c r="D79" s="128">
        <v>1393315.1814900001</v>
      </c>
    </row>
    <row r="80" spans="1:5" s="101" customFormat="1" ht="3.75" customHeight="1" thickBot="1">
      <c r="A80" s="132"/>
      <c r="B80" s="133"/>
      <c r="C80" s="133"/>
      <c r="D80" s="133"/>
    </row>
    <row r="81" spans="1:4" s="101" customFormat="1" ht="15.75" customHeight="1">
      <c r="A81" s="134" t="s">
        <v>725</v>
      </c>
      <c r="B81" s="135"/>
      <c r="C81" s="135"/>
      <c r="D81" s="135"/>
    </row>
    <row r="82" spans="1:4" s="101" customFormat="1">
      <c r="A82" s="109"/>
      <c r="B82" s="136"/>
      <c r="C82" s="136"/>
      <c r="D82" s="136"/>
    </row>
    <row r="83" spans="1:4" s="101" customFormat="1">
      <c r="A83" s="109"/>
      <c r="B83" s="136"/>
      <c r="C83" s="136"/>
      <c r="D83" s="136"/>
    </row>
    <row r="84" spans="1:4" s="101" customFormat="1">
      <c r="A84" s="109"/>
      <c r="B84" s="138"/>
      <c r="C84" s="138"/>
      <c r="D84" s="138"/>
    </row>
    <row r="85" spans="1:4" s="101" customFormat="1">
      <c r="A85" s="109"/>
      <c r="B85" s="139"/>
      <c r="C85" s="139"/>
      <c r="D85" s="139"/>
    </row>
    <row r="86" spans="1:4" s="101" customFormat="1">
      <c r="A86" s="109"/>
      <c r="B86" s="109"/>
      <c r="C86" s="109"/>
      <c r="D86" s="109"/>
    </row>
    <row r="87" spans="1:4" s="101" customFormat="1">
      <c r="A87" s="109"/>
      <c r="B87" s="109"/>
      <c r="C87" s="109"/>
      <c r="D87" s="109"/>
    </row>
    <row r="88" spans="1:4" s="101" customFormat="1">
      <c r="A88" s="109"/>
      <c r="B88" s="109"/>
      <c r="C88" s="109"/>
      <c r="D88" s="109"/>
    </row>
  </sheetData>
  <mergeCells count="5">
    <mergeCell ref="A1:D1"/>
    <mergeCell ref="A2:D2"/>
    <mergeCell ref="A3:D3"/>
    <mergeCell ref="A4:D4"/>
    <mergeCell ref="B6:D6"/>
  </mergeCells>
  <hyperlinks>
    <hyperlink ref="A1:D1" location="Índice!A1" display="Volver al Índice" xr:uid="{D4ABAD7B-49EA-43DB-97E8-183681ED7312}"/>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6E9E-3E00-4E72-A0AB-7100575351EA}">
  <dimension ref="A1:H139"/>
  <sheetViews>
    <sheetView showGridLines="0" topLeftCell="A100" zoomScaleNormal="100" workbookViewId="0">
      <selection sqref="A1:D1"/>
    </sheetView>
  </sheetViews>
  <sheetFormatPr baseColWidth="10" defaultColWidth="11.42578125" defaultRowHeight="12.75"/>
  <cols>
    <col min="1" max="1" width="70.5703125" style="51" customWidth="1"/>
    <col min="2" max="4" width="27.5703125" style="51" customWidth="1"/>
    <col min="5" max="5" width="23.42578125" style="40" bestFit="1" customWidth="1"/>
    <col min="6" max="6" width="21.5703125" style="33" bestFit="1" customWidth="1"/>
    <col min="7" max="7" width="19" style="33" bestFit="1" customWidth="1"/>
    <col min="8" max="8" width="22.42578125" style="33" bestFit="1" customWidth="1"/>
    <col min="9" max="16384" width="11.42578125" style="33"/>
  </cols>
  <sheetData>
    <row r="1" spans="1:6" ht="17.100000000000001" customHeight="1">
      <c r="A1" s="356" t="s">
        <v>822</v>
      </c>
      <c r="B1" s="356"/>
      <c r="C1" s="356"/>
      <c r="D1" s="356"/>
    </row>
    <row r="2" spans="1:6" s="43" customFormat="1" ht="24" customHeight="1">
      <c r="A2" s="41" t="s">
        <v>686</v>
      </c>
      <c r="B2" s="41"/>
      <c r="C2" s="41"/>
      <c r="D2" s="41"/>
      <c r="E2" s="42"/>
    </row>
    <row r="3" spans="1:6" s="46" customFormat="1" ht="18" customHeight="1">
      <c r="A3" s="44">
        <v>45657</v>
      </c>
      <c r="B3" s="44"/>
      <c r="C3" s="44"/>
      <c r="D3" s="44"/>
      <c r="E3" s="45"/>
    </row>
    <row r="4" spans="1:6" s="50" customFormat="1" ht="15" customHeight="1">
      <c r="A4" s="47" t="s">
        <v>536</v>
      </c>
      <c r="B4" s="48"/>
      <c r="C4" s="48"/>
      <c r="D4" s="48"/>
      <c r="E4" s="49"/>
    </row>
    <row r="5" spans="1:6" ht="3.95" customHeight="1" thickBot="1"/>
    <row r="6" spans="1:6" ht="18" customHeight="1">
      <c r="A6" s="52" t="s">
        <v>537</v>
      </c>
      <c r="B6" s="53" t="s">
        <v>687</v>
      </c>
      <c r="C6" s="53"/>
      <c r="D6" s="53"/>
    </row>
    <row r="7" spans="1:6" ht="14.1" customHeight="1">
      <c r="A7" s="54"/>
      <c r="B7" s="55" t="s">
        <v>539</v>
      </c>
      <c r="C7" s="55" t="s">
        <v>540</v>
      </c>
      <c r="D7" s="55" t="s">
        <v>541</v>
      </c>
    </row>
    <row r="8" spans="1:6" ht="3.2" customHeight="1">
      <c r="A8" s="56"/>
      <c r="B8" s="57"/>
      <c r="C8" s="57"/>
      <c r="D8" s="57"/>
    </row>
    <row r="9" spans="1:6" s="62" customFormat="1" ht="9.75" customHeight="1">
      <c r="A9" s="58" t="s">
        <v>542</v>
      </c>
      <c r="B9" s="59">
        <v>129285.281</v>
      </c>
      <c r="C9" s="59">
        <v>369360.21600000001</v>
      </c>
      <c r="D9" s="59">
        <v>498645.49800000002</v>
      </c>
      <c r="E9" s="60"/>
      <c r="F9" s="61"/>
    </row>
    <row r="10" spans="1:6" s="62" customFormat="1" ht="9.75" customHeight="1">
      <c r="A10" s="63" t="s">
        <v>543</v>
      </c>
      <c r="B10" s="64">
        <v>0</v>
      </c>
      <c r="C10" s="64">
        <v>0</v>
      </c>
      <c r="D10" s="64">
        <v>0</v>
      </c>
      <c r="E10" s="60"/>
      <c r="F10" s="61"/>
    </row>
    <row r="11" spans="1:6" s="62" customFormat="1" ht="9.75" customHeight="1">
      <c r="A11" s="63" t="s">
        <v>544</v>
      </c>
      <c r="B11" s="64">
        <v>129263.834</v>
      </c>
      <c r="C11" s="64">
        <v>369360.21600000001</v>
      </c>
      <c r="D11" s="64">
        <v>498624.05</v>
      </c>
      <c r="E11" s="60"/>
      <c r="F11" s="61"/>
    </row>
    <row r="12" spans="1:6" s="62" customFormat="1" ht="9.75" customHeight="1">
      <c r="A12" s="63" t="s">
        <v>545</v>
      </c>
      <c r="B12" s="64">
        <v>0</v>
      </c>
      <c r="C12" s="64">
        <v>0</v>
      </c>
      <c r="D12" s="64">
        <v>0</v>
      </c>
      <c r="E12" s="60"/>
      <c r="F12" s="61"/>
    </row>
    <row r="13" spans="1:6" s="62" customFormat="1" ht="9.75" customHeight="1">
      <c r="A13" s="63" t="s">
        <v>546</v>
      </c>
      <c r="B13" s="64">
        <v>21.446999999999999</v>
      </c>
      <c r="C13" s="64">
        <v>0</v>
      </c>
      <c r="D13" s="64">
        <v>21.446999999999999</v>
      </c>
      <c r="E13" s="60"/>
      <c r="F13" s="61"/>
    </row>
    <row r="14" spans="1:6" s="62" customFormat="1" ht="3.2" customHeight="1">
      <c r="A14" s="63"/>
      <c r="B14" s="64"/>
      <c r="C14" s="64"/>
      <c r="D14" s="64"/>
      <c r="E14" s="60"/>
      <c r="F14" s="61"/>
    </row>
    <row r="15" spans="1:6" s="62" customFormat="1" ht="9.75" customHeight="1">
      <c r="A15" s="65" t="s">
        <v>547</v>
      </c>
      <c r="B15" s="66">
        <v>0</v>
      </c>
      <c r="C15" s="66">
        <v>0</v>
      </c>
      <c r="D15" s="66">
        <v>0</v>
      </c>
      <c r="E15" s="60"/>
      <c r="F15" s="61"/>
    </row>
    <row r="16" spans="1:6" s="62" customFormat="1" ht="3.2" customHeight="1">
      <c r="A16" s="65"/>
      <c r="B16" s="66"/>
      <c r="C16" s="66"/>
      <c r="D16" s="66"/>
      <c r="E16" s="60"/>
      <c r="F16" s="61"/>
    </row>
    <row r="17" spans="1:8" s="62" customFormat="1" ht="9.75" customHeight="1">
      <c r="A17" s="67" t="s">
        <v>548</v>
      </c>
      <c r="B17" s="59">
        <v>2701641.64</v>
      </c>
      <c r="C17" s="59">
        <v>1790429.476</v>
      </c>
      <c r="D17" s="59">
        <v>4492071.1160000004</v>
      </c>
      <c r="E17" s="60"/>
      <c r="F17" s="61"/>
    </row>
    <row r="18" spans="1:8" s="62" customFormat="1" ht="9.75" customHeight="1">
      <c r="A18" s="68" t="s">
        <v>549</v>
      </c>
      <c r="B18" s="64">
        <v>0</v>
      </c>
      <c r="C18" s="64">
        <v>0</v>
      </c>
      <c r="D18" s="64">
        <v>0</v>
      </c>
      <c r="E18" s="60"/>
      <c r="F18" s="61"/>
    </row>
    <row r="19" spans="1:8" s="62" customFormat="1" ht="9.75" customHeight="1">
      <c r="A19" s="68" t="s">
        <v>550</v>
      </c>
      <c r="B19" s="64">
        <v>2669334.0460000001</v>
      </c>
      <c r="C19" s="64">
        <v>1724553.4739999999</v>
      </c>
      <c r="D19" s="64">
        <v>4393887.5199999996</v>
      </c>
      <c r="E19" s="60"/>
      <c r="F19" s="61"/>
    </row>
    <row r="20" spans="1:8" s="62" customFormat="1" ht="9.75" customHeight="1">
      <c r="A20" s="68" t="s">
        <v>551</v>
      </c>
      <c r="B20" s="64">
        <v>35307.593000000001</v>
      </c>
      <c r="C20" s="64">
        <v>85849.812999999995</v>
      </c>
      <c r="D20" s="64">
        <v>121157.406</v>
      </c>
      <c r="E20" s="60"/>
      <c r="F20" s="61"/>
    </row>
    <row r="21" spans="1:8" s="62" customFormat="1" ht="9.75" customHeight="1">
      <c r="A21" s="68" t="s">
        <v>552</v>
      </c>
      <c r="B21" s="64">
        <v>0</v>
      </c>
      <c r="C21" s="64">
        <v>0</v>
      </c>
      <c r="D21" s="64">
        <v>0</v>
      </c>
      <c r="E21" s="60"/>
      <c r="F21" s="61"/>
    </row>
    <row r="22" spans="1:8" s="62" customFormat="1" ht="9.75" customHeight="1">
      <c r="A22" s="68" t="s">
        <v>553</v>
      </c>
      <c r="B22" s="64">
        <v>-3000</v>
      </c>
      <c r="C22" s="64">
        <v>-19973.810000000001</v>
      </c>
      <c r="D22" s="64">
        <v>-22973.81</v>
      </c>
      <c r="E22" s="60"/>
      <c r="F22" s="61"/>
    </row>
    <row r="23" spans="1:8" s="62" customFormat="1" ht="3.2" customHeight="1">
      <c r="A23" s="63"/>
      <c r="B23" s="64"/>
      <c r="C23" s="64"/>
      <c r="D23" s="64"/>
      <c r="E23" s="60"/>
      <c r="F23" s="61"/>
    </row>
    <row r="24" spans="1:8" s="62" customFormat="1" ht="9.75" customHeight="1">
      <c r="A24" s="67" t="s">
        <v>554</v>
      </c>
      <c r="B24" s="59">
        <v>3807606.45</v>
      </c>
      <c r="C24" s="59">
        <v>1146913.264</v>
      </c>
      <c r="D24" s="59">
        <v>4954519.7139999997</v>
      </c>
      <c r="E24" s="142"/>
      <c r="F24" s="142"/>
      <c r="G24" s="142"/>
      <c r="H24" s="61"/>
    </row>
    <row r="25" spans="1:8" s="62" customFormat="1" ht="9.75" customHeight="1">
      <c r="A25" s="69" t="s">
        <v>555</v>
      </c>
      <c r="B25" s="66">
        <v>3959954.196</v>
      </c>
      <c r="C25" s="66">
        <v>1070261.585</v>
      </c>
      <c r="D25" s="66">
        <v>5030215.7810000004</v>
      </c>
      <c r="E25" s="143"/>
      <c r="F25" s="61"/>
    </row>
    <row r="26" spans="1:8" s="62" customFormat="1" ht="9.75" customHeight="1">
      <c r="A26" s="63" t="s">
        <v>556</v>
      </c>
      <c r="B26" s="64">
        <v>0</v>
      </c>
      <c r="C26" s="64">
        <v>0</v>
      </c>
      <c r="D26" s="64">
        <v>0</v>
      </c>
      <c r="E26" s="60"/>
      <c r="F26" s="61"/>
    </row>
    <row r="27" spans="1:8" s="62" customFormat="1" ht="9.75" customHeight="1">
      <c r="A27" s="63" t="s">
        <v>557</v>
      </c>
      <c r="B27" s="64">
        <v>0</v>
      </c>
      <c r="C27" s="64">
        <v>0</v>
      </c>
      <c r="D27" s="64">
        <v>0</v>
      </c>
      <c r="E27" s="60"/>
      <c r="F27" s="61"/>
    </row>
    <row r="28" spans="1:8" s="62" customFormat="1" ht="9.75" customHeight="1">
      <c r="A28" s="63" t="s">
        <v>558</v>
      </c>
      <c r="B28" s="64">
        <v>0</v>
      </c>
      <c r="C28" s="64">
        <v>0</v>
      </c>
      <c r="D28" s="64">
        <v>0</v>
      </c>
      <c r="E28" s="143"/>
      <c r="F28" s="61"/>
    </row>
    <row r="29" spans="1:8" s="62" customFormat="1" ht="9.75" customHeight="1">
      <c r="A29" s="63" t="s">
        <v>559</v>
      </c>
      <c r="B29" s="64">
        <v>0</v>
      </c>
      <c r="C29" s="64">
        <v>0</v>
      </c>
      <c r="D29" s="64">
        <v>0</v>
      </c>
      <c r="E29" s="143"/>
      <c r="F29" s="61"/>
    </row>
    <row r="30" spans="1:8" s="62" customFormat="1" ht="9.75" customHeight="1">
      <c r="A30" s="63" t="s">
        <v>560</v>
      </c>
      <c r="B30" s="64">
        <v>3957487.4879999999</v>
      </c>
      <c r="C30" s="64">
        <v>1070261.585</v>
      </c>
      <c r="D30" s="64">
        <v>5027749.0729999999</v>
      </c>
      <c r="E30" s="60"/>
      <c r="F30" s="61"/>
    </row>
    <row r="31" spans="1:8" s="62" customFormat="1" ht="9.75" customHeight="1">
      <c r="A31" s="63" t="s">
        <v>561</v>
      </c>
      <c r="B31" s="64">
        <v>0</v>
      </c>
      <c r="C31" s="64">
        <v>0</v>
      </c>
      <c r="D31" s="64">
        <v>0</v>
      </c>
      <c r="E31" s="60"/>
      <c r="F31" s="61"/>
    </row>
    <row r="32" spans="1:8" s="62" customFormat="1" ht="9.75" customHeight="1">
      <c r="A32" s="63" t="s">
        <v>562</v>
      </c>
      <c r="B32" s="64">
        <v>2466.7069999999999</v>
      </c>
      <c r="C32" s="64">
        <v>0</v>
      </c>
      <c r="D32" s="64">
        <v>2466.7069999999999</v>
      </c>
      <c r="E32" s="60"/>
      <c r="F32" s="61"/>
    </row>
    <row r="33" spans="1:6" s="62" customFormat="1" ht="9.75" customHeight="1">
      <c r="A33" s="63" t="s">
        <v>563</v>
      </c>
      <c r="B33" s="64">
        <v>0</v>
      </c>
      <c r="C33" s="64">
        <v>0</v>
      </c>
      <c r="D33" s="64">
        <v>0</v>
      </c>
      <c r="E33" s="60"/>
      <c r="F33" s="61"/>
    </row>
    <row r="34" spans="1:6" s="62" customFormat="1" ht="9.75" customHeight="1">
      <c r="A34" s="63" t="s">
        <v>564</v>
      </c>
      <c r="B34" s="64">
        <v>0</v>
      </c>
      <c r="C34" s="64">
        <v>0</v>
      </c>
      <c r="D34" s="64">
        <v>0</v>
      </c>
      <c r="E34" s="60"/>
      <c r="F34" s="61"/>
    </row>
    <row r="35" spans="1:6" s="62" customFormat="1" ht="9.75" customHeight="1">
      <c r="A35" s="69" t="s">
        <v>565</v>
      </c>
      <c r="B35" s="66">
        <v>597545.75699999998</v>
      </c>
      <c r="C35" s="66">
        <v>306119.84100000001</v>
      </c>
      <c r="D35" s="66">
        <v>903665.59900000005</v>
      </c>
      <c r="E35" s="70"/>
      <c r="F35" s="61"/>
    </row>
    <row r="36" spans="1:6" s="62" customFormat="1" ht="9.75" customHeight="1">
      <c r="A36" s="69" t="s">
        <v>566</v>
      </c>
      <c r="B36" s="66">
        <v>33199.142999999996</v>
      </c>
      <c r="C36" s="66">
        <v>438996.60700000002</v>
      </c>
      <c r="D36" s="66">
        <v>472195.75</v>
      </c>
      <c r="E36" s="60"/>
      <c r="F36" s="61"/>
    </row>
    <row r="37" spans="1:6" s="62" customFormat="1" ht="9.75" customHeight="1">
      <c r="A37" s="63" t="s">
        <v>567</v>
      </c>
      <c r="B37" s="64">
        <v>28963.037</v>
      </c>
      <c r="C37" s="64">
        <v>419343.783</v>
      </c>
      <c r="D37" s="64">
        <v>448306.82</v>
      </c>
      <c r="E37" s="60"/>
      <c r="F37" s="61"/>
    </row>
    <row r="38" spans="1:6" s="62" customFormat="1" ht="9.75" customHeight="1">
      <c r="A38" s="63" t="s">
        <v>568</v>
      </c>
      <c r="B38" s="64">
        <v>4236.1049999999996</v>
      </c>
      <c r="C38" s="64">
        <v>19652.824000000001</v>
      </c>
      <c r="D38" s="64">
        <v>23888.93</v>
      </c>
      <c r="E38" s="60"/>
      <c r="F38" s="61"/>
    </row>
    <row r="39" spans="1:6" s="62" customFormat="1" ht="9.75" customHeight="1">
      <c r="A39" s="65" t="s">
        <v>569</v>
      </c>
      <c r="B39" s="66">
        <v>-677577.97100000002</v>
      </c>
      <c r="C39" s="66">
        <v>-668438.63300000003</v>
      </c>
      <c r="D39" s="66">
        <v>-1346016.605</v>
      </c>
      <c r="E39" s="60"/>
      <c r="F39" s="61"/>
    </row>
    <row r="40" spans="1:6" s="62" customFormat="1" ht="9.75" customHeight="1">
      <c r="A40" s="65" t="s">
        <v>570</v>
      </c>
      <c r="B40" s="66">
        <v>-105514.674</v>
      </c>
      <c r="C40" s="66">
        <v>-26.137</v>
      </c>
      <c r="D40" s="66">
        <v>-105540.81200000001</v>
      </c>
      <c r="E40" s="60"/>
      <c r="F40" s="61"/>
    </row>
    <row r="41" spans="1:6" s="62" customFormat="1" ht="3.2" customHeight="1">
      <c r="A41" s="65"/>
      <c r="B41" s="64"/>
      <c r="C41" s="64"/>
      <c r="D41" s="64"/>
      <c r="E41" s="60"/>
      <c r="F41" s="61"/>
    </row>
    <row r="42" spans="1:6" s="62" customFormat="1" ht="9.75" customHeight="1">
      <c r="A42" s="65" t="s">
        <v>571</v>
      </c>
      <c r="B42" s="66">
        <v>297441.51799999998</v>
      </c>
      <c r="C42" s="66">
        <v>676931.32200000004</v>
      </c>
      <c r="D42" s="66">
        <v>974372.84</v>
      </c>
      <c r="E42" s="60"/>
      <c r="F42" s="61"/>
    </row>
    <row r="43" spans="1:6" s="62" customFormat="1" ht="3.2" customHeight="1">
      <c r="A43" s="65"/>
      <c r="B43" s="64"/>
      <c r="C43" s="64"/>
      <c r="D43" s="64"/>
      <c r="E43" s="60"/>
      <c r="F43" s="61"/>
    </row>
    <row r="44" spans="1:6" s="62" customFormat="1" ht="9.75" customHeight="1">
      <c r="A44" s="67" t="s">
        <v>572</v>
      </c>
      <c r="B44" s="59">
        <v>13784.058000000001</v>
      </c>
      <c r="C44" s="59">
        <v>16040.205</v>
      </c>
      <c r="D44" s="59">
        <v>29824.263999999999</v>
      </c>
      <c r="E44" s="60"/>
      <c r="F44" s="61"/>
    </row>
    <row r="45" spans="1:6" s="62" customFormat="1" ht="9.75" customHeight="1">
      <c r="A45" s="71" t="s">
        <v>573</v>
      </c>
      <c r="B45" s="64">
        <v>11.927</v>
      </c>
      <c r="C45" s="64">
        <v>36.642000000000003</v>
      </c>
      <c r="D45" s="64">
        <v>48.57</v>
      </c>
      <c r="E45" s="60"/>
      <c r="F45" s="61"/>
    </row>
    <row r="46" spans="1:6" s="62" customFormat="1" ht="9.75" customHeight="1">
      <c r="A46" s="63" t="s">
        <v>574</v>
      </c>
      <c r="B46" s="64">
        <v>0</v>
      </c>
      <c r="C46" s="64">
        <v>0</v>
      </c>
      <c r="D46" s="64">
        <v>0</v>
      </c>
      <c r="E46" s="60"/>
      <c r="F46" s="61"/>
    </row>
    <row r="47" spans="1:6" s="62" customFormat="1" ht="9.75" customHeight="1">
      <c r="A47" s="63" t="s">
        <v>575</v>
      </c>
      <c r="B47" s="64">
        <v>0</v>
      </c>
      <c r="C47" s="64">
        <v>0</v>
      </c>
      <c r="D47" s="64">
        <v>0</v>
      </c>
      <c r="E47" s="60"/>
      <c r="F47" s="61"/>
    </row>
    <row r="48" spans="1:6" s="62" customFormat="1" ht="9.75" customHeight="1">
      <c r="A48" s="63" t="s">
        <v>576</v>
      </c>
      <c r="B48" s="64">
        <v>13772.13</v>
      </c>
      <c r="C48" s="64">
        <v>10385.921</v>
      </c>
      <c r="D48" s="64">
        <v>24158.052</v>
      </c>
      <c r="E48" s="60"/>
      <c r="F48" s="61"/>
    </row>
    <row r="49" spans="1:6" s="62" customFormat="1" ht="9.75" customHeight="1">
      <c r="A49" s="63" t="s">
        <v>577</v>
      </c>
      <c r="B49" s="64">
        <v>0</v>
      </c>
      <c r="C49" s="64">
        <v>5617.6419999999998</v>
      </c>
      <c r="D49" s="64">
        <v>5617.6419999999998</v>
      </c>
      <c r="E49" s="60"/>
      <c r="F49" s="61"/>
    </row>
    <row r="50" spans="1:6" s="62" customFormat="1" ht="3.2" customHeight="1">
      <c r="A50" s="63"/>
      <c r="B50" s="64"/>
      <c r="C50" s="64"/>
      <c r="D50" s="64"/>
      <c r="E50" s="60"/>
      <c r="F50" s="61"/>
    </row>
    <row r="51" spans="1:6" s="62" customFormat="1" ht="9.75" customHeight="1">
      <c r="A51" s="72" t="s">
        <v>578</v>
      </c>
      <c r="B51" s="66">
        <v>0</v>
      </c>
      <c r="C51" s="66">
        <v>0</v>
      </c>
      <c r="D51" s="66">
        <v>0</v>
      </c>
      <c r="E51" s="60"/>
      <c r="F51" s="61"/>
    </row>
    <row r="52" spans="1:6" s="62" customFormat="1" ht="3.2" customHeight="1">
      <c r="A52" s="65"/>
      <c r="B52" s="66"/>
      <c r="C52" s="66"/>
      <c r="D52" s="66"/>
      <c r="E52" s="60"/>
      <c r="F52" s="61"/>
    </row>
    <row r="53" spans="1:6" s="62" customFormat="1" ht="9.75" customHeight="1">
      <c r="A53" s="69" t="s">
        <v>579</v>
      </c>
      <c r="B53" s="66">
        <v>10835.998</v>
      </c>
      <c r="C53" s="66">
        <v>0</v>
      </c>
      <c r="D53" s="66">
        <v>10835.998</v>
      </c>
      <c r="E53" s="60"/>
      <c r="F53" s="61"/>
    </row>
    <row r="54" spans="1:6" s="62" customFormat="1" ht="3.2" customHeight="1">
      <c r="A54" s="73"/>
      <c r="B54" s="66"/>
      <c r="C54" s="66"/>
      <c r="D54" s="66"/>
      <c r="E54" s="60"/>
      <c r="F54" s="61"/>
    </row>
    <row r="55" spans="1:6" s="62" customFormat="1" ht="9.75" customHeight="1">
      <c r="A55" s="69" t="s">
        <v>580</v>
      </c>
      <c r="B55" s="66">
        <v>156972.443</v>
      </c>
      <c r="C55" s="66">
        <v>8956.0910000000003</v>
      </c>
      <c r="D55" s="66">
        <v>165928.535</v>
      </c>
      <c r="E55" s="60"/>
      <c r="F55" s="61"/>
    </row>
    <row r="56" spans="1:6" s="62" customFormat="1" ht="3.2" customHeight="1">
      <c r="A56" s="65"/>
      <c r="B56" s="66"/>
      <c r="C56" s="66"/>
      <c r="D56" s="66"/>
      <c r="E56" s="60"/>
      <c r="F56" s="61"/>
    </row>
    <row r="57" spans="1:6" s="62" customFormat="1" ht="9.75" customHeight="1">
      <c r="A57" s="58" t="s">
        <v>581</v>
      </c>
      <c r="B57" s="59">
        <v>7117567.3909999998</v>
      </c>
      <c r="C57" s="59">
        <v>4008630.577</v>
      </c>
      <c r="D57" s="59">
        <v>11126197.968</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582</v>
      </c>
      <c r="B60" s="144"/>
      <c r="C60" s="144"/>
      <c r="D60" s="144"/>
      <c r="E60" s="80"/>
      <c r="F60" s="61"/>
    </row>
    <row r="61" spans="1:6" ht="9.75" customHeight="1">
      <c r="A61" s="82"/>
      <c r="C61" s="83"/>
      <c r="F61" s="61"/>
    </row>
    <row r="62" spans="1:6" ht="17.100000000000001" customHeight="1">
      <c r="A62" s="84"/>
      <c r="B62" s="84"/>
      <c r="C62" s="84"/>
      <c r="D62" s="84"/>
      <c r="F62" s="61"/>
    </row>
    <row r="63" spans="1:6" s="43" customFormat="1" ht="24" customHeight="1">
      <c r="A63" s="41" t="s">
        <v>686</v>
      </c>
      <c r="B63" s="41"/>
      <c r="C63" s="41"/>
      <c r="D63" s="41"/>
      <c r="E63" s="42"/>
      <c r="F63" s="61"/>
    </row>
    <row r="64" spans="1:6" s="46" customFormat="1" ht="17.100000000000001" customHeight="1">
      <c r="A64" s="44">
        <v>45657</v>
      </c>
      <c r="B64" s="85"/>
      <c r="C64" s="85"/>
      <c r="D64" s="85"/>
      <c r="E64" s="45"/>
      <c r="F64" s="61"/>
    </row>
    <row r="65" spans="1:6" s="87" customFormat="1" ht="15" customHeight="1">
      <c r="A65" s="47" t="s">
        <v>536</v>
      </c>
      <c r="B65" s="48"/>
      <c r="C65" s="48"/>
      <c r="D65" s="48"/>
      <c r="E65" s="86"/>
      <c r="F65" s="61"/>
    </row>
    <row r="66" spans="1:6" ht="3.95" customHeight="1" thickBot="1">
      <c r="F66" s="61"/>
    </row>
    <row r="67" spans="1:6" ht="14.1" customHeight="1">
      <c r="A67" s="52" t="s">
        <v>583</v>
      </c>
      <c r="B67" s="53" t="s">
        <v>687</v>
      </c>
      <c r="C67" s="53"/>
      <c r="D67" s="53"/>
      <c r="F67" s="61"/>
    </row>
    <row r="68" spans="1:6" ht="14.1" customHeight="1">
      <c r="A68" s="54"/>
      <c r="B68" s="55" t="s">
        <v>539</v>
      </c>
      <c r="C68" s="55" t="s">
        <v>540</v>
      </c>
      <c r="D68" s="55" t="s">
        <v>541</v>
      </c>
      <c r="F68" s="61"/>
    </row>
    <row r="69" spans="1:6" ht="2.1" customHeight="1">
      <c r="A69" s="56"/>
      <c r="B69" s="88">
        <v>100</v>
      </c>
      <c r="C69" s="88">
        <v>200</v>
      </c>
      <c r="D69" s="88">
        <v>300</v>
      </c>
      <c r="F69" s="61"/>
    </row>
    <row r="70" spans="1:6" s="62" customFormat="1" ht="10.15" customHeight="1">
      <c r="A70" s="89" t="s">
        <v>584</v>
      </c>
      <c r="B70" s="59">
        <v>9213.1329999999998</v>
      </c>
      <c r="C70" s="59">
        <v>6210.6</v>
      </c>
      <c r="D70" s="59">
        <v>15423.733</v>
      </c>
      <c r="E70" s="60"/>
      <c r="F70" s="61"/>
    </row>
    <row r="71" spans="1:6" s="62" customFormat="1" ht="2.1" customHeight="1">
      <c r="A71" s="90"/>
      <c r="B71" s="66"/>
      <c r="C71" s="66"/>
      <c r="D71" s="66"/>
      <c r="E71" s="60"/>
      <c r="F71" s="61"/>
    </row>
    <row r="72" spans="1:6" s="62" customFormat="1" ht="10.15" customHeight="1">
      <c r="A72" s="90" t="s">
        <v>585</v>
      </c>
      <c r="B72" s="66">
        <v>0</v>
      </c>
      <c r="C72" s="66">
        <v>0</v>
      </c>
      <c r="D72" s="66">
        <v>0</v>
      </c>
      <c r="E72" s="60"/>
      <c r="F72" s="61"/>
    </row>
    <row r="73" spans="1:6" s="62" customFormat="1" ht="10.15" customHeight="1">
      <c r="A73" s="90" t="s">
        <v>586</v>
      </c>
      <c r="B73" s="66">
        <v>0</v>
      </c>
      <c r="C73" s="66">
        <v>0</v>
      </c>
      <c r="D73" s="66">
        <v>0</v>
      </c>
      <c r="E73" s="60"/>
      <c r="F73" s="61"/>
    </row>
    <row r="74" spans="1:6" s="62" customFormat="1" ht="10.15" customHeight="1">
      <c r="A74" s="90" t="s">
        <v>587</v>
      </c>
      <c r="B74" s="66">
        <v>0</v>
      </c>
      <c r="C74" s="66">
        <v>0</v>
      </c>
      <c r="D74" s="66">
        <v>0</v>
      </c>
      <c r="E74" s="60"/>
      <c r="F74" s="61"/>
    </row>
    <row r="75" spans="1:6" s="62" customFormat="1" ht="10.15" customHeight="1">
      <c r="A75" s="91" t="s">
        <v>588</v>
      </c>
      <c r="B75" s="64">
        <v>0</v>
      </c>
      <c r="C75" s="64">
        <v>0</v>
      </c>
      <c r="D75" s="64">
        <v>0</v>
      </c>
      <c r="E75" s="60"/>
      <c r="F75" s="61"/>
    </row>
    <row r="76" spans="1:6" s="62" customFormat="1" ht="10.15" customHeight="1">
      <c r="A76" s="91" t="s">
        <v>589</v>
      </c>
      <c r="B76" s="64">
        <v>0</v>
      </c>
      <c r="C76" s="64">
        <v>0</v>
      </c>
      <c r="D76" s="64">
        <v>0</v>
      </c>
      <c r="E76" s="60"/>
      <c r="F76" s="61"/>
    </row>
    <row r="77" spans="1:6" s="62" customFormat="1" ht="10.15" customHeight="1">
      <c r="A77" s="91" t="s">
        <v>590</v>
      </c>
      <c r="B77" s="64">
        <v>0</v>
      </c>
      <c r="C77" s="64">
        <v>0</v>
      </c>
      <c r="D77" s="64">
        <v>0</v>
      </c>
      <c r="E77" s="60"/>
      <c r="F77" s="61"/>
    </row>
    <row r="78" spans="1:6" s="62" customFormat="1" ht="10.15" customHeight="1">
      <c r="A78" s="91" t="s">
        <v>591</v>
      </c>
      <c r="B78" s="64">
        <v>0</v>
      </c>
      <c r="C78" s="64">
        <v>0</v>
      </c>
      <c r="D78" s="64">
        <v>0</v>
      </c>
      <c r="E78" s="60"/>
      <c r="F78" s="61"/>
    </row>
    <row r="79" spans="1:6" s="62" customFormat="1" ht="10.15" customHeight="1">
      <c r="A79" s="90" t="s">
        <v>592</v>
      </c>
      <c r="B79" s="66">
        <v>9213.1329999999998</v>
      </c>
      <c r="C79" s="66">
        <v>6210.6</v>
      </c>
      <c r="D79" s="66">
        <v>15423.733</v>
      </c>
      <c r="E79" s="60"/>
      <c r="F79" s="61"/>
    </row>
    <row r="80" spans="1:6" s="62" customFormat="1" ht="10.15" customHeight="1">
      <c r="A80" s="90" t="s">
        <v>593</v>
      </c>
      <c r="B80" s="66">
        <v>0</v>
      </c>
      <c r="C80" s="66">
        <v>0</v>
      </c>
      <c r="D80" s="66">
        <v>0</v>
      </c>
      <c r="E80" s="60"/>
      <c r="F80" s="61"/>
    </row>
    <row r="81" spans="1:6" s="62" customFormat="1" ht="10.15" customHeight="1">
      <c r="A81" s="91" t="s">
        <v>594</v>
      </c>
      <c r="B81" s="64">
        <v>0</v>
      </c>
      <c r="C81" s="64">
        <v>0</v>
      </c>
      <c r="D81" s="64">
        <v>0</v>
      </c>
      <c r="E81" s="60"/>
      <c r="F81" s="61"/>
    </row>
    <row r="82" spans="1:6" s="62" customFormat="1" ht="10.15" customHeight="1">
      <c r="A82" s="91" t="s">
        <v>595</v>
      </c>
      <c r="B82" s="64">
        <v>0</v>
      </c>
      <c r="C82" s="64">
        <v>0</v>
      </c>
      <c r="D82" s="64">
        <v>0</v>
      </c>
      <c r="E82" s="60"/>
      <c r="F82" s="61"/>
    </row>
    <row r="83" spans="1:6" s="62" customFormat="1" ht="3.2" customHeight="1">
      <c r="A83" s="91"/>
      <c r="B83" s="64"/>
      <c r="C83" s="64"/>
      <c r="D83" s="64"/>
      <c r="E83" s="60"/>
      <c r="F83" s="61"/>
    </row>
    <row r="84" spans="1:6" s="62" customFormat="1" ht="10.15" customHeight="1">
      <c r="A84" s="92" t="s">
        <v>596</v>
      </c>
      <c r="B84" s="59">
        <v>29000</v>
      </c>
      <c r="C84" s="59">
        <v>0</v>
      </c>
      <c r="D84" s="59">
        <v>29000</v>
      </c>
      <c r="E84" s="60"/>
      <c r="F84" s="61"/>
    </row>
    <row r="85" spans="1:6" s="62" customFormat="1" ht="10.15" customHeight="1">
      <c r="A85" s="91" t="s">
        <v>597</v>
      </c>
      <c r="B85" s="64">
        <v>0</v>
      </c>
      <c r="C85" s="64">
        <v>0</v>
      </c>
      <c r="D85" s="64">
        <v>0</v>
      </c>
      <c r="E85" s="60"/>
      <c r="F85" s="61"/>
    </row>
    <row r="86" spans="1:6" s="62" customFormat="1" ht="10.15" customHeight="1">
      <c r="A86" s="91" t="s">
        <v>598</v>
      </c>
      <c r="B86" s="64">
        <v>0</v>
      </c>
      <c r="C86" s="64">
        <v>0</v>
      </c>
      <c r="D86" s="64">
        <v>0</v>
      </c>
      <c r="E86" s="60"/>
      <c r="F86" s="61"/>
    </row>
    <row r="87" spans="1:6" s="62" customFormat="1" ht="10.15" customHeight="1">
      <c r="A87" s="91" t="s">
        <v>599</v>
      </c>
      <c r="B87" s="64">
        <v>29000</v>
      </c>
      <c r="C87" s="64">
        <v>0</v>
      </c>
      <c r="D87" s="64">
        <v>29000</v>
      </c>
      <c r="E87" s="60"/>
      <c r="F87" s="61"/>
    </row>
    <row r="88" spans="1:6" s="62" customFormat="1" ht="3.2" customHeight="1">
      <c r="A88" s="91"/>
      <c r="B88" s="64"/>
      <c r="C88" s="64"/>
      <c r="D88" s="64"/>
      <c r="E88" s="60"/>
      <c r="F88" s="61"/>
    </row>
    <row r="89" spans="1:6" s="62" customFormat="1" ht="10.15" customHeight="1">
      <c r="A89" s="90" t="s">
        <v>547</v>
      </c>
      <c r="B89" s="66">
        <v>0</v>
      </c>
      <c r="C89" s="66">
        <v>0</v>
      </c>
      <c r="D89" s="66">
        <v>0</v>
      </c>
      <c r="E89" s="60"/>
      <c r="F89" s="61"/>
    </row>
    <row r="90" spans="1:6" s="62" customFormat="1" ht="3.2" customHeight="1">
      <c r="A90" s="90"/>
      <c r="B90" s="66"/>
      <c r="C90" s="66"/>
      <c r="D90" s="66"/>
      <c r="E90" s="60"/>
      <c r="F90" s="61"/>
    </row>
    <row r="91" spans="1:6" s="62" customFormat="1" ht="10.15" customHeight="1">
      <c r="A91" s="89" t="s">
        <v>600</v>
      </c>
      <c r="B91" s="59">
        <v>2270420.6349999998</v>
      </c>
      <c r="C91" s="59">
        <v>809081.90899999999</v>
      </c>
      <c r="D91" s="59">
        <v>3079502.5440000002</v>
      </c>
      <c r="E91" s="60"/>
      <c r="F91" s="61"/>
    </row>
    <row r="92" spans="1:6" s="62" customFormat="1" ht="10.15" customHeight="1">
      <c r="A92" s="91" t="s">
        <v>601</v>
      </c>
      <c r="B92" s="64">
        <v>2270420.6349999998</v>
      </c>
      <c r="C92" s="64">
        <v>0</v>
      </c>
      <c r="D92" s="64">
        <v>2270420.6349999998</v>
      </c>
      <c r="E92" s="60"/>
      <c r="F92" s="61"/>
    </row>
    <row r="93" spans="1:6" s="62" customFormat="1" ht="10.15" customHeight="1">
      <c r="A93" s="91" t="s">
        <v>602</v>
      </c>
      <c r="B93" s="64">
        <v>0</v>
      </c>
      <c r="C93" s="64">
        <v>809081.90899999999</v>
      </c>
      <c r="D93" s="64">
        <v>809081.90899999999</v>
      </c>
      <c r="E93" s="60"/>
      <c r="F93" s="61"/>
    </row>
    <row r="94" spans="1:6" s="62" customFormat="1" ht="3.2" customHeight="1">
      <c r="A94" s="91"/>
      <c r="B94" s="64"/>
      <c r="C94" s="64"/>
      <c r="D94" s="64"/>
      <c r="E94" s="60"/>
      <c r="F94" s="61"/>
    </row>
    <row r="95" spans="1:6" s="62" customFormat="1" ht="10.15" customHeight="1">
      <c r="A95" s="89" t="s">
        <v>603</v>
      </c>
      <c r="B95" s="59">
        <v>1264613.682</v>
      </c>
      <c r="C95" s="59">
        <v>4183595.6170000001</v>
      </c>
      <c r="D95" s="59">
        <v>5448209.2989999996</v>
      </c>
      <c r="E95" s="60"/>
      <c r="F95" s="61"/>
    </row>
    <row r="96" spans="1:6" s="62" customFormat="1" ht="10.15" customHeight="1">
      <c r="A96" s="91" t="s">
        <v>604</v>
      </c>
      <c r="B96" s="66">
        <v>0</v>
      </c>
      <c r="C96" s="66">
        <v>0</v>
      </c>
      <c r="D96" s="66">
        <v>0</v>
      </c>
      <c r="E96" s="60"/>
      <c r="F96" s="61"/>
    </row>
    <row r="97" spans="1:6" s="62" customFormat="1" ht="10.15" customHeight="1">
      <c r="A97" s="91" t="s">
        <v>605</v>
      </c>
      <c r="B97" s="66">
        <v>0</v>
      </c>
      <c r="C97" s="66">
        <v>0</v>
      </c>
      <c r="D97" s="66">
        <v>0</v>
      </c>
      <c r="E97" s="60"/>
      <c r="F97" s="61"/>
    </row>
    <row r="98" spans="1:6" s="62" customFormat="1" ht="10.15" customHeight="1">
      <c r="A98" s="91" t="s">
        <v>606</v>
      </c>
      <c r="B98" s="64">
        <v>1264613.682</v>
      </c>
      <c r="C98" s="64">
        <v>4183595.6170000001</v>
      </c>
      <c r="D98" s="64">
        <v>5448209.2989999996</v>
      </c>
      <c r="E98" s="60"/>
      <c r="F98" s="61"/>
    </row>
    <row r="99" spans="1:6" s="62" customFormat="1" ht="3.2" customHeight="1">
      <c r="A99" s="91"/>
      <c r="B99" s="64"/>
      <c r="C99" s="64"/>
      <c r="D99" s="64"/>
      <c r="E99" s="60"/>
      <c r="F99" s="61"/>
    </row>
    <row r="100" spans="1:6" s="62" customFormat="1" ht="10.15" customHeight="1">
      <c r="A100" s="90" t="s">
        <v>607</v>
      </c>
      <c r="B100" s="66">
        <v>16975.698</v>
      </c>
      <c r="C100" s="66">
        <v>11460.429</v>
      </c>
      <c r="D100" s="66">
        <v>28436.127</v>
      </c>
      <c r="E100" s="60"/>
      <c r="F100" s="61"/>
    </row>
    <row r="101" spans="1:6" s="62" customFormat="1" ht="3.2" customHeight="1">
      <c r="A101" s="91"/>
      <c r="B101" s="64"/>
      <c r="C101" s="64"/>
      <c r="D101" s="64"/>
      <c r="E101" s="60"/>
      <c r="F101" s="61"/>
    </row>
    <row r="102" spans="1:6" s="62" customFormat="1" ht="10.15" customHeight="1">
      <c r="A102" s="89" t="s">
        <v>608</v>
      </c>
      <c r="B102" s="59">
        <v>69376.168999999994</v>
      </c>
      <c r="C102" s="59">
        <v>59710.288999999997</v>
      </c>
      <c r="D102" s="59">
        <v>129086.459</v>
      </c>
      <c r="E102" s="60"/>
      <c r="F102" s="61"/>
    </row>
    <row r="103" spans="1:6" s="62" customFormat="1" ht="10.15" customHeight="1">
      <c r="A103" s="91" t="s">
        <v>609</v>
      </c>
      <c r="B103" s="64">
        <v>6.7000000000000004E-2</v>
      </c>
      <c r="C103" s="64">
        <v>14.831</v>
      </c>
      <c r="D103" s="64">
        <v>14.898</v>
      </c>
      <c r="E103" s="60"/>
      <c r="F103" s="61"/>
    </row>
    <row r="104" spans="1:6" s="62" customFormat="1" ht="10.15" customHeight="1">
      <c r="A104" s="91" t="s">
        <v>610</v>
      </c>
      <c r="B104" s="64">
        <v>358.37799999999999</v>
      </c>
      <c r="C104" s="64">
        <v>0</v>
      </c>
      <c r="D104" s="64">
        <v>358.37799999999999</v>
      </c>
      <c r="E104" s="60"/>
      <c r="F104" s="61"/>
    </row>
    <row r="105" spans="1:6" s="62" customFormat="1" ht="10.15" customHeight="1">
      <c r="A105" s="91" t="s">
        <v>611</v>
      </c>
      <c r="B105" s="64">
        <v>0</v>
      </c>
      <c r="C105" s="64">
        <v>0</v>
      </c>
      <c r="D105" s="64">
        <v>0</v>
      </c>
      <c r="E105" s="60"/>
      <c r="F105" s="61"/>
    </row>
    <row r="106" spans="1:6" s="62" customFormat="1" ht="10.15" customHeight="1">
      <c r="A106" s="91" t="s">
        <v>612</v>
      </c>
      <c r="B106" s="64">
        <v>31122.167000000001</v>
      </c>
      <c r="C106" s="64">
        <v>8256.4779999999992</v>
      </c>
      <c r="D106" s="64">
        <v>39378.646000000001</v>
      </c>
      <c r="E106" s="60"/>
      <c r="F106" s="61"/>
    </row>
    <row r="107" spans="1:6" s="62" customFormat="1" ht="10.15" customHeight="1">
      <c r="A107" s="91" t="s">
        <v>613</v>
      </c>
      <c r="B107" s="64">
        <v>37895.555999999997</v>
      </c>
      <c r="C107" s="64">
        <v>51367.726999999999</v>
      </c>
      <c r="D107" s="64">
        <v>89263.282999999996</v>
      </c>
      <c r="E107" s="60"/>
      <c r="F107" s="61"/>
    </row>
    <row r="108" spans="1:6" s="62" customFormat="1" ht="10.15" customHeight="1">
      <c r="A108" s="91" t="s">
        <v>614</v>
      </c>
      <c r="B108" s="64">
        <v>0</v>
      </c>
      <c r="C108" s="64">
        <v>71.251999999999995</v>
      </c>
      <c r="D108" s="64">
        <v>71.251999999999995</v>
      </c>
      <c r="E108" s="60"/>
      <c r="F108" s="61"/>
    </row>
    <row r="109" spans="1:6" s="62" customFormat="1" ht="3.2" customHeight="1">
      <c r="A109" s="91"/>
      <c r="B109" s="64"/>
      <c r="C109" s="64"/>
      <c r="D109" s="64"/>
      <c r="E109" s="60"/>
      <c r="F109" s="61"/>
    </row>
    <row r="110" spans="1:6" s="62" customFormat="1" ht="10.15" customHeight="1">
      <c r="A110" s="89" t="s">
        <v>615</v>
      </c>
      <c r="B110" s="59">
        <v>96911.72</v>
      </c>
      <c r="C110" s="59">
        <v>19215.776000000002</v>
      </c>
      <c r="D110" s="59">
        <v>116127.496</v>
      </c>
      <c r="E110" s="60"/>
      <c r="F110" s="61"/>
    </row>
    <row r="111" spans="1:6" s="62" customFormat="1" ht="3.2" customHeight="1">
      <c r="A111" s="91"/>
      <c r="B111" s="64"/>
      <c r="C111" s="64"/>
      <c r="D111" s="64"/>
      <c r="E111" s="60"/>
      <c r="F111" s="61"/>
    </row>
    <row r="112" spans="1:6" s="62" customFormat="1" ht="10.15" customHeight="1">
      <c r="A112" s="67" t="s">
        <v>616</v>
      </c>
      <c r="B112" s="59">
        <v>6613.2629999999999</v>
      </c>
      <c r="C112" s="59">
        <v>52072.254000000001</v>
      </c>
      <c r="D112" s="59">
        <v>58685.517999999996</v>
      </c>
      <c r="E112" s="60"/>
      <c r="F112" s="61"/>
    </row>
    <row r="113" spans="1:8" s="62" customFormat="1" ht="10.15" customHeight="1">
      <c r="A113" s="68" t="s">
        <v>617</v>
      </c>
      <c r="B113" s="64">
        <v>0</v>
      </c>
      <c r="C113" s="64">
        <v>52072.254000000001</v>
      </c>
      <c r="D113" s="64">
        <v>52072.254000000001</v>
      </c>
      <c r="E113" s="60"/>
      <c r="F113" s="61"/>
    </row>
    <row r="114" spans="1:8" s="62" customFormat="1" ht="10.15" customHeight="1">
      <c r="A114" s="68" t="s">
        <v>618</v>
      </c>
      <c r="B114" s="64">
        <v>6613.2629999999999</v>
      </c>
      <c r="C114" s="64">
        <v>0</v>
      </c>
      <c r="D114" s="64">
        <v>6613.2629999999999</v>
      </c>
      <c r="E114" s="60"/>
      <c r="F114" s="61"/>
    </row>
    <row r="115" spans="1:8" s="62" customFormat="1" ht="5.0999999999999996" customHeight="1">
      <c r="A115" s="90"/>
      <c r="B115" s="66"/>
      <c r="C115" s="66"/>
      <c r="D115" s="66"/>
      <c r="E115" s="60"/>
      <c r="F115" s="61"/>
    </row>
    <row r="116" spans="1:8" s="94" customFormat="1" ht="10.15" customHeight="1">
      <c r="A116" s="65" t="s">
        <v>619</v>
      </c>
      <c r="B116" s="66">
        <v>0</v>
      </c>
      <c r="C116" s="66">
        <v>0</v>
      </c>
      <c r="D116" s="66">
        <v>0</v>
      </c>
      <c r="E116" s="93"/>
      <c r="F116" s="61"/>
    </row>
    <row r="117" spans="1:8" s="62" customFormat="1" ht="3.2" customHeight="1">
      <c r="A117" s="91"/>
      <c r="B117" s="66"/>
      <c r="C117" s="66"/>
      <c r="D117" s="66"/>
      <c r="E117" s="60"/>
      <c r="F117" s="61"/>
    </row>
    <row r="118" spans="1:8" s="62" customFormat="1" ht="10.5" customHeight="1">
      <c r="A118" s="89" t="s">
        <v>620</v>
      </c>
      <c r="B118" s="59">
        <v>3763124.3029999998</v>
      </c>
      <c r="C118" s="59">
        <v>5141346.8770000003</v>
      </c>
      <c r="D118" s="59">
        <v>8904471.1799999997</v>
      </c>
      <c r="E118" s="70"/>
      <c r="F118" s="61"/>
    </row>
    <row r="119" spans="1:8" s="62" customFormat="1" ht="3.2" customHeight="1">
      <c r="A119" s="91"/>
      <c r="B119" s="66"/>
      <c r="C119" s="66"/>
      <c r="D119" s="66"/>
      <c r="E119" s="60"/>
      <c r="F119" s="61"/>
    </row>
    <row r="120" spans="1:8" s="62" customFormat="1" ht="12.75" customHeight="1">
      <c r="A120" s="89" t="s">
        <v>621</v>
      </c>
      <c r="B120" s="59">
        <v>2321913.0120000001</v>
      </c>
      <c r="C120" s="59">
        <v>-100186.224</v>
      </c>
      <c r="D120" s="59">
        <v>2221726.787</v>
      </c>
      <c r="E120" s="142"/>
      <c r="F120" s="142"/>
      <c r="G120" s="142"/>
      <c r="H120" s="142"/>
    </row>
    <row r="121" spans="1:8" s="62" customFormat="1" ht="10.15" customHeight="1">
      <c r="A121" s="91" t="s">
        <v>622</v>
      </c>
      <c r="B121" s="64">
        <v>1970375.35</v>
      </c>
      <c r="C121" s="64">
        <v>0</v>
      </c>
      <c r="D121" s="64">
        <v>1970375.35</v>
      </c>
      <c r="E121" s="60"/>
      <c r="F121" s="61"/>
    </row>
    <row r="122" spans="1:8" s="62" customFormat="1" ht="10.15" customHeight="1">
      <c r="A122" s="91" t="s">
        <v>623</v>
      </c>
      <c r="B122" s="64">
        <v>83.81</v>
      </c>
      <c r="C122" s="64">
        <v>0</v>
      </c>
      <c r="D122" s="64">
        <v>83.81</v>
      </c>
      <c r="E122" s="60"/>
      <c r="F122" s="61"/>
    </row>
    <row r="123" spans="1:8" s="62" customFormat="1" ht="10.15" customHeight="1">
      <c r="A123" s="91" t="s">
        <v>624</v>
      </c>
      <c r="B123" s="64">
        <v>21512.963</v>
      </c>
      <c r="C123" s="64">
        <v>0</v>
      </c>
      <c r="D123" s="64">
        <v>21512.963</v>
      </c>
      <c r="E123" s="60"/>
      <c r="F123" s="61"/>
    </row>
    <row r="124" spans="1:8" s="62" customFormat="1" ht="10.15" customHeight="1">
      <c r="A124" s="91" t="s">
        <v>625</v>
      </c>
      <c r="B124" s="64">
        <v>39965.807000000001</v>
      </c>
      <c r="C124" s="64">
        <v>-100186.224</v>
      </c>
      <c r="D124" s="64">
        <v>-60220.417000000001</v>
      </c>
      <c r="E124" s="60"/>
      <c r="F124" s="61"/>
    </row>
    <row r="125" spans="1:8" s="62" customFormat="1" ht="10.15" customHeight="1">
      <c r="A125" s="91" t="s">
        <v>626</v>
      </c>
      <c r="B125" s="64">
        <v>218926.89600000001</v>
      </c>
      <c r="C125" s="64">
        <v>0</v>
      </c>
      <c r="D125" s="64">
        <v>218926.89600000001</v>
      </c>
      <c r="E125" s="60"/>
      <c r="F125" s="61"/>
    </row>
    <row r="126" spans="1:8" s="62" customFormat="1" ht="10.15" customHeight="1">
      <c r="A126" s="91" t="s">
        <v>627</v>
      </c>
      <c r="B126" s="64">
        <v>71048.183999999994</v>
      </c>
      <c r="C126" s="64">
        <v>0</v>
      </c>
      <c r="D126" s="64">
        <v>71048.183999999994</v>
      </c>
      <c r="E126" s="60"/>
      <c r="F126" s="61"/>
    </row>
    <row r="127" spans="1:8" s="62" customFormat="1" ht="2.1" customHeight="1">
      <c r="A127" s="91"/>
      <c r="B127" s="64"/>
      <c r="C127" s="64"/>
      <c r="D127" s="64"/>
      <c r="E127" s="60"/>
      <c r="F127" s="61"/>
    </row>
    <row r="128" spans="1:8" s="62" customFormat="1" ht="12.2" customHeight="1">
      <c r="A128" s="89" t="s">
        <v>628</v>
      </c>
      <c r="B128" s="59">
        <v>6085037.3150000004</v>
      </c>
      <c r="C128" s="59">
        <v>5041160.6529999999</v>
      </c>
      <c r="D128" s="59">
        <v>11126197.968</v>
      </c>
      <c r="E128" s="60"/>
      <c r="F128" s="61"/>
    </row>
    <row r="129" spans="1:6" s="62" customFormat="1" ht="2.1" customHeight="1">
      <c r="A129" s="95"/>
      <c r="B129" s="75"/>
      <c r="C129" s="75"/>
      <c r="D129" s="75"/>
      <c r="E129" s="60"/>
      <c r="F129" s="61"/>
    </row>
    <row r="130" spans="1:6" s="62" customFormat="1" ht="12.75" customHeight="1">
      <c r="A130" s="89" t="s">
        <v>629</v>
      </c>
      <c r="B130" s="59">
        <v>0</v>
      </c>
      <c r="C130" s="59">
        <v>1353615.145</v>
      </c>
      <c r="D130" s="59">
        <v>1353615.145</v>
      </c>
      <c r="E130" s="60"/>
      <c r="F130" s="61"/>
    </row>
    <row r="131" spans="1:6" s="62" customFormat="1" ht="10.15" customHeight="1">
      <c r="A131" s="68" t="s">
        <v>630</v>
      </c>
      <c r="B131" s="64">
        <v>0</v>
      </c>
      <c r="C131" s="64">
        <v>66983.396999999997</v>
      </c>
      <c r="D131" s="64">
        <v>66983.396999999997</v>
      </c>
      <c r="E131" s="60"/>
      <c r="F131" s="61"/>
    </row>
    <row r="132" spans="1:6" s="62" customFormat="1" ht="10.15" customHeight="1">
      <c r="A132" s="91" t="s">
        <v>631</v>
      </c>
      <c r="B132" s="64">
        <v>0</v>
      </c>
      <c r="C132" s="64">
        <v>47327.847999999998</v>
      </c>
      <c r="D132" s="64">
        <v>47327.847999999998</v>
      </c>
      <c r="E132" s="60"/>
      <c r="F132" s="61"/>
    </row>
    <row r="133" spans="1:6" s="62" customFormat="1" ht="10.15" customHeight="1">
      <c r="A133" s="91" t="s">
        <v>632</v>
      </c>
      <c r="B133" s="64">
        <v>0</v>
      </c>
      <c r="C133" s="64">
        <v>1041944.073</v>
      </c>
      <c r="D133" s="64">
        <v>1041944.073</v>
      </c>
      <c r="E133" s="60"/>
      <c r="F133" s="61"/>
    </row>
    <row r="134" spans="1:6" s="62" customFormat="1" ht="10.15" customHeight="1">
      <c r="A134" s="91" t="s">
        <v>633</v>
      </c>
      <c r="B134" s="64">
        <v>0</v>
      </c>
      <c r="C134" s="64">
        <v>197359.826</v>
      </c>
      <c r="D134" s="64">
        <v>197359.826</v>
      </c>
      <c r="E134" s="60"/>
      <c r="F134" s="61"/>
    </row>
    <row r="135" spans="1:6" ht="8.4499999999999993" customHeight="1" thickBot="1">
      <c r="A135" s="96"/>
      <c r="B135" s="96"/>
      <c r="C135" s="96"/>
      <c r="D135" s="96"/>
      <c r="F135" s="61"/>
    </row>
    <row r="136" spans="1:6" s="81" customFormat="1" ht="14.25" customHeight="1">
      <c r="A136" s="99" t="s">
        <v>582</v>
      </c>
      <c r="B136" s="145"/>
      <c r="C136" s="145"/>
      <c r="D136" s="145"/>
      <c r="E136" s="80"/>
    </row>
    <row r="137" spans="1:6" s="81" customFormat="1">
      <c r="A137" s="99" t="s">
        <v>634</v>
      </c>
      <c r="B137" s="145"/>
      <c r="C137" s="145"/>
      <c r="D137" s="146"/>
      <c r="E137" s="80"/>
    </row>
    <row r="139" spans="1:6">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595B8783-2964-42EC-B2D1-C392FA007383}"/>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394B-5778-4DFA-B2D8-0429B25DA30A}">
  <dimension ref="A1:E88"/>
  <sheetViews>
    <sheetView showGridLines="0" zoomScaleNormal="100" workbookViewId="0">
      <selection sqref="A1:D1"/>
    </sheetView>
  </sheetViews>
  <sheetFormatPr baseColWidth="10" defaultColWidth="11.42578125" defaultRowHeight="12.75"/>
  <cols>
    <col min="1" max="1" width="70.5703125" style="140" customWidth="1"/>
    <col min="2" max="4" width="27.5703125" style="140" customWidth="1"/>
    <col min="5" max="5" width="18.85546875" style="141" bestFit="1" customWidth="1"/>
    <col min="6" max="16384" width="11.42578125" style="141"/>
  </cols>
  <sheetData>
    <row r="1" spans="1:5" s="101" customFormat="1" ht="15.95" customHeight="1">
      <c r="A1" s="355" t="s">
        <v>822</v>
      </c>
      <c r="B1" s="355"/>
      <c r="C1" s="355"/>
      <c r="D1" s="355"/>
    </row>
    <row r="2" spans="1:5" s="103" customFormat="1" ht="24" customHeight="1">
      <c r="A2" s="102" t="s">
        <v>688</v>
      </c>
      <c r="B2" s="102"/>
      <c r="C2" s="102"/>
      <c r="D2" s="102"/>
    </row>
    <row r="3" spans="1:5" s="105" customFormat="1" ht="15.95" customHeight="1">
      <c r="A3" s="104">
        <v>45657</v>
      </c>
      <c r="B3" s="104"/>
      <c r="C3" s="104"/>
      <c r="D3" s="104"/>
    </row>
    <row r="4" spans="1:5" s="108" customFormat="1" ht="15" customHeight="1">
      <c r="A4" s="106" t="s">
        <v>536</v>
      </c>
      <c r="B4" s="107"/>
      <c r="C4" s="107"/>
      <c r="D4" s="107"/>
    </row>
    <row r="5" spans="1:5" s="101" customFormat="1" ht="3.95" customHeight="1" thickBot="1">
      <c r="A5" s="109"/>
      <c r="B5" s="110"/>
      <c r="C5" s="110"/>
      <c r="D5" s="110"/>
    </row>
    <row r="6" spans="1:5" s="113" customFormat="1" ht="15.95" customHeight="1">
      <c r="A6" s="111"/>
      <c r="B6" s="147" t="s">
        <v>687</v>
      </c>
      <c r="C6" s="147"/>
      <c r="D6" s="147"/>
    </row>
    <row r="7" spans="1:5" s="113" customFormat="1" ht="14.1" customHeight="1">
      <c r="A7" s="114"/>
      <c r="B7" s="115" t="s">
        <v>539</v>
      </c>
      <c r="C7" s="115" t="s">
        <v>540</v>
      </c>
      <c r="D7" s="115" t="s">
        <v>541</v>
      </c>
    </row>
    <row r="8" spans="1:5" s="101" customFormat="1" ht="3.2" customHeight="1">
      <c r="A8" s="116"/>
      <c r="B8" s="117"/>
      <c r="C8" s="117"/>
      <c r="D8" s="117"/>
    </row>
    <row r="9" spans="1:5" s="121" customFormat="1" ht="8.4499999999999993" customHeight="1">
      <c r="A9" s="118" t="s">
        <v>636</v>
      </c>
      <c r="B9" s="119">
        <v>372433.62753</v>
      </c>
      <c r="C9" s="119">
        <v>274431.14344000001</v>
      </c>
      <c r="D9" s="119">
        <v>646864.77097000007</v>
      </c>
      <c r="E9" s="120"/>
    </row>
    <row r="10" spans="1:5" s="121" customFormat="1" ht="8.4499999999999993" customHeight="1">
      <c r="A10" s="122" t="s">
        <v>637</v>
      </c>
      <c r="B10" s="123">
        <v>3827.51404</v>
      </c>
      <c r="C10" s="123">
        <v>19507.974309999998</v>
      </c>
      <c r="D10" s="123">
        <v>23335.488350000003</v>
      </c>
    </row>
    <row r="11" spans="1:5" s="121" customFormat="1" ht="8.4499999999999993" customHeight="1">
      <c r="A11" s="124" t="s">
        <v>638</v>
      </c>
      <c r="B11" s="123">
        <v>0</v>
      </c>
      <c r="C11" s="123">
        <v>0</v>
      </c>
      <c r="D11" s="123">
        <v>0</v>
      </c>
    </row>
    <row r="12" spans="1:5" s="121" customFormat="1" ht="8.4499999999999993" customHeight="1">
      <c r="A12" s="124" t="s">
        <v>639</v>
      </c>
      <c r="B12" s="123">
        <v>50773.471159999994</v>
      </c>
      <c r="C12" s="123">
        <v>98869.65264</v>
      </c>
      <c r="D12" s="123">
        <v>149643.1238</v>
      </c>
    </row>
    <row r="13" spans="1:5" s="121" customFormat="1" ht="8.4499999999999993" customHeight="1">
      <c r="A13" s="124" t="s">
        <v>640</v>
      </c>
      <c r="B13" s="123">
        <v>297860.50936000003</v>
      </c>
      <c r="C13" s="123">
        <v>97635.676129999993</v>
      </c>
      <c r="D13" s="123">
        <v>395496.18549</v>
      </c>
    </row>
    <row r="14" spans="1:5" s="121" customFormat="1" ht="8.4499999999999993" customHeight="1">
      <c r="A14" s="125" t="s">
        <v>641</v>
      </c>
      <c r="B14" s="123">
        <v>460.87551999999999</v>
      </c>
      <c r="C14" s="123">
        <v>25196.019899999999</v>
      </c>
      <c r="D14" s="123">
        <v>25656.895420000001</v>
      </c>
    </row>
    <row r="15" spans="1:5" s="121" customFormat="1" ht="8.4499999999999993" customHeight="1">
      <c r="A15" s="124" t="s">
        <v>642</v>
      </c>
      <c r="B15" s="123">
        <v>0</v>
      </c>
      <c r="C15" s="123">
        <v>0</v>
      </c>
      <c r="D15" s="123">
        <v>0</v>
      </c>
    </row>
    <row r="16" spans="1:5" s="121" customFormat="1" ht="8.4499999999999993" customHeight="1">
      <c r="A16" s="124" t="s">
        <v>643</v>
      </c>
      <c r="B16" s="123">
        <v>0</v>
      </c>
      <c r="C16" s="123">
        <v>0</v>
      </c>
      <c r="D16" s="123">
        <v>0</v>
      </c>
    </row>
    <row r="17" spans="1:4" s="121" customFormat="1" ht="8.4499999999999993" customHeight="1">
      <c r="A17" s="124" t="s">
        <v>644</v>
      </c>
      <c r="B17" s="123">
        <v>0</v>
      </c>
      <c r="C17" s="123">
        <v>18475.957589999998</v>
      </c>
      <c r="D17" s="123">
        <v>18475.957589999998</v>
      </c>
    </row>
    <row r="18" spans="1:4" s="121" customFormat="1" ht="8.4499999999999993" customHeight="1">
      <c r="A18" s="124" t="s">
        <v>564</v>
      </c>
      <c r="B18" s="123">
        <v>19511.257450000001</v>
      </c>
      <c r="C18" s="123">
        <v>14745.862869999999</v>
      </c>
      <c r="D18" s="123">
        <v>34257.120320000002</v>
      </c>
    </row>
    <row r="19" spans="1:4" s="121" customFormat="1" ht="3.2" customHeight="1">
      <c r="A19" s="124"/>
      <c r="B19" s="123"/>
      <c r="C19" s="123"/>
      <c r="D19" s="123"/>
    </row>
    <row r="20" spans="1:4" s="121" customFormat="1" ht="8.4499999999999993" customHeight="1">
      <c r="A20" s="126" t="s">
        <v>645</v>
      </c>
      <c r="B20" s="119">
        <v>207328.01221000002</v>
      </c>
      <c r="C20" s="119">
        <v>315646.92824000004</v>
      </c>
      <c r="D20" s="119">
        <v>522974.94044999999</v>
      </c>
    </row>
    <row r="21" spans="1:4" s="121" customFormat="1" ht="8.4499999999999993" customHeight="1">
      <c r="A21" s="124" t="s">
        <v>646</v>
      </c>
      <c r="B21" s="123">
        <v>329.30081000000001</v>
      </c>
      <c r="C21" s="123">
        <v>193.91125</v>
      </c>
      <c r="D21" s="123">
        <v>523.21205999999995</v>
      </c>
    </row>
    <row r="22" spans="1:4" s="121" customFormat="1" ht="8.4499999999999993" customHeight="1">
      <c r="A22" s="124" t="s">
        <v>647</v>
      </c>
      <c r="B22" s="123">
        <v>1110.81105</v>
      </c>
      <c r="C22" s="123">
        <v>0</v>
      </c>
      <c r="D22" s="123">
        <v>1110.81105</v>
      </c>
    </row>
    <row r="23" spans="1:4" s="121" customFormat="1" ht="8.4499999999999993" customHeight="1">
      <c r="A23" s="124" t="s">
        <v>638</v>
      </c>
      <c r="B23" s="123">
        <v>0</v>
      </c>
      <c r="C23" s="123">
        <v>0</v>
      </c>
      <c r="D23" s="123">
        <v>0</v>
      </c>
    </row>
    <row r="24" spans="1:4" s="121" customFormat="1" ht="8.4499999999999993" customHeight="1">
      <c r="A24" s="124" t="s">
        <v>648</v>
      </c>
      <c r="B24" s="123">
        <v>112830.59563</v>
      </c>
      <c r="C24" s="123">
        <v>54176.879350000003</v>
      </c>
      <c r="D24" s="123">
        <v>167007.47498</v>
      </c>
    </row>
    <row r="25" spans="1:4" s="121" customFormat="1" ht="8.4499999999999993" customHeight="1">
      <c r="A25" s="124" t="s">
        <v>649</v>
      </c>
      <c r="B25" s="123">
        <v>89699.262790000008</v>
      </c>
      <c r="C25" s="123">
        <v>196179.13949999999</v>
      </c>
      <c r="D25" s="123">
        <v>285878.40229</v>
      </c>
    </row>
    <row r="26" spans="1:4" s="121" customFormat="1" ht="8.4499999999999993" customHeight="1">
      <c r="A26" s="124" t="s">
        <v>650</v>
      </c>
      <c r="B26" s="123">
        <v>0</v>
      </c>
      <c r="C26" s="123">
        <v>21136.10831</v>
      </c>
      <c r="D26" s="123">
        <v>21136.10831</v>
      </c>
    </row>
    <row r="27" spans="1:4" s="121" customFormat="1" ht="8.4499999999999993" customHeight="1">
      <c r="A27" s="124" t="s">
        <v>651</v>
      </c>
      <c r="B27" s="123">
        <v>0</v>
      </c>
      <c r="C27" s="123">
        <v>0</v>
      </c>
      <c r="D27" s="123">
        <v>0</v>
      </c>
    </row>
    <row r="28" spans="1:4" s="121" customFormat="1" ht="8.4499999999999993" customHeight="1">
      <c r="A28" s="124" t="s">
        <v>652</v>
      </c>
      <c r="B28" s="123">
        <v>0</v>
      </c>
      <c r="C28" s="123">
        <v>0</v>
      </c>
      <c r="D28" s="123">
        <v>0</v>
      </c>
    </row>
    <row r="29" spans="1:4" s="121" customFormat="1" ht="8.4499999999999993" customHeight="1">
      <c r="A29" s="124" t="s">
        <v>653</v>
      </c>
      <c r="B29" s="123">
        <v>0</v>
      </c>
      <c r="C29" s="123">
        <v>0</v>
      </c>
      <c r="D29" s="123">
        <v>0</v>
      </c>
    </row>
    <row r="30" spans="1:4" s="121" customFormat="1" ht="8.4499999999999993" customHeight="1">
      <c r="A30" s="124" t="s">
        <v>643</v>
      </c>
      <c r="B30" s="123">
        <v>0</v>
      </c>
      <c r="C30" s="123">
        <v>43104.74194</v>
      </c>
      <c r="D30" s="123">
        <v>43104.74194</v>
      </c>
    </row>
    <row r="31" spans="1:4" s="121" customFormat="1" ht="8.4499999999999993" customHeight="1">
      <c r="A31" s="124" t="s">
        <v>654</v>
      </c>
      <c r="B31" s="123">
        <v>0</v>
      </c>
      <c r="C31" s="123">
        <v>856.14788999999996</v>
      </c>
      <c r="D31" s="123">
        <v>856.14788999999996</v>
      </c>
    </row>
    <row r="32" spans="1:4" s="121" customFormat="1" ht="8.4499999999999993" customHeight="1">
      <c r="A32" s="124" t="s">
        <v>564</v>
      </c>
      <c r="B32" s="123">
        <v>3358.0419300000003</v>
      </c>
      <c r="C32" s="123">
        <v>0</v>
      </c>
      <c r="D32" s="123">
        <v>3358.0419300000003</v>
      </c>
    </row>
    <row r="33" spans="1:4" s="121" customFormat="1" ht="3.2" customHeight="1">
      <c r="A33" s="124"/>
      <c r="B33" s="123"/>
      <c r="C33" s="123"/>
      <c r="D33" s="123"/>
    </row>
    <row r="34" spans="1:4" s="121" customFormat="1" ht="8.4499999999999993" customHeight="1">
      <c r="A34" s="126" t="s">
        <v>655</v>
      </c>
      <c r="B34" s="119">
        <v>165105.61531999998</v>
      </c>
      <c r="C34" s="119">
        <v>-41215.784799999994</v>
      </c>
      <c r="D34" s="119">
        <v>123889.83051999999</v>
      </c>
    </row>
    <row r="35" spans="1:4" s="121" customFormat="1" ht="3.2" customHeight="1">
      <c r="A35" s="127"/>
      <c r="B35" s="128"/>
      <c r="C35" s="128"/>
      <c r="D35" s="128"/>
    </row>
    <row r="36" spans="1:4" s="121" customFormat="1" ht="8.4499999999999993" customHeight="1">
      <c r="A36" s="129" t="s">
        <v>656</v>
      </c>
      <c r="B36" s="119">
        <v>-13366.878220000001</v>
      </c>
      <c r="C36" s="119">
        <v>19198.280780000001</v>
      </c>
      <c r="D36" s="119">
        <v>5831.4025600000004</v>
      </c>
    </row>
    <row r="37" spans="1:4" s="121" customFormat="1" ht="3.2" customHeight="1">
      <c r="A37" s="124"/>
      <c r="B37" s="123"/>
      <c r="C37" s="123"/>
      <c r="D37" s="123"/>
    </row>
    <row r="38" spans="1:4" s="121" customFormat="1" ht="8.4499999999999993" customHeight="1">
      <c r="A38" s="126" t="s">
        <v>657</v>
      </c>
      <c r="B38" s="119">
        <v>178472.49354</v>
      </c>
      <c r="C38" s="119">
        <v>-60414.065579999995</v>
      </c>
      <c r="D38" s="119">
        <v>118058.42795999999</v>
      </c>
    </row>
    <row r="39" spans="1:4" s="121" customFormat="1" ht="3.2" customHeight="1">
      <c r="A39" s="127"/>
      <c r="B39" s="128"/>
      <c r="C39" s="128"/>
      <c r="D39" s="128"/>
    </row>
    <row r="40" spans="1:4" s="121" customFormat="1" ht="8.4499999999999993" customHeight="1">
      <c r="A40" s="126" t="s">
        <v>658</v>
      </c>
      <c r="B40" s="119">
        <v>61219.423499999997</v>
      </c>
      <c r="C40" s="119">
        <v>19955.821690000001</v>
      </c>
      <c r="D40" s="119">
        <v>81175.245190000001</v>
      </c>
    </row>
    <row r="41" spans="1:4" s="121" customFormat="1" ht="8.4499999999999993" customHeight="1">
      <c r="A41" s="124" t="s">
        <v>659</v>
      </c>
      <c r="B41" s="123">
        <v>0</v>
      </c>
      <c r="C41" s="123">
        <v>10503.1932</v>
      </c>
      <c r="D41" s="123">
        <v>10503.1932</v>
      </c>
    </row>
    <row r="42" spans="1:4" s="121" customFormat="1" ht="8.4499999999999993" customHeight="1">
      <c r="A42" s="124" t="s">
        <v>660</v>
      </c>
      <c r="B42" s="123">
        <v>468.14171000000005</v>
      </c>
      <c r="C42" s="123">
        <v>2036.0935500000001</v>
      </c>
      <c r="D42" s="123">
        <v>2504.2352599999999</v>
      </c>
    </row>
    <row r="43" spans="1:4" s="121" customFormat="1" ht="8.4499999999999993" customHeight="1">
      <c r="A43" s="124" t="s">
        <v>661</v>
      </c>
      <c r="B43" s="123">
        <v>60661.325539999998</v>
      </c>
      <c r="C43" s="123">
        <v>7416.5349400000005</v>
      </c>
      <c r="D43" s="123">
        <v>68077.860480000003</v>
      </c>
    </row>
    <row r="44" spans="1:4" s="121" customFormat="1" ht="8.4499999999999993" customHeight="1">
      <c r="A44" s="124" t="s">
        <v>662</v>
      </c>
      <c r="B44" s="123">
        <v>89.956249999999997</v>
      </c>
      <c r="C44" s="123">
        <v>0</v>
      </c>
      <c r="D44" s="123">
        <v>89.956249999999997</v>
      </c>
    </row>
    <row r="45" spans="1:4" s="121" customFormat="1" ht="3.2" customHeight="1">
      <c r="A45" s="124"/>
      <c r="B45" s="128"/>
      <c r="C45" s="128"/>
      <c r="D45" s="128"/>
    </row>
    <row r="46" spans="1:4" s="121" customFormat="1" ht="8.4499999999999993" customHeight="1">
      <c r="A46" s="126" t="s">
        <v>663</v>
      </c>
      <c r="B46" s="119">
        <v>9625.9650299999994</v>
      </c>
      <c r="C46" s="119">
        <v>1829.6476600000001</v>
      </c>
      <c r="D46" s="119">
        <v>11455.61269</v>
      </c>
    </row>
    <row r="47" spans="1:4" s="121" customFormat="1" ht="8.4499999999999993" customHeight="1">
      <c r="A47" s="124" t="s">
        <v>664</v>
      </c>
      <c r="B47" s="123">
        <v>99.974829999999997</v>
      </c>
      <c r="C47" s="123">
        <v>157.88786000000002</v>
      </c>
      <c r="D47" s="123">
        <v>257.86268999999999</v>
      </c>
    </row>
    <row r="48" spans="1:4" s="121" customFormat="1" ht="8.4499999999999993" customHeight="1">
      <c r="A48" s="124" t="s">
        <v>660</v>
      </c>
      <c r="B48" s="123">
        <v>0</v>
      </c>
      <c r="C48" s="123">
        <v>0</v>
      </c>
      <c r="D48" s="123">
        <v>0</v>
      </c>
    </row>
    <row r="49" spans="1:4" s="121" customFormat="1" ht="8.4499999999999993" customHeight="1">
      <c r="A49" s="124" t="s">
        <v>661</v>
      </c>
      <c r="B49" s="123">
        <v>0</v>
      </c>
      <c r="C49" s="123">
        <v>0</v>
      </c>
      <c r="D49" s="123">
        <v>0</v>
      </c>
    </row>
    <row r="50" spans="1:4" s="121" customFormat="1" ht="8.4499999999999993" customHeight="1">
      <c r="A50" s="124" t="s">
        <v>665</v>
      </c>
      <c r="B50" s="123">
        <v>9525.9901999999984</v>
      </c>
      <c r="C50" s="123">
        <v>1671.7598</v>
      </c>
      <c r="D50" s="123">
        <v>11197.75</v>
      </c>
    </row>
    <row r="51" spans="1:4" s="121" customFormat="1" ht="3.75" customHeight="1">
      <c r="A51" s="124"/>
      <c r="B51" s="128"/>
      <c r="C51" s="128"/>
      <c r="D51" s="128"/>
    </row>
    <row r="52" spans="1:4" s="121" customFormat="1" ht="11.25" customHeight="1">
      <c r="A52" s="130" t="s">
        <v>666</v>
      </c>
      <c r="B52" s="123">
        <v>0</v>
      </c>
      <c r="C52" s="123">
        <v>0</v>
      </c>
      <c r="D52" s="123">
        <v>0</v>
      </c>
    </row>
    <row r="53" spans="1:4" s="121" customFormat="1" ht="3.2" customHeight="1">
      <c r="A53" s="124"/>
      <c r="B53" s="128"/>
      <c r="C53" s="128"/>
      <c r="D53" s="128"/>
    </row>
    <row r="54" spans="1:4" s="121" customFormat="1" ht="8.4499999999999993" customHeight="1">
      <c r="A54" s="126" t="s">
        <v>667</v>
      </c>
      <c r="B54" s="119">
        <v>230065.95200999998</v>
      </c>
      <c r="C54" s="119">
        <v>-42287.89155</v>
      </c>
      <c r="D54" s="119">
        <v>187778.06046000001</v>
      </c>
    </row>
    <row r="55" spans="1:4" s="121" customFormat="1" ht="3.2" customHeight="1">
      <c r="A55" s="127"/>
      <c r="B55" s="128"/>
      <c r="C55" s="128"/>
      <c r="D55" s="128"/>
    </row>
    <row r="56" spans="1:4" s="121" customFormat="1" ht="8.4499999999999993" customHeight="1">
      <c r="A56" s="126" t="s">
        <v>668</v>
      </c>
      <c r="B56" s="119">
        <v>71370.670379999996</v>
      </c>
      <c r="C56" s="119">
        <v>6767.2675300000001</v>
      </c>
      <c r="D56" s="119">
        <v>78137.937909999993</v>
      </c>
    </row>
    <row r="57" spans="1:4" s="121" customFormat="1" ht="8.4499999999999993" customHeight="1">
      <c r="A57" s="124" t="s">
        <v>669</v>
      </c>
      <c r="B57" s="123">
        <v>44621.707649999997</v>
      </c>
      <c r="C57" s="123">
        <v>672.00063</v>
      </c>
      <c r="D57" s="123">
        <v>45293.708279999999</v>
      </c>
    </row>
    <row r="58" spans="1:4" s="121" customFormat="1" ht="8.4499999999999993" customHeight="1">
      <c r="A58" s="124" t="s">
        <v>670</v>
      </c>
      <c r="B58" s="123">
        <v>785.44409999999993</v>
      </c>
      <c r="C58" s="123">
        <v>0</v>
      </c>
      <c r="D58" s="123">
        <v>785.44409999999993</v>
      </c>
    </row>
    <row r="59" spans="1:4" s="121" customFormat="1" ht="8.4499999999999993" customHeight="1">
      <c r="A59" s="124" t="s">
        <v>671</v>
      </c>
      <c r="B59" s="123">
        <v>21994.613530000002</v>
      </c>
      <c r="C59" s="123">
        <v>6078.5011100000002</v>
      </c>
      <c r="D59" s="123">
        <v>28073.11464</v>
      </c>
    </row>
    <row r="60" spans="1:4" s="121" customFormat="1" ht="8.4499999999999993" customHeight="1">
      <c r="A60" s="124" t="s">
        <v>672</v>
      </c>
      <c r="B60" s="123">
        <v>3968.9050999999999</v>
      </c>
      <c r="C60" s="123">
        <v>16.765790000000003</v>
      </c>
      <c r="D60" s="123">
        <v>3985.6708900000003</v>
      </c>
    </row>
    <row r="61" spans="1:4" s="121" customFormat="1" ht="3.2" customHeight="1">
      <c r="A61" s="124"/>
      <c r="B61" s="123"/>
      <c r="C61" s="123"/>
      <c r="D61" s="123"/>
    </row>
    <row r="62" spans="1:4" s="121" customFormat="1" ht="8.4499999999999993" customHeight="1">
      <c r="A62" s="126" t="s">
        <v>673</v>
      </c>
      <c r="B62" s="119">
        <v>158695.28162999998</v>
      </c>
      <c r="C62" s="119">
        <v>-49055.159079999998</v>
      </c>
      <c r="D62" s="119">
        <v>109640.12255</v>
      </c>
    </row>
    <row r="63" spans="1:4" s="121" customFormat="1" ht="3.2" customHeight="1">
      <c r="A63" s="124"/>
      <c r="B63" s="123"/>
      <c r="C63" s="123"/>
      <c r="D63" s="123"/>
    </row>
    <row r="64" spans="1:4" s="121" customFormat="1" ht="8.4499999999999993" customHeight="1">
      <c r="A64" s="126" t="s">
        <v>674</v>
      </c>
      <c r="B64" s="119">
        <v>4937.9467599999998</v>
      </c>
      <c r="C64" s="119">
        <v>20581.296079999996</v>
      </c>
      <c r="D64" s="119">
        <v>25519.242839999999</v>
      </c>
    </row>
    <row r="65" spans="1:5" s="121" customFormat="1" ht="8.4499999999999993" customHeight="1">
      <c r="A65" s="124" t="s">
        <v>675</v>
      </c>
      <c r="B65" s="123">
        <v>-259.38844</v>
      </c>
      <c r="C65" s="123">
        <v>0</v>
      </c>
      <c r="D65" s="123">
        <v>-259.38844</v>
      </c>
    </row>
    <row r="66" spans="1:5" s="121" customFormat="1" ht="8.4499999999999993" customHeight="1">
      <c r="A66" s="124" t="s">
        <v>676</v>
      </c>
      <c r="B66" s="123">
        <v>0</v>
      </c>
      <c r="C66" s="123">
        <v>19874.916089999999</v>
      </c>
      <c r="D66" s="123">
        <v>19874.916089999999</v>
      </c>
    </row>
    <row r="67" spans="1:5" s="121" customFormat="1" ht="8.4499999999999993" customHeight="1">
      <c r="A67" s="124" t="s">
        <v>677</v>
      </c>
      <c r="B67" s="123">
        <v>-3568.1307900000002</v>
      </c>
      <c r="C67" s="123">
        <v>700.62033999999994</v>
      </c>
      <c r="D67" s="123">
        <v>-2867.5104500000002</v>
      </c>
    </row>
    <row r="68" spans="1:5" s="121" customFormat="1" ht="8.4499999999999993" customHeight="1">
      <c r="A68" s="124" t="s">
        <v>678</v>
      </c>
      <c r="B68" s="123">
        <v>0</v>
      </c>
      <c r="C68" s="123">
        <v>0</v>
      </c>
      <c r="D68" s="123">
        <v>0</v>
      </c>
    </row>
    <row r="69" spans="1:5" s="121" customFormat="1" ht="8.4499999999999993" customHeight="1">
      <c r="A69" s="124" t="s">
        <v>679</v>
      </c>
      <c r="B69" s="123">
        <v>3447.07134</v>
      </c>
      <c r="C69" s="123">
        <v>5.7596500000000006</v>
      </c>
      <c r="D69" s="123">
        <v>3452.8309900000004</v>
      </c>
    </row>
    <row r="70" spans="1:5" s="121" customFormat="1" ht="8.4499999999999993" customHeight="1">
      <c r="A70" s="124" t="s">
        <v>680</v>
      </c>
      <c r="B70" s="123">
        <v>2961.0577499999999</v>
      </c>
      <c r="C70" s="123">
        <v>0</v>
      </c>
      <c r="D70" s="123">
        <v>2961.0577499999999</v>
      </c>
    </row>
    <row r="71" spans="1:5" s="121" customFormat="1" ht="8.4499999999999993" customHeight="1">
      <c r="A71" s="124" t="s">
        <v>681</v>
      </c>
      <c r="B71" s="123">
        <v>2357.3368999999998</v>
      </c>
      <c r="C71" s="123">
        <v>0</v>
      </c>
      <c r="D71" s="123">
        <v>2357.3368999999998</v>
      </c>
    </row>
    <row r="72" spans="1:5" s="121" customFormat="1" ht="3.2" customHeight="1">
      <c r="A72" s="124"/>
      <c r="B72" s="123"/>
      <c r="C72" s="123"/>
      <c r="D72" s="123"/>
    </row>
    <row r="73" spans="1:5" s="121" customFormat="1" ht="8.4499999999999993" customHeight="1">
      <c r="A73" s="131" t="s">
        <v>682</v>
      </c>
      <c r="B73" s="119">
        <v>623.84253999999999</v>
      </c>
      <c r="C73" s="119">
        <v>2975.0180399999999</v>
      </c>
      <c r="D73" s="119">
        <v>3598.86058</v>
      </c>
      <c r="E73" s="120"/>
    </row>
    <row r="74" spans="1:5" s="121" customFormat="1" ht="4.7" customHeight="1">
      <c r="A74" s="124"/>
      <c r="B74" s="123"/>
      <c r="C74" s="123"/>
      <c r="D74" s="123"/>
    </row>
    <row r="75" spans="1:5" s="121" customFormat="1" ht="8.4499999999999993" customHeight="1">
      <c r="A75" s="129" t="s">
        <v>683</v>
      </c>
      <c r="B75" s="119">
        <v>154381.17741</v>
      </c>
      <c r="C75" s="119">
        <v>-66661.437120000002</v>
      </c>
      <c r="D75" s="119">
        <v>87719.740290000002</v>
      </c>
    </row>
    <row r="76" spans="1:5" s="121" customFormat="1" ht="3.95" customHeight="1">
      <c r="A76" s="127"/>
      <c r="B76" s="128"/>
      <c r="C76" s="128"/>
      <c r="D76" s="128"/>
    </row>
    <row r="77" spans="1:5" s="121" customFormat="1" ht="8.4499999999999993" customHeight="1">
      <c r="A77" s="124" t="s">
        <v>684</v>
      </c>
      <c r="B77" s="123">
        <v>16671.556079999998</v>
      </c>
      <c r="C77" s="123">
        <v>0</v>
      </c>
      <c r="D77" s="123">
        <v>16671.556079999998</v>
      </c>
    </row>
    <row r="78" spans="1:5" s="121" customFormat="1" ht="3.95" customHeight="1">
      <c r="A78" s="124"/>
      <c r="B78" s="123"/>
      <c r="C78" s="123"/>
      <c r="D78" s="123"/>
    </row>
    <row r="79" spans="1:5" s="121" customFormat="1" ht="8.4499999999999993" customHeight="1">
      <c r="A79" s="130" t="s">
        <v>685</v>
      </c>
      <c r="B79" s="128">
        <v>137709.62133000002</v>
      </c>
      <c r="C79" s="128">
        <v>-66661.437120000002</v>
      </c>
      <c r="D79" s="128">
        <v>71048.184209999992</v>
      </c>
    </row>
    <row r="80" spans="1:5" s="101" customFormat="1" ht="3.75" customHeight="1" thickBot="1">
      <c r="A80" s="132"/>
      <c r="B80" s="133"/>
      <c r="C80" s="133"/>
      <c r="D80" s="133"/>
    </row>
    <row r="81" spans="1:4" s="101" customFormat="1" ht="15.75" customHeight="1">
      <c r="A81" s="134" t="s">
        <v>582</v>
      </c>
      <c r="B81" s="135"/>
      <c r="C81" s="135"/>
      <c r="D81" s="135"/>
    </row>
    <row r="82" spans="1:4" s="101" customFormat="1">
      <c r="A82" s="109"/>
      <c r="B82" s="136"/>
      <c r="C82" s="136"/>
      <c r="D82" s="136"/>
    </row>
    <row r="83" spans="1:4" s="101" customFormat="1">
      <c r="A83" s="109"/>
      <c r="B83" s="109"/>
      <c r="C83" s="136"/>
      <c r="D83" s="109"/>
    </row>
    <row r="84" spans="1:4" s="101" customFormat="1">
      <c r="A84" s="109"/>
      <c r="B84" s="138"/>
      <c r="C84" s="138"/>
      <c r="D84" s="138"/>
    </row>
    <row r="85" spans="1:4" s="101" customFormat="1">
      <c r="A85" s="109"/>
      <c r="B85" s="139"/>
      <c r="C85" s="139"/>
      <c r="D85" s="139"/>
    </row>
    <row r="86" spans="1:4" s="101" customFormat="1">
      <c r="A86" s="109"/>
      <c r="B86" s="109"/>
      <c r="C86" s="109"/>
      <c r="D86" s="109"/>
    </row>
    <row r="87" spans="1:4" s="101" customFormat="1">
      <c r="A87" s="109"/>
      <c r="B87" s="109"/>
      <c r="C87" s="109"/>
      <c r="D87" s="109"/>
    </row>
    <row r="88" spans="1:4" s="101" customFormat="1">
      <c r="A88" s="109"/>
      <c r="B88" s="109"/>
      <c r="C88" s="109"/>
      <c r="D88" s="109"/>
    </row>
  </sheetData>
  <mergeCells count="5">
    <mergeCell ref="A1:D1"/>
    <mergeCell ref="A2:D2"/>
    <mergeCell ref="A3:D3"/>
    <mergeCell ref="A4:D4"/>
    <mergeCell ref="B6:D6"/>
  </mergeCells>
  <hyperlinks>
    <hyperlink ref="A1:D1" location="Índice!A1" display="Volver al Índice" xr:uid="{7CC1B4E2-9DD1-4B6A-A943-20691AF1389B}"/>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B971-AA66-4B0D-B557-596493E11EE0}">
  <dimension ref="A1:F139"/>
  <sheetViews>
    <sheetView showGridLines="0" zoomScaleNormal="100" workbookViewId="0">
      <selection sqref="A1:D1"/>
    </sheetView>
  </sheetViews>
  <sheetFormatPr baseColWidth="10" defaultColWidth="11.42578125" defaultRowHeight="12.75"/>
  <cols>
    <col min="1" max="1" width="70.5703125" style="51" customWidth="1"/>
    <col min="2" max="4" width="27.5703125" style="51" customWidth="1"/>
    <col min="5" max="5" width="23.42578125" style="40" bestFit="1" customWidth="1"/>
    <col min="6" max="6" width="21.42578125" style="33" bestFit="1" customWidth="1"/>
    <col min="7" max="16384" width="11.42578125" style="33"/>
  </cols>
  <sheetData>
    <row r="1" spans="1:6" ht="17.100000000000001" customHeight="1">
      <c r="A1" s="356" t="s">
        <v>822</v>
      </c>
      <c r="B1" s="356"/>
      <c r="C1" s="356"/>
      <c r="D1" s="356"/>
    </row>
    <row r="2" spans="1:6" s="43" customFormat="1" ht="24" customHeight="1">
      <c r="A2" s="41" t="s">
        <v>535</v>
      </c>
      <c r="B2" s="41"/>
      <c r="C2" s="41"/>
      <c r="D2" s="41"/>
      <c r="E2" s="42"/>
    </row>
    <row r="3" spans="1:6" s="46" customFormat="1" ht="18" customHeight="1">
      <c r="A3" s="44">
        <v>45657</v>
      </c>
      <c r="B3" s="44"/>
      <c r="C3" s="44"/>
      <c r="D3" s="44"/>
      <c r="E3" s="45"/>
    </row>
    <row r="4" spans="1:6" s="50" customFormat="1" ht="15" customHeight="1">
      <c r="A4" s="47" t="s">
        <v>536</v>
      </c>
      <c r="B4" s="48"/>
      <c r="C4" s="48"/>
      <c r="D4" s="48"/>
      <c r="E4" s="49"/>
    </row>
    <row r="5" spans="1:6" ht="3.95" customHeight="1" thickBot="1"/>
    <row r="6" spans="1:6" ht="18" customHeight="1">
      <c r="A6" s="52" t="s">
        <v>537</v>
      </c>
      <c r="B6" s="53" t="s">
        <v>538</v>
      </c>
      <c r="C6" s="53"/>
      <c r="D6" s="53"/>
    </row>
    <row r="7" spans="1:6" ht="14.1" customHeight="1">
      <c r="A7" s="54"/>
      <c r="B7" s="55" t="s">
        <v>539</v>
      </c>
      <c r="C7" s="55" t="s">
        <v>540</v>
      </c>
      <c r="D7" s="55" t="s">
        <v>541</v>
      </c>
    </row>
    <row r="8" spans="1:6" ht="3.2" customHeight="1">
      <c r="A8" s="56"/>
      <c r="B8" s="57"/>
      <c r="C8" s="57"/>
      <c r="D8" s="57"/>
    </row>
    <row r="9" spans="1:6" s="62" customFormat="1" ht="9.75" customHeight="1">
      <c r="A9" s="58" t="s">
        <v>542</v>
      </c>
      <c r="B9" s="59">
        <v>112541.476</v>
      </c>
      <c r="C9" s="59">
        <v>4969.5439999999999</v>
      </c>
      <c r="D9" s="59">
        <v>117511.02099999999</v>
      </c>
      <c r="E9" s="60"/>
      <c r="F9" s="61"/>
    </row>
    <row r="10" spans="1:6" s="62" customFormat="1" ht="9.75" customHeight="1">
      <c r="A10" s="63" t="s">
        <v>543</v>
      </c>
      <c r="B10" s="64">
        <v>0</v>
      </c>
      <c r="C10" s="64">
        <v>0</v>
      </c>
      <c r="D10" s="64">
        <v>0</v>
      </c>
      <c r="E10" s="60"/>
      <c r="F10" s="61"/>
    </row>
    <row r="11" spans="1:6" s="62" customFormat="1" ht="9.75" customHeight="1">
      <c r="A11" s="63" t="s">
        <v>544</v>
      </c>
      <c r="B11" s="64">
        <v>112292.02099999999</v>
      </c>
      <c r="C11" s="64">
        <v>3821.558</v>
      </c>
      <c r="D11" s="64">
        <v>116113.58</v>
      </c>
      <c r="E11" s="60"/>
      <c r="F11" s="61"/>
    </row>
    <row r="12" spans="1:6" s="62" customFormat="1" ht="9.75" customHeight="1">
      <c r="A12" s="63" t="s">
        <v>545</v>
      </c>
      <c r="B12" s="64">
        <v>0</v>
      </c>
      <c r="C12" s="64">
        <v>0</v>
      </c>
      <c r="D12" s="64">
        <v>0</v>
      </c>
      <c r="E12" s="60"/>
      <c r="F12" s="61"/>
    </row>
    <row r="13" spans="1:6" s="62" customFormat="1" ht="9.75" customHeight="1">
      <c r="A13" s="63" t="s">
        <v>546</v>
      </c>
      <c r="B13" s="64">
        <v>249.45500000000001</v>
      </c>
      <c r="C13" s="64">
        <v>1147.9849999999999</v>
      </c>
      <c r="D13" s="64">
        <v>1397.441</v>
      </c>
      <c r="E13" s="60"/>
      <c r="F13" s="61"/>
    </row>
    <row r="14" spans="1:6" s="62" customFormat="1" ht="3.2" customHeight="1">
      <c r="A14" s="63"/>
      <c r="B14" s="64"/>
      <c r="C14" s="64"/>
      <c r="D14" s="64"/>
      <c r="E14" s="60"/>
      <c r="F14" s="61"/>
    </row>
    <row r="15" spans="1:6" s="62" customFormat="1" ht="9.75" customHeight="1">
      <c r="A15" s="65" t="s">
        <v>547</v>
      </c>
      <c r="B15" s="66">
        <v>0</v>
      </c>
      <c r="C15" s="66">
        <v>0</v>
      </c>
      <c r="D15" s="66">
        <v>0</v>
      </c>
      <c r="E15" s="60"/>
      <c r="F15" s="61"/>
    </row>
    <row r="16" spans="1:6" s="62" customFormat="1" ht="3.2" customHeight="1">
      <c r="A16" s="65"/>
      <c r="B16" s="66"/>
      <c r="C16" s="66"/>
      <c r="D16" s="66"/>
      <c r="E16" s="60"/>
      <c r="F16" s="61"/>
    </row>
    <row r="17" spans="1:6" s="62" customFormat="1" ht="9.75" customHeight="1">
      <c r="A17" s="67" t="s">
        <v>548</v>
      </c>
      <c r="B17" s="59">
        <v>0</v>
      </c>
      <c r="C17" s="59">
        <v>0</v>
      </c>
      <c r="D17" s="59">
        <v>0</v>
      </c>
      <c r="E17" s="60"/>
      <c r="F17" s="61"/>
    </row>
    <row r="18" spans="1:6" s="62" customFormat="1" ht="9.75" customHeight="1">
      <c r="A18" s="68" t="s">
        <v>549</v>
      </c>
      <c r="B18" s="64">
        <v>0</v>
      </c>
      <c r="C18" s="64">
        <v>0</v>
      </c>
      <c r="D18" s="64">
        <v>0</v>
      </c>
      <c r="E18" s="60"/>
      <c r="F18" s="61"/>
    </row>
    <row r="19" spans="1:6" s="62" customFormat="1" ht="9.75" customHeight="1">
      <c r="A19" s="68" t="s">
        <v>550</v>
      </c>
      <c r="B19" s="64">
        <v>0</v>
      </c>
      <c r="C19" s="64">
        <v>0</v>
      </c>
      <c r="D19" s="64">
        <v>0</v>
      </c>
      <c r="E19" s="60"/>
      <c r="F19" s="61"/>
    </row>
    <row r="20" spans="1:6" s="62" customFormat="1" ht="9.75" customHeight="1">
      <c r="A20" s="68" t="s">
        <v>551</v>
      </c>
      <c r="B20" s="64">
        <v>0</v>
      </c>
      <c r="C20" s="64">
        <v>0</v>
      </c>
      <c r="D20" s="64">
        <v>0</v>
      </c>
      <c r="E20" s="60"/>
      <c r="F20" s="61"/>
    </row>
    <row r="21" spans="1:6" s="62" customFormat="1" ht="9.75" customHeight="1">
      <c r="A21" s="68" t="s">
        <v>552</v>
      </c>
      <c r="B21" s="64">
        <v>0</v>
      </c>
      <c r="C21" s="64">
        <v>0</v>
      </c>
      <c r="D21" s="64">
        <v>0</v>
      </c>
      <c r="E21" s="60"/>
      <c r="F21" s="61"/>
    </row>
    <row r="22" spans="1:6" s="62" customFormat="1" ht="9.75" customHeight="1">
      <c r="A22" s="68" t="s">
        <v>553</v>
      </c>
      <c r="B22" s="64">
        <v>0</v>
      </c>
      <c r="C22" s="64">
        <v>0</v>
      </c>
      <c r="D22" s="64">
        <v>0</v>
      </c>
      <c r="E22" s="60"/>
      <c r="F22" s="61"/>
    </row>
    <row r="23" spans="1:6" s="62" customFormat="1" ht="3.2" customHeight="1">
      <c r="A23" s="63"/>
      <c r="B23" s="64"/>
      <c r="C23" s="64"/>
      <c r="D23" s="64"/>
      <c r="E23" s="60"/>
      <c r="F23" s="61"/>
    </row>
    <row r="24" spans="1:6" s="62" customFormat="1" ht="9.75" customHeight="1">
      <c r="A24" s="67" t="s">
        <v>554</v>
      </c>
      <c r="B24" s="59">
        <v>361420.24900000001</v>
      </c>
      <c r="C24" s="59">
        <v>0</v>
      </c>
      <c r="D24" s="59">
        <v>361420.24800000002</v>
      </c>
      <c r="E24" s="60"/>
      <c r="F24" s="61"/>
    </row>
    <row r="25" spans="1:6" s="62" customFormat="1" ht="9.75" customHeight="1">
      <c r="A25" s="69" t="s">
        <v>555</v>
      </c>
      <c r="B25" s="66">
        <v>399644.16899999999</v>
      </c>
      <c r="C25" s="66">
        <v>0</v>
      </c>
      <c r="D25" s="66">
        <v>399644.16899999999</v>
      </c>
      <c r="E25" s="60"/>
      <c r="F25" s="61"/>
    </row>
    <row r="26" spans="1:6" s="62" customFormat="1" ht="9.75" customHeight="1">
      <c r="A26" s="63" t="s">
        <v>556</v>
      </c>
      <c r="B26" s="64">
        <v>0</v>
      </c>
      <c r="C26" s="64">
        <v>0</v>
      </c>
      <c r="D26" s="64">
        <v>0</v>
      </c>
      <c r="E26" s="60"/>
      <c r="F26" s="61"/>
    </row>
    <row r="27" spans="1:6" s="62" customFormat="1" ht="9.75" customHeight="1">
      <c r="A27" s="63" t="s">
        <v>557</v>
      </c>
      <c r="B27" s="64">
        <v>0</v>
      </c>
      <c r="C27" s="64">
        <v>0</v>
      </c>
      <c r="D27" s="64">
        <v>0</v>
      </c>
      <c r="E27" s="60"/>
      <c r="F27" s="61"/>
    </row>
    <row r="28" spans="1:6" s="62" customFormat="1" ht="9.75" customHeight="1">
      <c r="A28" s="63" t="s">
        <v>558</v>
      </c>
      <c r="B28" s="64">
        <v>0</v>
      </c>
      <c r="C28" s="64">
        <v>0</v>
      </c>
      <c r="D28" s="64">
        <v>0</v>
      </c>
      <c r="E28" s="60"/>
      <c r="F28" s="61"/>
    </row>
    <row r="29" spans="1:6" s="62" customFormat="1" ht="9.75" customHeight="1">
      <c r="A29" s="63" t="s">
        <v>559</v>
      </c>
      <c r="B29" s="64">
        <v>0</v>
      </c>
      <c r="C29" s="64">
        <v>0</v>
      </c>
      <c r="D29" s="64">
        <v>0</v>
      </c>
      <c r="E29" s="60"/>
      <c r="F29" s="61"/>
    </row>
    <row r="30" spans="1:6" s="62" customFormat="1" ht="9.75" customHeight="1">
      <c r="A30" s="63" t="s">
        <v>560</v>
      </c>
      <c r="B30" s="64">
        <v>399550.14299999998</v>
      </c>
      <c r="C30" s="64">
        <v>0</v>
      </c>
      <c r="D30" s="64">
        <v>399550.14299999998</v>
      </c>
      <c r="E30" s="60"/>
      <c r="F30" s="61"/>
    </row>
    <row r="31" spans="1:6" s="62" customFormat="1" ht="9.75" customHeight="1">
      <c r="A31" s="63" t="s">
        <v>561</v>
      </c>
      <c r="B31" s="64">
        <v>0</v>
      </c>
      <c r="C31" s="64">
        <v>0</v>
      </c>
      <c r="D31" s="64">
        <v>0</v>
      </c>
      <c r="E31" s="60"/>
      <c r="F31" s="61"/>
    </row>
    <row r="32" spans="1:6" s="62" customFormat="1" ht="9.75" customHeight="1">
      <c r="A32" s="63" t="s">
        <v>562</v>
      </c>
      <c r="B32" s="64">
        <v>0</v>
      </c>
      <c r="C32" s="64">
        <v>0</v>
      </c>
      <c r="D32" s="64">
        <v>0</v>
      </c>
      <c r="E32" s="60"/>
      <c r="F32" s="61"/>
    </row>
    <row r="33" spans="1:6" s="62" customFormat="1" ht="9.75" customHeight="1">
      <c r="A33" s="63" t="s">
        <v>563</v>
      </c>
      <c r="B33" s="64">
        <v>0</v>
      </c>
      <c r="C33" s="64">
        <v>0</v>
      </c>
      <c r="D33" s="64">
        <v>0</v>
      </c>
      <c r="E33" s="60"/>
      <c r="F33" s="61"/>
    </row>
    <row r="34" spans="1:6" s="62" customFormat="1" ht="9.75" customHeight="1">
      <c r="A34" s="63" t="s">
        <v>564</v>
      </c>
      <c r="B34" s="64">
        <v>94.025000000000006</v>
      </c>
      <c r="C34" s="64">
        <v>0</v>
      </c>
      <c r="D34" s="64">
        <v>94.025000000000006</v>
      </c>
      <c r="E34" s="60"/>
      <c r="F34" s="61"/>
    </row>
    <row r="35" spans="1:6" s="62" customFormat="1" ht="9.75" customHeight="1">
      <c r="A35" s="69" t="s">
        <v>565</v>
      </c>
      <c r="B35" s="66">
        <v>1656.662</v>
      </c>
      <c r="C35" s="66">
        <v>0</v>
      </c>
      <c r="D35" s="66">
        <v>1656.662</v>
      </c>
      <c r="E35" s="70"/>
      <c r="F35" s="61"/>
    </row>
    <row r="36" spans="1:6" s="62" customFormat="1" ht="9.75" customHeight="1">
      <c r="A36" s="69" t="s">
        <v>566</v>
      </c>
      <c r="B36" s="66">
        <v>187681.277</v>
      </c>
      <c r="C36" s="66">
        <v>325529.82699999999</v>
      </c>
      <c r="D36" s="66">
        <v>513211.10499999998</v>
      </c>
      <c r="E36" s="60"/>
      <c r="F36" s="61"/>
    </row>
    <row r="37" spans="1:6" s="62" customFormat="1" ht="9.75" customHeight="1">
      <c r="A37" s="63" t="s">
        <v>567</v>
      </c>
      <c r="B37" s="64">
        <v>14522.204</v>
      </c>
      <c r="C37" s="64">
        <v>42850.088000000003</v>
      </c>
      <c r="D37" s="64">
        <v>57372.292000000001</v>
      </c>
      <c r="E37" s="60"/>
      <c r="F37" s="61"/>
    </row>
    <row r="38" spans="1:6" s="62" customFormat="1" ht="9.75" customHeight="1">
      <c r="A38" s="63" t="s">
        <v>568</v>
      </c>
      <c r="B38" s="64">
        <v>173159.073</v>
      </c>
      <c r="C38" s="64">
        <v>282679.739</v>
      </c>
      <c r="D38" s="64">
        <v>455838.81300000002</v>
      </c>
      <c r="E38" s="60"/>
      <c r="F38" s="61"/>
    </row>
    <row r="39" spans="1:6" s="62" customFormat="1" ht="9.75" customHeight="1">
      <c r="A39" s="65" t="s">
        <v>569</v>
      </c>
      <c r="B39" s="66">
        <v>-218271.69</v>
      </c>
      <c r="C39" s="66">
        <v>-312108.00799999997</v>
      </c>
      <c r="D39" s="66">
        <v>-530379.69799999997</v>
      </c>
      <c r="E39" s="60"/>
      <c r="F39" s="61"/>
    </row>
    <row r="40" spans="1:6" s="62" customFormat="1" ht="9.75" customHeight="1">
      <c r="A40" s="65" t="s">
        <v>570</v>
      </c>
      <c r="B40" s="66">
        <v>-9290.1689999999999</v>
      </c>
      <c r="C40" s="66">
        <v>-13421.82</v>
      </c>
      <c r="D40" s="66">
        <v>-22711.989000000001</v>
      </c>
      <c r="E40" s="60"/>
      <c r="F40" s="61"/>
    </row>
    <row r="41" spans="1:6" s="62" customFormat="1" ht="3.2" customHeight="1">
      <c r="A41" s="65"/>
      <c r="B41" s="64"/>
      <c r="C41" s="64"/>
      <c r="D41" s="64"/>
      <c r="E41" s="60"/>
      <c r="F41" s="61"/>
    </row>
    <row r="42" spans="1:6" s="62" customFormat="1" ht="9.75" customHeight="1">
      <c r="A42" s="65" t="s">
        <v>571</v>
      </c>
      <c r="B42" s="66">
        <v>10478.523999999999</v>
      </c>
      <c r="C42" s="66">
        <v>426.541</v>
      </c>
      <c r="D42" s="66">
        <v>10905.065000000001</v>
      </c>
      <c r="E42" s="60"/>
      <c r="F42" s="61"/>
    </row>
    <row r="43" spans="1:6" s="62" customFormat="1" ht="3.2" customHeight="1">
      <c r="A43" s="65"/>
      <c r="B43" s="64"/>
      <c r="C43" s="64"/>
      <c r="D43" s="64"/>
      <c r="E43" s="60"/>
      <c r="F43" s="61"/>
    </row>
    <row r="44" spans="1:6" s="62" customFormat="1" ht="9.75" customHeight="1">
      <c r="A44" s="67" t="s">
        <v>572</v>
      </c>
      <c r="B44" s="59">
        <v>36611.129000000001</v>
      </c>
      <c r="C44" s="59">
        <v>6.0990000000000002</v>
      </c>
      <c r="D44" s="59">
        <v>36617.228000000003</v>
      </c>
      <c r="E44" s="60"/>
      <c r="F44" s="61"/>
    </row>
    <row r="45" spans="1:6" s="62" customFormat="1" ht="9.75" customHeight="1">
      <c r="A45" s="71" t="s">
        <v>573</v>
      </c>
      <c r="B45" s="64">
        <v>37.311</v>
      </c>
      <c r="C45" s="64">
        <v>6.0990000000000002</v>
      </c>
      <c r="D45" s="64">
        <v>43.41</v>
      </c>
      <c r="E45" s="60"/>
      <c r="F45" s="61"/>
    </row>
    <row r="46" spans="1:6" s="62" customFormat="1" ht="9.75" customHeight="1">
      <c r="A46" s="63" t="s">
        <v>574</v>
      </c>
      <c r="B46" s="64">
        <v>0</v>
      </c>
      <c r="C46" s="64">
        <v>0</v>
      </c>
      <c r="D46" s="64">
        <v>0</v>
      </c>
      <c r="E46" s="60"/>
      <c r="F46" s="61"/>
    </row>
    <row r="47" spans="1:6" s="62" customFormat="1" ht="9.75" customHeight="1">
      <c r="A47" s="63" t="s">
        <v>575</v>
      </c>
      <c r="B47" s="64">
        <v>0</v>
      </c>
      <c r="C47" s="64">
        <v>0</v>
      </c>
      <c r="D47" s="64">
        <v>0</v>
      </c>
      <c r="E47" s="60"/>
      <c r="F47" s="61"/>
    </row>
    <row r="48" spans="1:6" s="62" customFormat="1" ht="9.75" customHeight="1">
      <c r="A48" s="63" t="s">
        <v>576</v>
      </c>
      <c r="B48" s="64">
        <v>36573.817999999999</v>
      </c>
      <c r="C48" s="64">
        <v>0</v>
      </c>
      <c r="D48" s="64">
        <v>36573.817999999999</v>
      </c>
      <c r="E48" s="60"/>
      <c r="F48" s="61"/>
    </row>
    <row r="49" spans="1:6" s="62" customFormat="1" ht="9.75" customHeight="1">
      <c r="A49" s="63" t="s">
        <v>577</v>
      </c>
      <c r="B49" s="64">
        <v>0</v>
      </c>
      <c r="C49" s="64">
        <v>0</v>
      </c>
      <c r="D49" s="64">
        <v>0</v>
      </c>
      <c r="E49" s="60"/>
      <c r="F49" s="61"/>
    </row>
    <row r="50" spans="1:6" s="62" customFormat="1" ht="3.2" customHeight="1">
      <c r="A50" s="63"/>
      <c r="B50" s="64"/>
      <c r="C50" s="64"/>
      <c r="D50" s="64"/>
      <c r="E50" s="60"/>
      <c r="F50" s="61"/>
    </row>
    <row r="51" spans="1:6" s="62" customFormat="1" ht="9.75" customHeight="1">
      <c r="A51" s="72" t="s">
        <v>578</v>
      </c>
      <c r="B51" s="66">
        <v>0</v>
      </c>
      <c r="C51" s="66">
        <v>0</v>
      </c>
      <c r="D51" s="66">
        <v>0</v>
      </c>
      <c r="E51" s="60"/>
      <c r="F51" s="61"/>
    </row>
    <row r="52" spans="1:6" s="62" customFormat="1" ht="3.2" customHeight="1">
      <c r="A52" s="65"/>
      <c r="B52" s="66"/>
      <c r="C52" s="66"/>
      <c r="D52" s="66"/>
      <c r="E52" s="60"/>
      <c r="F52" s="61"/>
    </row>
    <row r="53" spans="1:6" s="62" customFormat="1" ht="9.75" customHeight="1">
      <c r="A53" s="69" t="s">
        <v>579</v>
      </c>
      <c r="B53" s="66">
        <v>5380.7219999999998</v>
      </c>
      <c r="C53" s="66">
        <v>0</v>
      </c>
      <c r="D53" s="66">
        <v>5380.7219999999998</v>
      </c>
      <c r="E53" s="60"/>
      <c r="F53" s="61"/>
    </row>
    <row r="54" spans="1:6" s="62" customFormat="1" ht="3.2" customHeight="1">
      <c r="A54" s="73"/>
      <c r="B54" s="66"/>
      <c r="C54" s="66"/>
      <c r="D54" s="66"/>
      <c r="E54" s="60"/>
      <c r="F54" s="61"/>
    </row>
    <row r="55" spans="1:6" s="62" customFormat="1" ht="9.75" customHeight="1">
      <c r="A55" s="69" t="s">
        <v>580</v>
      </c>
      <c r="B55" s="66">
        <v>32486.74</v>
      </c>
      <c r="C55" s="66">
        <v>9.3870000000000005</v>
      </c>
      <c r="D55" s="66">
        <v>32496.128000000001</v>
      </c>
      <c r="E55" s="60"/>
      <c r="F55" s="61"/>
    </row>
    <row r="56" spans="1:6" s="62" customFormat="1" ht="3.2" customHeight="1">
      <c r="A56" s="65"/>
      <c r="B56" s="66"/>
      <c r="C56" s="66"/>
      <c r="D56" s="66"/>
      <c r="E56" s="60"/>
      <c r="F56" s="61"/>
    </row>
    <row r="57" spans="1:6" s="62" customFormat="1" ht="9.75" customHeight="1">
      <c r="A57" s="58" t="s">
        <v>581</v>
      </c>
      <c r="B57" s="59">
        <v>558918.84299999999</v>
      </c>
      <c r="C57" s="59">
        <v>5411.5709999999999</v>
      </c>
      <c r="D57" s="59">
        <v>564330.41500000004</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582</v>
      </c>
      <c r="B60" s="79"/>
      <c r="C60" s="79"/>
      <c r="D60" s="79"/>
      <c r="E60" s="80"/>
      <c r="F60" s="61"/>
    </row>
    <row r="61" spans="1:6" ht="9.75" customHeight="1">
      <c r="A61" s="82"/>
      <c r="C61" s="83"/>
      <c r="F61" s="61"/>
    </row>
    <row r="62" spans="1:6" ht="17.100000000000001" customHeight="1">
      <c r="A62" s="84"/>
      <c r="B62" s="84"/>
      <c r="C62" s="84"/>
      <c r="D62" s="84"/>
      <c r="F62" s="61"/>
    </row>
    <row r="63" spans="1:6" s="43" customFormat="1" ht="24" customHeight="1">
      <c r="A63" s="41" t="s">
        <v>535</v>
      </c>
      <c r="B63" s="41"/>
      <c r="C63" s="41"/>
      <c r="D63" s="41"/>
      <c r="E63" s="42"/>
      <c r="F63" s="61"/>
    </row>
    <row r="64" spans="1:6" s="46" customFormat="1" ht="17.100000000000001" customHeight="1">
      <c r="A64" s="44">
        <v>45657</v>
      </c>
      <c r="B64" s="85"/>
      <c r="C64" s="85"/>
      <c r="D64" s="85"/>
      <c r="E64" s="45"/>
      <c r="F64" s="61"/>
    </row>
    <row r="65" spans="1:6" s="87" customFormat="1" ht="15" customHeight="1">
      <c r="A65" s="47" t="s">
        <v>536</v>
      </c>
      <c r="B65" s="48"/>
      <c r="C65" s="48"/>
      <c r="D65" s="48"/>
      <c r="E65" s="86"/>
      <c r="F65" s="61"/>
    </row>
    <row r="66" spans="1:6" ht="3.95" customHeight="1" thickBot="1">
      <c r="F66" s="61"/>
    </row>
    <row r="67" spans="1:6" ht="14.1" customHeight="1">
      <c r="A67" s="52" t="s">
        <v>583</v>
      </c>
      <c r="B67" s="53" t="s">
        <v>538</v>
      </c>
      <c r="C67" s="53"/>
      <c r="D67" s="53"/>
      <c r="F67" s="61"/>
    </row>
    <row r="68" spans="1:6" ht="14.1" customHeight="1">
      <c r="A68" s="54"/>
      <c r="B68" s="55" t="s">
        <v>539</v>
      </c>
      <c r="C68" s="55" t="s">
        <v>540</v>
      </c>
      <c r="D68" s="55" t="s">
        <v>541</v>
      </c>
      <c r="F68" s="61"/>
    </row>
    <row r="69" spans="1:6" ht="2.1" customHeight="1">
      <c r="A69" s="56"/>
      <c r="B69" s="88">
        <v>100</v>
      </c>
      <c r="C69" s="88">
        <v>200</v>
      </c>
      <c r="D69" s="88">
        <v>300</v>
      </c>
      <c r="F69" s="61"/>
    </row>
    <row r="70" spans="1:6" s="62" customFormat="1" ht="10.15" customHeight="1">
      <c r="A70" s="89" t="s">
        <v>584</v>
      </c>
      <c r="B70" s="59">
        <v>0</v>
      </c>
      <c r="C70" s="59">
        <v>0</v>
      </c>
      <c r="D70" s="59">
        <v>0</v>
      </c>
      <c r="E70" s="60"/>
      <c r="F70" s="61"/>
    </row>
    <row r="71" spans="1:6" s="62" customFormat="1" ht="2.1" customHeight="1">
      <c r="A71" s="90"/>
      <c r="B71" s="66"/>
      <c r="C71" s="66"/>
      <c r="D71" s="66"/>
      <c r="E71" s="60"/>
      <c r="F71" s="61"/>
    </row>
    <row r="72" spans="1:6" s="62" customFormat="1" ht="10.15" customHeight="1">
      <c r="A72" s="90" t="s">
        <v>585</v>
      </c>
      <c r="B72" s="66">
        <v>0</v>
      </c>
      <c r="C72" s="66">
        <v>0</v>
      </c>
      <c r="D72" s="66">
        <v>0</v>
      </c>
      <c r="E72" s="60"/>
      <c r="F72" s="61"/>
    </row>
    <row r="73" spans="1:6" s="62" customFormat="1" ht="10.15" customHeight="1">
      <c r="A73" s="90" t="s">
        <v>586</v>
      </c>
      <c r="B73" s="66">
        <v>0</v>
      </c>
      <c r="C73" s="66">
        <v>0</v>
      </c>
      <c r="D73" s="66">
        <v>0</v>
      </c>
      <c r="E73" s="60"/>
      <c r="F73" s="61"/>
    </row>
    <row r="74" spans="1:6" s="62" customFormat="1" ht="10.15" customHeight="1">
      <c r="A74" s="90" t="s">
        <v>587</v>
      </c>
      <c r="B74" s="66">
        <v>0</v>
      </c>
      <c r="C74" s="66">
        <v>0</v>
      </c>
      <c r="D74" s="66">
        <v>0</v>
      </c>
      <c r="E74" s="60"/>
      <c r="F74" s="61"/>
    </row>
    <row r="75" spans="1:6" s="62" customFormat="1" ht="10.15" customHeight="1">
      <c r="A75" s="91" t="s">
        <v>588</v>
      </c>
      <c r="B75" s="64">
        <v>0</v>
      </c>
      <c r="C75" s="64">
        <v>0</v>
      </c>
      <c r="D75" s="64">
        <v>0</v>
      </c>
      <c r="E75" s="60"/>
      <c r="F75" s="61"/>
    </row>
    <row r="76" spans="1:6" s="62" customFormat="1" ht="10.15" customHeight="1">
      <c r="A76" s="91" t="s">
        <v>589</v>
      </c>
      <c r="B76" s="64">
        <v>0</v>
      </c>
      <c r="C76" s="64">
        <v>0</v>
      </c>
      <c r="D76" s="64">
        <v>0</v>
      </c>
      <c r="E76" s="60"/>
      <c r="F76" s="61"/>
    </row>
    <row r="77" spans="1:6" s="62" customFormat="1" ht="10.15" customHeight="1">
      <c r="A77" s="91" t="s">
        <v>590</v>
      </c>
      <c r="B77" s="64">
        <v>0</v>
      </c>
      <c r="C77" s="64">
        <v>0</v>
      </c>
      <c r="D77" s="64">
        <v>0</v>
      </c>
      <c r="E77" s="60"/>
      <c r="F77" s="61"/>
    </row>
    <row r="78" spans="1:6" s="62" customFormat="1" ht="10.15" customHeight="1">
      <c r="A78" s="91" t="s">
        <v>591</v>
      </c>
      <c r="B78" s="64">
        <v>0</v>
      </c>
      <c r="C78" s="64">
        <v>0</v>
      </c>
      <c r="D78" s="64">
        <v>0</v>
      </c>
      <c r="E78" s="60"/>
      <c r="F78" s="61"/>
    </row>
    <row r="79" spans="1:6" s="62" customFormat="1" ht="10.15" customHeight="1">
      <c r="A79" s="90" t="s">
        <v>592</v>
      </c>
      <c r="B79" s="66">
        <v>0</v>
      </c>
      <c r="C79" s="66">
        <v>0</v>
      </c>
      <c r="D79" s="66">
        <v>0</v>
      </c>
      <c r="E79" s="60"/>
      <c r="F79" s="61"/>
    </row>
    <row r="80" spans="1:6" s="62" customFormat="1" ht="10.15" customHeight="1">
      <c r="A80" s="90" t="s">
        <v>593</v>
      </c>
      <c r="B80" s="66">
        <v>0</v>
      </c>
      <c r="C80" s="66">
        <v>0</v>
      </c>
      <c r="D80" s="66">
        <v>0</v>
      </c>
      <c r="E80" s="60"/>
      <c r="F80" s="61"/>
    </row>
    <row r="81" spans="1:6" s="62" customFormat="1" ht="10.15" customHeight="1">
      <c r="A81" s="91" t="s">
        <v>594</v>
      </c>
      <c r="B81" s="64">
        <v>0</v>
      </c>
      <c r="C81" s="64">
        <v>0</v>
      </c>
      <c r="D81" s="64">
        <v>0</v>
      </c>
      <c r="E81" s="60"/>
      <c r="F81" s="61"/>
    </row>
    <row r="82" spans="1:6" s="62" customFormat="1" ht="10.15" customHeight="1">
      <c r="A82" s="91" t="s">
        <v>595</v>
      </c>
      <c r="B82" s="64">
        <v>0</v>
      </c>
      <c r="C82" s="64">
        <v>0</v>
      </c>
      <c r="D82" s="64">
        <v>0</v>
      </c>
      <c r="E82" s="60"/>
      <c r="F82" s="61"/>
    </row>
    <row r="83" spans="1:6" s="62" customFormat="1" ht="3.2" customHeight="1">
      <c r="A83" s="91"/>
      <c r="B83" s="64"/>
      <c r="C83" s="64"/>
      <c r="D83" s="64"/>
      <c r="E83" s="60"/>
      <c r="F83" s="61"/>
    </row>
    <row r="84" spans="1:6" s="62" customFormat="1" ht="10.15" customHeight="1">
      <c r="A84" s="92" t="s">
        <v>596</v>
      </c>
      <c r="B84" s="59">
        <v>0</v>
      </c>
      <c r="C84" s="59">
        <v>0</v>
      </c>
      <c r="D84" s="59">
        <v>0</v>
      </c>
      <c r="E84" s="60"/>
      <c r="F84" s="61"/>
    </row>
    <row r="85" spans="1:6" s="62" customFormat="1" ht="10.15" customHeight="1">
      <c r="A85" s="91" t="s">
        <v>597</v>
      </c>
      <c r="B85" s="64">
        <v>0</v>
      </c>
      <c r="C85" s="64">
        <v>0</v>
      </c>
      <c r="D85" s="64">
        <v>0</v>
      </c>
      <c r="E85" s="60"/>
      <c r="F85" s="61"/>
    </row>
    <row r="86" spans="1:6" s="62" customFormat="1" ht="10.15" customHeight="1">
      <c r="A86" s="91" t="s">
        <v>598</v>
      </c>
      <c r="B86" s="64">
        <v>0</v>
      </c>
      <c r="C86" s="64">
        <v>0</v>
      </c>
      <c r="D86" s="64">
        <v>0</v>
      </c>
      <c r="E86" s="60"/>
      <c r="F86" s="61"/>
    </row>
    <row r="87" spans="1:6" s="62" customFormat="1" ht="10.15" customHeight="1">
      <c r="A87" s="91" t="s">
        <v>599</v>
      </c>
      <c r="B87" s="64">
        <v>0</v>
      </c>
      <c r="C87" s="64">
        <v>0</v>
      </c>
      <c r="D87" s="64">
        <v>0</v>
      </c>
      <c r="E87" s="60"/>
      <c r="F87" s="61"/>
    </row>
    <row r="88" spans="1:6" s="62" customFormat="1" ht="3.2" customHeight="1">
      <c r="A88" s="91"/>
      <c r="B88" s="64"/>
      <c r="C88" s="64"/>
      <c r="D88" s="64"/>
      <c r="E88" s="60"/>
      <c r="F88" s="61"/>
    </row>
    <row r="89" spans="1:6" s="62" customFormat="1" ht="10.15" customHeight="1">
      <c r="A89" s="90" t="s">
        <v>547</v>
      </c>
      <c r="B89" s="66">
        <v>0</v>
      </c>
      <c r="C89" s="66">
        <v>0</v>
      </c>
      <c r="D89" s="66">
        <v>0</v>
      </c>
      <c r="E89" s="60"/>
      <c r="F89" s="61"/>
    </row>
    <row r="90" spans="1:6" s="62" customFormat="1" ht="3.2" customHeight="1">
      <c r="A90" s="90"/>
      <c r="B90" s="66"/>
      <c r="C90" s="66"/>
      <c r="D90" s="66"/>
      <c r="E90" s="60"/>
      <c r="F90" s="61"/>
    </row>
    <row r="91" spans="1:6" s="62" customFormat="1" ht="10.15" customHeight="1">
      <c r="A91" s="89" t="s">
        <v>600</v>
      </c>
      <c r="B91" s="59">
        <v>27428.571</v>
      </c>
      <c r="C91" s="59">
        <v>0</v>
      </c>
      <c r="D91" s="59">
        <v>27428.571</v>
      </c>
      <c r="E91" s="60"/>
      <c r="F91" s="61"/>
    </row>
    <row r="92" spans="1:6" s="62" customFormat="1" ht="10.15" customHeight="1">
      <c r="A92" s="91" t="s">
        <v>601</v>
      </c>
      <c r="B92" s="64">
        <v>27428.571</v>
      </c>
      <c r="C92" s="64">
        <v>0</v>
      </c>
      <c r="D92" s="64">
        <v>27428.571</v>
      </c>
      <c r="E92" s="60"/>
      <c r="F92" s="61"/>
    </row>
    <row r="93" spans="1:6" s="62" customFormat="1" ht="10.15" customHeight="1">
      <c r="A93" s="91" t="s">
        <v>602</v>
      </c>
      <c r="B93" s="64">
        <v>0</v>
      </c>
      <c r="C93" s="64">
        <v>0</v>
      </c>
      <c r="D93" s="64">
        <v>0</v>
      </c>
      <c r="E93" s="60"/>
      <c r="F93" s="61"/>
    </row>
    <row r="94" spans="1:6" s="62" customFormat="1" ht="3.2" customHeight="1">
      <c r="A94" s="91"/>
      <c r="B94" s="64"/>
      <c r="C94" s="64"/>
      <c r="D94" s="64"/>
      <c r="E94" s="60"/>
      <c r="F94" s="61"/>
    </row>
    <row r="95" spans="1:6" s="62" customFormat="1" ht="10.15" customHeight="1">
      <c r="A95" s="89" t="s">
        <v>603</v>
      </c>
      <c r="B95" s="59">
        <v>0</v>
      </c>
      <c r="C95" s="59">
        <v>0</v>
      </c>
      <c r="D95" s="59">
        <v>0</v>
      </c>
      <c r="E95" s="60"/>
      <c r="F95" s="61"/>
    </row>
    <row r="96" spans="1:6" s="62" customFormat="1" ht="10.15" customHeight="1">
      <c r="A96" s="91" t="s">
        <v>604</v>
      </c>
      <c r="B96" s="66">
        <v>0</v>
      </c>
      <c r="C96" s="66">
        <v>0</v>
      </c>
      <c r="D96" s="66">
        <v>0</v>
      </c>
      <c r="E96" s="60"/>
      <c r="F96" s="61"/>
    </row>
    <row r="97" spans="1:6" s="62" customFormat="1" ht="10.15" customHeight="1">
      <c r="A97" s="91" t="s">
        <v>605</v>
      </c>
      <c r="B97" s="66">
        <v>0</v>
      </c>
      <c r="C97" s="66">
        <v>0</v>
      </c>
      <c r="D97" s="66">
        <v>0</v>
      </c>
      <c r="E97" s="60"/>
      <c r="F97" s="61"/>
    </row>
    <row r="98" spans="1:6" s="62" customFormat="1" ht="10.15" customHeight="1">
      <c r="A98" s="91" t="s">
        <v>606</v>
      </c>
      <c r="B98" s="64">
        <v>0</v>
      </c>
      <c r="C98" s="64">
        <v>0</v>
      </c>
      <c r="D98" s="64">
        <v>0</v>
      </c>
      <c r="E98" s="60"/>
      <c r="F98" s="61"/>
    </row>
    <row r="99" spans="1:6" s="62" customFormat="1" ht="3.2" customHeight="1">
      <c r="A99" s="91"/>
      <c r="B99" s="64"/>
      <c r="C99" s="64"/>
      <c r="D99" s="64"/>
      <c r="E99" s="60"/>
      <c r="F99" s="61"/>
    </row>
    <row r="100" spans="1:6" s="62" customFormat="1" ht="10.15" customHeight="1">
      <c r="A100" s="90" t="s">
        <v>607</v>
      </c>
      <c r="B100" s="66">
        <v>31904.48</v>
      </c>
      <c r="C100" s="66">
        <v>106.29</v>
      </c>
      <c r="D100" s="66">
        <v>32010.77</v>
      </c>
      <c r="E100" s="60"/>
      <c r="F100" s="61"/>
    </row>
    <row r="101" spans="1:6" s="62" customFormat="1" ht="3.2" customHeight="1">
      <c r="A101" s="91"/>
      <c r="B101" s="64"/>
      <c r="C101" s="64"/>
      <c r="D101" s="64"/>
      <c r="E101" s="60"/>
      <c r="F101" s="61"/>
    </row>
    <row r="102" spans="1:6" s="62" customFormat="1" ht="10.15" customHeight="1">
      <c r="A102" s="89" t="s">
        <v>608</v>
      </c>
      <c r="B102" s="59">
        <v>36.420999999999999</v>
      </c>
      <c r="C102" s="59">
        <v>1147.9849999999999</v>
      </c>
      <c r="D102" s="59">
        <v>1184.4069999999999</v>
      </c>
      <c r="E102" s="60"/>
      <c r="F102" s="61"/>
    </row>
    <row r="103" spans="1:6" s="62" customFormat="1" ht="10.15" customHeight="1">
      <c r="A103" s="91" t="s">
        <v>609</v>
      </c>
      <c r="B103" s="64">
        <v>0</v>
      </c>
      <c r="C103" s="64">
        <v>0</v>
      </c>
      <c r="D103" s="64">
        <v>0</v>
      </c>
      <c r="E103" s="60"/>
      <c r="F103" s="61"/>
    </row>
    <row r="104" spans="1:6" s="62" customFormat="1" ht="10.15" customHeight="1">
      <c r="A104" s="91" t="s">
        <v>610</v>
      </c>
      <c r="B104" s="64">
        <v>0</v>
      </c>
      <c r="C104" s="64">
        <v>0</v>
      </c>
      <c r="D104" s="64">
        <v>0</v>
      </c>
      <c r="E104" s="60"/>
      <c r="F104" s="61"/>
    </row>
    <row r="105" spans="1:6" s="62" customFormat="1" ht="10.15" customHeight="1">
      <c r="A105" s="91" t="s">
        <v>611</v>
      </c>
      <c r="B105" s="64">
        <v>0</v>
      </c>
      <c r="C105" s="64">
        <v>0</v>
      </c>
      <c r="D105" s="64">
        <v>0</v>
      </c>
      <c r="E105" s="60"/>
      <c r="F105" s="61"/>
    </row>
    <row r="106" spans="1:6" s="62" customFormat="1" ht="10.15" customHeight="1">
      <c r="A106" s="91" t="s">
        <v>612</v>
      </c>
      <c r="B106" s="64">
        <v>0</v>
      </c>
      <c r="C106" s="64">
        <v>0</v>
      </c>
      <c r="D106" s="64">
        <v>0</v>
      </c>
      <c r="E106" s="60"/>
      <c r="F106" s="61"/>
    </row>
    <row r="107" spans="1:6" s="62" customFormat="1" ht="10.15" customHeight="1">
      <c r="A107" s="91" t="s">
        <v>613</v>
      </c>
      <c r="B107" s="64">
        <v>0</v>
      </c>
      <c r="C107" s="64">
        <v>0</v>
      </c>
      <c r="D107" s="64">
        <v>0</v>
      </c>
      <c r="E107" s="60"/>
      <c r="F107" s="61"/>
    </row>
    <row r="108" spans="1:6" s="62" customFormat="1" ht="10.15" customHeight="1">
      <c r="A108" s="91" t="s">
        <v>614</v>
      </c>
      <c r="B108" s="64">
        <v>36.420999999999999</v>
      </c>
      <c r="C108" s="64">
        <v>1147.9849999999999</v>
      </c>
      <c r="D108" s="64">
        <v>1184.4069999999999</v>
      </c>
      <c r="E108" s="60"/>
      <c r="F108" s="61"/>
    </row>
    <row r="109" spans="1:6" s="62" customFormat="1" ht="3.2" customHeight="1">
      <c r="A109" s="91"/>
      <c r="B109" s="64"/>
      <c r="C109" s="64"/>
      <c r="D109" s="64"/>
      <c r="E109" s="60"/>
      <c r="F109" s="61"/>
    </row>
    <row r="110" spans="1:6" s="62" customFormat="1" ht="10.15" customHeight="1">
      <c r="A110" s="89" t="s">
        <v>615</v>
      </c>
      <c r="B110" s="59">
        <v>3308.9050000000002</v>
      </c>
      <c r="C110" s="59">
        <v>899.16800000000001</v>
      </c>
      <c r="D110" s="59">
        <v>4208.0730000000003</v>
      </c>
      <c r="E110" s="60"/>
      <c r="F110" s="61"/>
    </row>
    <row r="111" spans="1:6" s="62" customFormat="1" ht="3.2" customHeight="1">
      <c r="A111" s="91"/>
      <c r="B111" s="64"/>
      <c r="C111" s="64"/>
      <c r="D111" s="64"/>
      <c r="E111" s="60"/>
      <c r="F111" s="61"/>
    </row>
    <row r="112" spans="1:6" s="62" customFormat="1" ht="10.15" customHeight="1">
      <c r="A112" s="67" t="s">
        <v>616</v>
      </c>
      <c r="B112" s="59">
        <v>22192.874</v>
      </c>
      <c r="C112" s="59">
        <v>702.572</v>
      </c>
      <c r="D112" s="59">
        <v>22895.446</v>
      </c>
      <c r="E112" s="60"/>
      <c r="F112" s="61"/>
    </row>
    <row r="113" spans="1:6" s="62" customFormat="1" ht="10.15" customHeight="1">
      <c r="A113" s="68" t="s">
        <v>617</v>
      </c>
      <c r="B113" s="66">
        <v>0</v>
      </c>
      <c r="C113" s="66">
        <v>0</v>
      </c>
      <c r="D113" s="66">
        <v>0</v>
      </c>
      <c r="E113" s="60"/>
      <c r="F113" s="61"/>
    </row>
    <row r="114" spans="1:6" s="62" customFormat="1" ht="10.15" customHeight="1">
      <c r="A114" s="68" t="s">
        <v>618</v>
      </c>
      <c r="B114" s="66">
        <v>22192.874</v>
      </c>
      <c r="C114" s="66">
        <v>702.572</v>
      </c>
      <c r="D114" s="66">
        <v>22895.446</v>
      </c>
      <c r="E114" s="60"/>
      <c r="F114" s="61"/>
    </row>
    <row r="115" spans="1:6" s="62" customFormat="1" ht="5.0999999999999996" customHeight="1">
      <c r="A115" s="90"/>
      <c r="B115" s="66"/>
      <c r="C115" s="66"/>
      <c r="D115" s="66"/>
      <c r="E115" s="60"/>
      <c r="F115" s="61"/>
    </row>
    <row r="116" spans="1:6" s="94" customFormat="1" ht="10.15" customHeight="1">
      <c r="A116" s="65" t="s">
        <v>619</v>
      </c>
      <c r="B116" s="66">
        <v>0</v>
      </c>
      <c r="C116" s="66">
        <v>0</v>
      </c>
      <c r="D116" s="66">
        <v>0</v>
      </c>
      <c r="E116" s="93"/>
      <c r="F116" s="61"/>
    </row>
    <row r="117" spans="1:6" s="62" customFormat="1" ht="3.2" customHeight="1">
      <c r="A117" s="91"/>
      <c r="B117" s="66"/>
      <c r="C117" s="66"/>
      <c r="D117" s="66"/>
      <c r="E117" s="60"/>
      <c r="F117" s="61"/>
    </row>
    <row r="118" spans="1:6" s="62" customFormat="1" ht="10.5" customHeight="1">
      <c r="A118" s="89" t="s">
        <v>620</v>
      </c>
      <c r="B118" s="59">
        <v>84871.251999999993</v>
      </c>
      <c r="C118" s="59">
        <v>2856.0169999999998</v>
      </c>
      <c r="D118" s="59">
        <v>87727.269</v>
      </c>
      <c r="E118" s="70"/>
      <c r="F118" s="61"/>
    </row>
    <row r="119" spans="1:6" s="62" customFormat="1" ht="3.2" customHeight="1">
      <c r="A119" s="91"/>
      <c r="B119" s="66"/>
      <c r="C119" s="66"/>
      <c r="D119" s="66"/>
      <c r="E119" s="60"/>
      <c r="F119" s="61"/>
    </row>
    <row r="120" spans="1:6" s="62" customFormat="1" ht="12.75" customHeight="1">
      <c r="A120" s="89" t="s">
        <v>621</v>
      </c>
      <c r="B120" s="59">
        <v>476603.14500000002</v>
      </c>
      <c r="C120" s="59">
        <v>0</v>
      </c>
      <c r="D120" s="59">
        <v>476603.14500000002</v>
      </c>
      <c r="E120" s="60"/>
      <c r="F120" s="61"/>
    </row>
    <row r="121" spans="1:6" s="62" customFormat="1" ht="10.15" customHeight="1">
      <c r="A121" s="91" t="s">
        <v>622</v>
      </c>
      <c r="B121" s="64">
        <v>1085505.31</v>
      </c>
      <c r="C121" s="64">
        <v>0</v>
      </c>
      <c r="D121" s="64">
        <v>1085505.31</v>
      </c>
      <c r="E121" s="60"/>
      <c r="F121" s="61"/>
    </row>
    <row r="122" spans="1:6" s="62" customFormat="1" ht="10.15" customHeight="1">
      <c r="A122" s="91" t="s">
        <v>623</v>
      </c>
      <c r="B122" s="64">
        <v>0</v>
      </c>
      <c r="C122" s="64">
        <v>0</v>
      </c>
      <c r="D122" s="64">
        <v>0</v>
      </c>
      <c r="E122" s="60"/>
      <c r="F122" s="61"/>
    </row>
    <row r="123" spans="1:6" s="62" customFormat="1" ht="10.15" customHeight="1">
      <c r="A123" s="91" t="s">
        <v>624</v>
      </c>
      <c r="B123" s="64">
        <v>8211.393</v>
      </c>
      <c r="C123" s="64">
        <v>0</v>
      </c>
      <c r="D123" s="64">
        <v>8211.393</v>
      </c>
      <c r="E123" s="60"/>
      <c r="F123" s="61"/>
    </row>
    <row r="124" spans="1:6" s="62" customFormat="1" ht="10.15" customHeight="1">
      <c r="A124" s="91" t="s">
        <v>625</v>
      </c>
      <c r="B124" s="64">
        <v>0</v>
      </c>
      <c r="C124" s="64">
        <v>0</v>
      </c>
      <c r="D124" s="64">
        <v>0</v>
      </c>
      <c r="E124" s="60"/>
      <c r="F124" s="61"/>
    </row>
    <row r="125" spans="1:6" s="62" customFormat="1" ht="10.15" customHeight="1">
      <c r="A125" s="91" t="s">
        <v>626</v>
      </c>
      <c r="B125" s="64">
        <v>-661850.20200000005</v>
      </c>
      <c r="C125" s="64">
        <v>0</v>
      </c>
      <c r="D125" s="64">
        <v>-661850.20200000005</v>
      </c>
      <c r="E125" s="60"/>
      <c r="F125" s="61"/>
    </row>
    <row r="126" spans="1:6" s="62" customFormat="1" ht="10.15" customHeight="1">
      <c r="A126" s="91" t="s">
        <v>627</v>
      </c>
      <c r="B126" s="64">
        <v>44736.644999999997</v>
      </c>
      <c r="C126" s="64">
        <v>0</v>
      </c>
      <c r="D126" s="64">
        <v>44736.644999999997</v>
      </c>
      <c r="E126" s="60"/>
      <c r="F126" s="61"/>
    </row>
    <row r="127" spans="1:6" s="62" customFormat="1" ht="2.1" customHeight="1">
      <c r="A127" s="91"/>
      <c r="B127" s="64"/>
      <c r="C127" s="64"/>
      <c r="D127" s="64"/>
      <c r="E127" s="60"/>
      <c r="F127" s="61"/>
    </row>
    <row r="128" spans="1:6" s="62" customFormat="1" ht="12.2" customHeight="1">
      <c r="A128" s="89" t="s">
        <v>628</v>
      </c>
      <c r="B128" s="59">
        <v>561474.39800000004</v>
      </c>
      <c r="C128" s="59">
        <v>2856.0169999999998</v>
      </c>
      <c r="D128" s="59">
        <v>564330.41500000004</v>
      </c>
      <c r="E128" s="60"/>
      <c r="F128" s="61"/>
    </row>
    <row r="129" spans="1:6" s="62" customFormat="1" ht="2.1" customHeight="1">
      <c r="A129" s="95"/>
      <c r="B129" s="75"/>
      <c r="C129" s="75"/>
      <c r="D129" s="75"/>
      <c r="E129" s="60"/>
      <c r="F129" s="61"/>
    </row>
    <row r="130" spans="1:6" s="62" customFormat="1" ht="12.75" customHeight="1">
      <c r="A130" s="89" t="s">
        <v>629</v>
      </c>
      <c r="B130" s="59">
        <v>338670.98300000001</v>
      </c>
      <c r="C130" s="59">
        <v>0</v>
      </c>
      <c r="D130" s="59">
        <v>338670.98300000001</v>
      </c>
      <c r="E130" s="60"/>
      <c r="F130" s="61"/>
    </row>
    <row r="131" spans="1:6" s="62" customFormat="1" ht="10.15" customHeight="1">
      <c r="A131" s="68" t="s">
        <v>630</v>
      </c>
      <c r="B131" s="64">
        <v>0</v>
      </c>
      <c r="C131" s="64">
        <v>0</v>
      </c>
      <c r="D131" s="64">
        <v>0</v>
      </c>
      <c r="E131" s="60"/>
      <c r="F131" s="61"/>
    </row>
    <row r="132" spans="1:6" s="62" customFormat="1" ht="10.15" customHeight="1">
      <c r="A132" s="91" t="s">
        <v>631</v>
      </c>
      <c r="B132" s="64">
        <v>338670.98300000001</v>
      </c>
      <c r="C132" s="64">
        <v>0</v>
      </c>
      <c r="D132" s="64">
        <v>338670.98300000001</v>
      </c>
      <c r="E132" s="60"/>
      <c r="F132" s="61"/>
    </row>
    <row r="133" spans="1:6" s="62" customFormat="1" ht="10.15" customHeight="1">
      <c r="A133" s="91" t="s">
        <v>632</v>
      </c>
      <c r="B133" s="64">
        <v>0</v>
      </c>
      <c r="C133" s="64">
        <v>0</v>
      </c>
      <c r="D133" s="64">
        <v>0</v>
      </c>
      <c r="E133" s="60"/>
      <c r="F133" s="61"/>
    </row>
    <row r="134" spans="1:6" s="62" customFormat="1" ht="10.15" customHeight="1">
      <c r="A134" s="91" t="s">
        <v>633</v>
      </c>
      <c r="B134" s="64">
        <v>0</v>
      </c>
      <c r="C134" s="64">
        <v>0</v>
      </c>
      <c r="D134" s="64">
        <v>0</v>
      </c>
      <c r="E134" s="60"/>
      <c r="F134" s="61"/>
    </row>
    <row r="135" spans="1:6" ht="8.4499999999999993" customHeight="1" thickBot="1">
      <c r="A135" s="96"/>
      <c r="B135" s="96"/>
      <c r="C135" s="96"/>
      <c r="D135" s="96"/>
      <c r="F135" s="61"/>
    </row>
    <row r="136" spans="1:6" s="81" customFormat="1" ht="14.25" customHeight="1">
      <c r="A136" s="97" t="s">
        <v>582</v>
      </c>
      <c r="B136" s="98"/>
      <c r="C136" s="98"/>
      <c r="D136" s="98"/>
      <c r="E136" s="80"/>
    </row>
    <row r="137" spans="1:6" s="81" customFormat="1">
      <c r="A137" s="99" t="s">
        <v>634</v>
      </c>
      <c r="B137" s="98"/>
      <c r="C137" s="98"/>
      <c r="D137" s="98"/>
      <c r="E137" s="80"/>
    </row>
    <row r="139" spans="1:6">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73C2C091-AB26-47F3-924C-736E49F7E875}"/>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7F50D-5FF9-41DA-8F73-B40E2EE34F5D}">
  <dimension ref="A1:F88"/>
  <sheetViews>
    <sheetView showGridLines="0" zoomScaleNormal="100" workbookViewId="0">
      <selection sqref="A1:D1"/>
    </sheetView>
  </sheetViews>
  <sheetFormatPr baseColWidth="10" defaultColWidth="11.42578125" defaultRowHeight="12.75"/>
  <cols>
    <col min="1" max="1" width="70.5703125" style="140" customWidth="1"/>
    <col min="2" max="4" width="27.5703125" style="140" customWidth="1"/>
    <col min="5" max="6" width="20" style="141" bestFit="1" customWidth="1"/>
    <col min="7" max="16384" width="11.42578125" style="141"/>
  </cols>
  <sheetData>
    <row r="1" spans="1:5" s="101" customFormat="1" ht="15.95" customHeight="1">
      <c r="A1" s="355" t="s">
        <v>822</v>
      </c>
      <c r="B1" s="355"/>
      <c r="C1" s="355"/>
      <c r="D1" s="355"/>
    </row>
    <row r="2" spans="1:5" s="103" customFormat="1" ht="24" customHeight="1">
      <c r="A2" s="102" t="s">
        <v>635</v>
      </c>
      <c r="B2" s="102"/>
      <c r="C2" s="102"/>
      <c r="D2" s="102"/>
    </row>
    <row r="3" spans="1:5" s="105" customFormat="1" ht="15.95" customHeight="1">
      <c r="A3" s="104">
        <v>45657</v>
      </c>
      <c r="B3" s="104"/>
      <c r="C3" s="104"/>
      <c r="D3" s="104"/>
    </row>
    <row r="4" spans="1:5" s="108" customFormat="1" ht="15" customHeight="1">
      <c r="A4" s="106" t="s">
        <v>536</v>
      </c>
      <c r="B4" s="107"/>
      <c r="C4" s="107"/>
      <c r="D4" s="107"/>
    </row>
    <row r="5" spans="1:5" s="101" customFormat="1" ht="3.95" customHeight="1" thickBot="1">
      <c r="A5" s="109"/>
      <c r="B5" s="110"/>
      <c r="C5" s="110"/>
      <c r="D5" s="110"/>
    </row>
    <row r="6" spans="1:5" s="113" customFormat="1" ht="15.95" customHeight="1">
      <c r="A6" s="111"/>
      <c r="B6" s="112" t="s">
        <v>538</v>
      </c>
      <c r="C6" s="112"/>
      <c r="D6" s="112"/>
    </row>
    <row r="7" spans="1:5" s="113" customFormat="1" ht="14.1" customHeight="1">
      <c r="A7" s="114"/>
      <c r="B7" s="115" t="s">
        <v>539</v>
      </c>
      <c r="C7" s="115" t="s">
        <v>540</v>
      </c>
      <c r="D7" s="115" t="s">
        <v>541</v>
      </c>
    </row>
    <row r="8" spans="1:5" s="101" customFormat="1" ht="3.2" customHeight="1">
      <c r="A8" s="116"/>
      <c r="B8" s="117"/>
      <c r="C8" s="117"/>
      <c r="D8" s="117"/>
    </row>
    <row r="9" spans="1:5" s="121" customFormat="1" ht="8.4499999999999993" customHeight="1">
      <c r="A9" s="118" t="s">
        <v>636</v>
      </c>
      <c r="B9" s="119">
        <v>106797.36776000001</v>
      </c>
      <c r="C9" s="119">
        <v>2367.63645</v>
      </c>
      <c r="D9" s="119">
        <v>109165.00421</v>
      </c>
      <c r="E9" s="120"/>
    </row>
    <row r="10" spans="1:5" s="121" customFormat="1" ht="8.4499999999999993" customHeight="1">
      <c r="A10" s="122" t="s">
        <v>637</v>
      </c>
      <c r="B10" s="123">
        <v>8393.3437599999997</v>
      </c>
      <c r="C10" s="123">
        <v>57.418200000000006</v>
      </c>
      <c r="D10" s="123">
        <v>8450.7619600000016</v>
      </c>
    </row>
    <row r="11" spans="1:5" s="121" customFormat="1" ht="8.4499999999999993" customHeight="1">
      <c r="A11" s="124" t="s">
        <v>638</v>
      </c>
      <c r="B11" s="123">
        <v>0</v>
      </c>
      <c r="C11" s="123">
        <v>0</v>
      </c>
      <c r="D11" s="123">
        <v>0</v>
      </c>
    </row>
    <row r="12" spans="1:5" s="121" customFormat="1" ht="8.4499999999999993" customHeight="1">
      <c r="A12" s="124" t="s">
        <v>639</v>
      </c>
      <c r="B12" s="123">
        <v>0</v>
      </c>
      <c r="C12" s="123">
        <v>0</v>
      </c>
      <c r="D12" s="123">
        <v>0</v>
      </c>
    </row>
    <row r="13" spans="1:5" s="121" customFormat="1" ht="8.4499999999999993" customHeight="1">
      <c r="A13" s="124" t="s">
        <v>640</v>
      </c>
      <c r="B13" s="123">
        <v>98403.964970000001</v>
      </c>
      <c r="C13" s="123">
        <v>2309.5016499999997</v>
      </c>
      <c r="D13" s="123">
        <v>100713.46662000001</v>
      </c>
    </row>
    <row r="14" spans="1:5" s="121" customFormat="1" ht="8.4499999999999993" customHeight="1">
      <c r="A14" s="125" t="s">
        <v>641</v>
      </c>
      <c r="B14" s="123">
        <v>0</v>
      </c>
      <c r="C14" s="123">
        <v>0</v>
      </c>
      <c r="D14" s="123">
        <v>0</v>
      </c>
    </row>
    <row r="15" spans="1:5" s="121" customFormat="1" ht="8.4499999999999993" customHeight="1">
      <c r="A15" s="124" t="s">
        <v>642</v>
      </c>
      <c r="B15" s="123">
        <v>0</v>
      </c>
      <c r="C15" s="123">
        <v>0</v>
      </c>
      <c r="D15" s="123">
        <v>0</v>
      </c>
    </row>
    <row r="16" spans="1:5" s="121" customFormat="1" ht="8.4499999999999993" customHeight="1">
      <c r="A16" s="124" t="s">
        <v>643</v>
      </c>
      <c r="B16" s="123">
        <v>5.9029999999999999E-2</v>
      </c>
      <c r="C16" s="123">
        <v>0.71660000000000001</v>
      </c>
      <c r="D16" s="123">
        <v>0.77563000000000004</v>
      </c>
    </row>
    <row r="17" spans="1:4" s="121" customFormat="1" ht="8.4499999999999993" customHeight="1">
      <c r="A17" s="124" t="s">
        <v>644</v>
      </c>
      <c r="B17" s="123">
        <v>0</v>
      </c>
      <c r="C17" s="123">
        <v>0</v>
      </c>
      <c r="D17" s="123">
        <v>0</v>
      </c>
    </row>
    <row r="18" spans="1:4" s="121" customFormat="1" ht="8.4499999999999993" customHeight="1">
      <c r="A18" s="124" t="s">
        <v>564</v>
      </c>
      <c r="B18" s="123">
        <v>0</v>
      </c>
      <c r="C18" s="123">
        <v>0</v>
      </c>
      <c r="D18" s="123">
        <v>0</v>
      </c>
    </row>
    <row r="19" spans="1:4" s="121" customFormat="1" ht="3.2" customHeight="1">
      <c r="A19" s="124"/>
      <c r="B19" s="123"/>
      <c r="C19" s="123"/>
      <c r="D19" s="123"/>
    </row>
    <row r="20" spans="1:4" s="121" customFormat="1" ht="8.4499999999999993" customHeight="1">
      <c r="A20" s="126" t="s">
        <v>645</v>
      </c>
      <c r="B20" s="119">
        <v>2976.6662500000002</v>
      </c>
      <c r="C20" s="119">
        <v>0</v>
      </c>
      <c r="D20" s="119">
        <v>2976.6662500000002</v>
      </c>
    </row>
    <row r="21" spans="1:4" s="121" customFormat="1" ht="8.4499999999999993" customHeight="1">
      <c r="A21" s="124" t="s">
        <v>646</v>
      </c>
      <c r="B21" s="123">
        <v>0</v>
      </c>
      <c r="C21" s="123">
        <v>0</v>
      </c>
      <c r="D21" s="123">
        <v>0</v>
      </c>
    </row>
    <row r="22" spans="1:4" s="121" customFormat="1" ht="8.4499999999999993" customHeight="1">
      <c r="A22" s="124" t="s">
        <v>647</v>
      </c>
      <c r="B22" s="123">
        <v>0</v>
      </c>
      <c r="C22" s="123">
        <v>0</v>
      </c>
      <c r="D22" s="123">
        <v>0</v>
      </c>
    </row>
    <row r="23" spans="1:4" s="121" customFormat="1" ht="8.4499999999999993" customHeight="1">
      <c r="A23" s="124" t="s">
        <v>638</v>
      </c>
      <c r="B23" s="123">
        <v>0</v>
      </c>
      <c r="C23" s="123">
        <v>0</v>
      </c>
      <c r="D23" s="123">
        <v>0</v>
      </c>
    </row>
    <row r="24" spans="1:4" s="121" customFormat="1" ht="8.4499999999999993" customHeight="1">
      <c r="A24" s="124" t="s">
        <v>648</v>
      </c>
      <c r="B24" s="123">
        <v>2976.6662500000002</v>
      </c>
      <c r="C24" s="123">
        <v>0</v>
      </c>
      <c r="D24" s="123">
        <v>2976.6662500000002</v>
      </c>
    </row>
    <row r="25" spans="1:4" s="121" customFormat="1" ht="8.4499999999999993" customHeight="1">
      <c r="A25" s="124" t="s">
        <v>649</v>
      </c>
      <c r="B25" s="123">
        <v>0</v>
      </c>
      <c r="C25" s="123">
        <v>0</v>
      </c>
      <c r="D25" s="123">
        <v>0</v>
      </c>
    </row>
    <row r="26" spans="1:4" s="121" customFormat="1" ht="8.4499999999999993" customHeight="1">
      <c r="A26" s="124" t="s">
        <v>650</v>
      </c>
      <c r="B26" s="123">
        <v>0</v>
      </c>
      <c r="C26" s="123">
        <v>0</v>
      </c>
      <c r="D26" s="123">
        <v>0</v>
      </c>
    </row>
    <row r="27" spans="1:4" s="121" customFormat="1" ht="8.4499999999999993" customHeight="1">
      <c r="A27" s="124" t="s">
        <v>651</v>
      </c>
      <c r="B27" s="123">
        <v>0</v>
      </c>
      <c r="C27" s="123">
        <v>0</v>
      </c>
      <c r="D27" s="123">
        <v>0</v>
      </c>
    </row>
    <row r="28" spans="1:4" s="121" customFormat="1" ht="8.4499999999999993" customHeight="1">
      <c r="A28" s="124" t="s">
        <v>652</v>
      </c>
      <c r="B28" s="123">
        <v>0</v>
      </c>
      <c r="C28" s="123">
        <v>0</v>
      </c>
      <c r="D28" s="123">
        <v>0</v>
      </c>
    </row>
    <row r="29" spans="1:4" s="121" customFormat="1" ht="8.4499999999999993" customHeight="1">
      <c r="A29" s="124" t="s">
        <v>653</v>
      </c>
      <c r="B29" s="123">
        <v>0</v>
      </c>
      <c r="C29" s="123">
        <v>0</v>
      </c>
      <c r="D29" s="123">
        <v>0</v>
      </c>
    </row>
    <row r="30" spans="1:4" s="121" customFormat="1" ht="8.4499999999999993" customHeight="1">
      <c r="A30" s="124" t="s">
        <v>643</v>
      </c>
      <c r="B30" s="123">
        <v>0</v>
      </c>
      <c r="C30" s="123">
        <v>0</v>
      </c>
      <c r="D30" s="123">
        <v>0</v>
      </c>
    </row>
    <row r="31" spans="1:4" s="121" customFormat="1" ht="8.4499999999999993" customHeight="1">
      <c r="A31" s="124" t="s">
        <v>654</v>
      </c>
      <c r="B31" s="123">
        <v>0</v>
      </c>
      <c r="C31" s="123">
        <v>0</v>
      </c>
      <c r="D31" s="123">
        <v>0</v>
      </c>
    </row>
    <row r="32" spans="1:4" s="121" customFormat="1" ht="8.4499999999999993" customHeight="1">
      <c r="A32" s="124" t="s">
        <v>564</v>
      </c>
      <c r="B32" s="123">
        <v>0</v>
      </c>
      <c r="C32" s="123">
        <v>0</v>
      </c>
      <c r="D32" s="123">
        <v>0</v>
      </c>
    </row>
    <row r="33" spans="1:4" s="121" customFormat="1" ht="3.2" customHeight="1">
      <c r="A33" s="124"/>
      <c r="B33" s="123"/>
      <c r="C33" s="123"/>
      <c r="D33" s="123"/>
    </row>
    <row r="34" spans="1:4" s="121" customFormat="1" ht="8.4499999999999993" customHeight="1">
      <c r="A34" s="126" t="s">
        <v>655</v>
      </c>
      <c r="B34" s="119">
        <v>103820.70151</v>
      </c>
      <c r="C34" s="119">
        <v>2367.63645</v>
      </c>
      <c r="D34" s="119">
        <v>106188.33795999999</v>
      </c>
    </row>
    <row r="35" spans="1:4" s="121" customFormat="1" ht="3.2" customHeight="1">
      <c r="A35" s="127"/>
      <c r="B35" s="128"/>
      <c r="C35" s="128"/>
      <c r="D35" s="128"/>
    </row>
    <row r="36" spans="1:4" s="121" customFormat="1" ht="8.4499999999999993" customHeight="1">
      <c r="A36" s="129" t="s">
        <v>656</v>
      </c>
      <c r="B36" s="119">
        <v>-3563.3168700000001</v>
      </c>
      <c r="C36" s="119">
        <v>-6944.2283299999999</v>
      </c>
      <c r="D36" s="119">
        <v>-10507.545199999999</v>
      </c>
    </row>
    <row r="37" spans="1:4" s="121" customFormat="1" ht="3.2" customHeight="1">
      <c r="A37" s="124"/>
      <c r="B37" s="123"/>
      <c r="C37" s="123"/>
      <c r="D37" s="123"/>
    </row>
    <row r="38" spans="1:4" s="121" customFormat="1" ht="8.4499999999999993" customHeight="1">
      <c r="A38" s="126" t="s">
        <v>657</v>
      </c>
      <c r="B38" s="119">
        <v>107384.01837999999</v>
      </c>
      <c r="C38" s="119">
        <v>9311.8647799999999</v>
      </c>
      <c r="D38" s="119">
        <v>116695.88316</v>
      </c>
    </row>
    <row r="39" spans="1:4" s="121" customFormat="1" ht="3.2" customHeight="1">
      <c r="A39" s="127"/>
      <c r="B39" s="128"/>
      <c r="C39" s="128"/>
      <c r="D39" s="128"/>
    </row>
    <row r="40" spans="1:4" s="121" customFormat="1" ht="8.4499999999999993" customHeight="1">
      <c r="A40" s="126" t="s">
        <v>658</v>
      </c>
      <c r="B40" s="119">
        <v>45815.130079999995</v>
      </c>
      <c r="C40" s="119">
        <v>0</v>
      </c>
      <c r="D40" s="119">
        <v>45815.130079999995</v>
      </c>
    </row>
    <row r="41" spans="1:4" s="121" customFormat="1" ht="8.4499999999999993" customHeight="1">
      <c r="A41" s="124" t="s">
        <v>659</v>
      </c>
      <c r="B41" s="123">
        <v>0</v>
      </c>
      <c r="C41" s="123">
        <v>0</v>
      </c>
      <c r="D41" s="123">
        <v>0</v>
      </c>
    </row>
    <row r="42" spans="1:4" s="121" customFormat="1" ht="8.4499999999999993" customHeight="1">
      <c r="A42" s="124" t="s">
        <v>660</v>
      </c>
      <c r="B42" s="123">
        <v>0</v>
      </c>
      <c r="C42" s="123">
        <v>0</v>
      </c>
      <c r="D42" s="123">
        <v>0</v>
      </c>
    </row>
    <row r="43" spans="1:4" s="121" customFormat="1" ht="8.4499999999999993" customHeight="1">
      <c r="A43" s="124" t="s">
        <v>661</v>
      </c>
      <c r="B43" s="123">
        <v>43641.256299999994</v>
      </c>
      <c r="C43" s="123">
        <v>0</v>
      </c>
      <c r="D43" s="123">
        <v>43641.256299999994</v>
      </c>
    </row>
    <row r="44" spans="1:4" s="121" customFormat="1" ht="8.4499999999999993" customHeight="1">
      <c r="A44" s="124" t="s">
        <v>662</v>
      </c>
      <c r="B44" s="123">
        <v>2173.8737799999999</v>
      </c>
      <c r="C44" s="123">
        <v>0</v>
      </c>
      <c r="D44" s="123">
        <v>2173.8737799999999</v>
      </c>
    </row>
    <row r="45" spans="1:4" s="121" customFormat="1" ht="3.2" customHeight="1">
      <c r="A45" s="124"/>
      <c r="B45" s="128"/>
      <c r="C45" s="128"/>
      <c r="D45" s="128"/>
    </row>
    <row r="46" spans="1:4" s="121" customFormat="1" ht="8.4499999999999993" customHeight="1">
      <c r="A46" s="126" t="s">
        <v>663</v>
      </c>
      <c r="B46" s="119">
        <v>47291.810600000004</v>
      </c>
      <c r="C46" s="119">
        <v>2350.8095800000001</v>
      </c>
      <c r="D46" s="119">
        <v>49642.620179999998</v>
      </c>
    </row>
    <row r="47" spans="1:4" s="121" customFormat="1" ht="8.4499999999999993" customHeight="1">
      <c r="A47" s="124" t="s">
        <v>664</v>
      </c>
      <c r="B47" s="123">
        <v>0</v>
      </c>
      <c r="C47" s="123">
        <v>0</v>
      </c>
      <c r="D47" s="123">
        <v>0</v>
      </c>
    </row>
    <row r="48" spans="1:4" s="121" customFormat="1" ht="8.4499999999999993" customHeight="1">
      <c r="A48" s="124" t="s">
        <v>660</v>
      </c>
      <c r="B48" s="123">
        <v>0</v>
      </c>
      <c r="C48" s="123">
        <v>0</v>
      </c>
      <c r="D48" s="123">
        <v>0</v>
      </c>
    </row>
    <row r="49" spans="1:4" s="121" customFormat="1" ht="8.4499999999999993" customHeight="1">
      <c r="A49" s="124" t="s">
        <v>661</v>
      </c>
      <c r="B49" s="123">
        <v>42698.98371</v>
      </c>
      <c r="C49" s="123">
        <v>2334.0698700000003</v>
      </c>
      <c r="D49" s="123">
        <v>45033.05358</v>
      </c>
    </row>
    <row r="50" spans="1:4" s="121" customFormat="1" ht="8.4499999999999993" customHeight="1">
      <c r="A50" s="124" t="s">
        <v>665</v>
      </c>
      <c r="B50" s="123">
        <v>4592.8268899999994</v>
      </c>
      <c r="C50" s="123">
        <v>16.739709999999999</v>
      </c>
      <c r="D50" s="123">
        <v>4609.5665999999992</v>
      </c>
    </row>
    <row r="51" spans="1:4" s="121" customFormat="1" ht="3.2" customHeight="1">
      <c r="A51" s="124"/>
      <c r="B51" s="128"/>
      <c r="C51" s="128"/>
      <c r="D51" s="128"/>
    </row>
    <row r="52" spans="1:4" s="121" customFormat="1" ht="11.25" customHeight="1">
      <c r="A52" s="130" t="s">
        <v>666</v>
      </c>
      <c r="B52" s="123">
        <v>0</v>
      </c>
      <c r="C52" s="123">
        <v>0</v>
      </c>
      <c r="D52" s="123">
        <v>0</v>
      </c>
    </row>
    <row r="53" spans="1:4" s="121" customFormat="1" ht="7.5" customHeight="1">
      <c r="A53" s="130"/>
      <c r="B53" s="123"/>
      <c r="C53" s="123"/>
      <c r="D53" s="123"/>
    </row>
    <row r="54" spans="1:4" s="121" customFormat="1" ht="8.4499999999999993" customHeight="1">
      <c r="A54" s="126" t="s">
        <v>667</v>
      </c>
      <c r="B54" s="119">
        <v>105907.33786</v>
      </c>
      <c r="C54" s="119">
        <v>6961.0551999999998</v>
      </c>
      <c r="D54" s="119">
        <v>112868.39306</v>
      </c>
    </row>
    <row r="55" spans="1:4" s="121" customFormat="1" ht="3.2" customHeight="1">
      <c r="A55" s="127"/>
      <c r="B55" s="128"/>
      <c r="C55" s="128"/>
      <c r="D55" s="128"/>
    </row>
    <row r="56" spans="1:4" s="121" customFormat="1" ht="8.4499999999999993" customHeight="1">
      <c r="A56" s="126" t="s">
        <v>668</v>
      </c>
      <c r="B56" s="119">
        <v>54420.285600000003</v>
      </c>
      <c r="C56" s="119">
        <v>2306.7519700000003</v>
      </c>
      <c r="D56" s="119">
        <v>56727.03757</v>
      </c>
    </row>
    <row r="57" spans="1:4" s="121" customFormat="1" ht="8.4499999999999993" customHeight="1">
      <c r="A57" s="124" t="s">
        <v>669</v>
      </c>
      <c r="B57" s="123">
        <v>42500.568570000003</v>
      </c>
      <c r="C57" s="123">
        <v>5.5780399999999997</v>
      </c>
      <c r="D57" s="123">
        <v>42506.146609999996</v>
      </c>
    </row>
    <row r="58" spans="1:4" s="121" customFormat="1" ht="8.4499999999999993" customHeight="1">
      <c r="A58" s="124" t="s">
        <v>670</v>
      </c>
      <c r="B58" s="123">
        <v>257.10000000000002</v>
      </c>
      <c r="C58" s="123">
        <v>0</v>
      </c>
      <c r="D58" s="123">
        <v>257.10000000000002</v>
      </c>
    </row>
    <row r="59" spans="1:4" s="121" customFormat="1" ht="8.4499999999999993" customHeight="1">
      <c r="A59" s="124" t="s">
        <v>671</v>
      </c>
      <c r="B59" s="123">
        <v>11232.259249999999</v>
      </c>
      <c r="C59" s="123">
        <v>2301.1739300000004</v>
      </c>
      <c r="D59" s="123">
        <v>13533.43318</v>
      </c>
    </row>
    <row r="60" spans="1:4" s="121" customFormat="1" ht="8.4499999999999993" customHeight="1">
      <c r="A60" s="124" t="s">
        <v>672</v>
      </c>
      <c r="B60" s="123">
        <v>430.35778000000005</v>
      </c>
      <c r="C60" s="123">
        <v>0</v>
      </c>
      <c r="D60" s="123">
        <v>430.35778000000005</v>
      </c>
    </row>
    <row r="61" spans="1:4" s="121" customFormat="1" ht="3.2" customHeight="1">
      <c r="A61" s="124"/>
      <c r="B61" s="123"/>
      <c r="C61" s="123"/>
      <c r="D61" s="123"/>
    </row>
    <row r="62" spans="1:4" s="121" customFormat="1" ht="8.4499999999999993" customHeight="1">
      <c r="A62" s="126" t="s">
        <v>673</v>
      </c>
      <c r="B62" s="119">
        <v>51487.052259999997</v>
      </c>
      <c r="C62" s="119">
        <v>4654.3032300000004</v>
      </c>
      <c r="D62" s="119">
        <v>56141.355490000002</v>
      </c>
    </row>
    <row r="63" spans="1:4" s="121" customFormat="1" ht="3.2" customHeight="1">
      <c r="A63" s="124"/>
      <c r="B63" s="123"/>
      <c r="C63" s="123"/>
      <c r="D63" s="123"/>
    </row>
    <row r="64" spans="1:4" s="121" customFormat="1" ht="8.4499999999999993" customHeight="1">
      <c r="A64" s="126" t="s">
        <v>674</v>
      </c>
      <c r="B64" s="119">
        <v>4664.0801600000004</v>
      </c>
      <c r="C64" s="119">
        <v>65.255709999999993</v>
      </c>
      <c r="D64" s="119">
        <v>4729.3358699999999</v>
      </c>
    </row>
    <row r="65" spans="1:5" s="121" customFormat="1" ht="8.4499999999999993" customHeight="1">
      <c r="A65" s="124" t="s">
        <v>675</v>
      </c>
      <c r="B65" s="123">
        <v>0</v>
      </c>
      <c r="C65" s="123">
        <v>0</v>
      </c>
      <c r="D65" s="123">
        <v>0</v>
      </c>
    </row>
    <row r="66" spans="1:5" s="121" customFormat="1" ht="8.4499999999999993" customHeight="1">
      <c r="A66" s="124" t="s">
        <v>676</v>
      </c>
      <c r="B66" s="123">
        <v>0</v>
      </c>
      <c r="C66" s="123">
        <v>0</v>
      </c>
      <c r="D66" s="123">
        <v>0</v>
      </c>
    </row>
    <row r="67" spans="1:5" s="121" customFormat="1" ht="8.4499999999999993" customHeight="1">
      <c r="A67" s="124" t="s">
        <v>677</v>
      </c>
      <c r="B67" s="123">
        <v>1390.7071699999999</v>
      </c>
      <c r="C67" s="123">
        <v>65.255709999999993</v>
      </c>
      <c r="D67" s="123">
        <v>1455.9628799999998</v>
      </c>
    </row>
    <row r="68" spans="1:5" s="121" customFormat="1" ht="8.4499999999999993" customHeight="1">
      <c r="A68" s="124" t="s">
        <v>678</v>
      </c>
      <c r="B68" s="123">
        <v>0</v>
      </c>
      <c r="C68" s="123">
        <v>0</v>
      </c>
      <c r="D68" s="123">
        <v>0</v>
      </c>
    </row>
    <row r="69" spans="1:5" s="121" customFormat="1" ht="8.4499999999999993" customHeight="1">
      <c r="A69" s="124" t="s">
        <v>679</v>
      </c>
      <c r="B69" s="123">
        <v>1726.6237699999999</v>
      </c>
      <c r="C69" s="123">
        <v>0</v>
      </c>
      <c r="D69" s="123">
        <v>1726.6237699999999</v>
      </c>
    </row>
    <row r="70" spans="1:5" s="121" customFormat="1" ht="8.4499999999999993" customHeight="1">
      <c r="A70" s="124" t="s">
        <v>680</v>
      </c>
      <c r="B70" s="123">
        <v>619.89048000000003</v>
      </c>
      <c r="C70" s="123">
        <v>0</v>
      </c>
      <c r="D70" s="123">
        <v>619.89048000000003</v>
      </c>
    </row>
    <row r="71" spans="1:5" s="121" customFormat="1" ht="8.4499999999999993" customHeight="1">
      <c r="A71" s="124" t="s">
        <v>681</v>
      </c>
      <c r="B71" s="123">
        <v>926.85874000000001</v>
      </c>
      <c r="C71" s="123">
        <v>0</v>
      </c>
      <c r="D71" s="123">
        <v>926.85874000000001</v>
      </c>
    </row>
    <row r="72" spans="1:5" s="121" customFormat="1" ht="3.2" customHeight="1">
      <c r="A72" s="124"/>
      <c r="B72" s="123"/>
      <c r="C72" s="123"/>
      <c r="D72" s="123"/>
    </row>
    <row r="73" spans="1:5" s="121" customFormat="1" ht="8.4499999999999993" customHeight="1">
      <c r="A73" s="131" t="s">
        <v>682</v>
      </c>
      <c r="B73" s="119">
        <v>624.55757999999992</v>
      </c>
      <c r="C73" s="119">
        <v>31.783420000000003</v>
      </c>
      <c r="D73" s="119">
        <v>656.34100000000001</v>
      </c>
      <c r="E73" s="120"/>
    </row>
    <row r="74" spans="1:5" s="121" customFormat="1" ht="4.7" customHeight="1">
      <c r="A74" s="124"/>
      <c r="B74" s="123"/>
      <c r="C74" s="123"/>
      <c r="D74" s="123"/>
    </row>
    <row r="75" spans="1:5" s="121" customFormat="1" ht="8.4499999999999993" customHeight="1">
      <c r="A75" s="129" t="s">
        <v>683</v>
      </c>
      <c r="B75" s="119">
        <v>47447.52968</v>
      </c>
      <c r="C75" s="119">
        <v>4620.8309400000007</v>
      </c>
      <c r="D75" s="119">
        <v>52068.360619999999</v>
      </c>
    </row>
    <row r="76" spans="1:5" s="121" customFormat="1" ht="3.95" customHeight="1">
      <c r="A76" s="127"/>
      <c r="B76" s="128"/>
      <c r="C76" s="128"/>
      <c r="D76" s="128"/>
    </row>
    <row r="77" spans="1:5" s="121" customFormat="1" ht="8.4499999999999993" customHeight="1">
      <c r="A77" s="124" t="s">
        <v>684</v>
      </c>
      <c r="B77" s="123">
        <v>7331.71522</v>
      </c>
      <c r="C77" s="123">
        <v>0</v>
      </c>
      <c r="D77" s="123">
        <v>7331.71522</v>
      </c>
    </row>
    <row r="78" spans="1:5" s="121" customFormat="1" ht="3.95" customHeight="1">
      <c r="A78" s="124"/>
      <c r="B78" s="123"/>
      <c r="C78" s="123"/>
      <c r="D78" s="123"/>
    </row>
    <row r="79" spans="1:5" s="121" customFormat="1" ht="8.4499999999999993" customHeight="1">
      <c r="A79" s="130" t="s">
        <v>685</v>
      </c>
      <c r="B79" s="128">
        <v>40115.814460000001</v>
      </c>
      <c r="C79" s="128">
        <v>4620.8309400000007</v>
      </c>
      <c r="D79" s="128">
        <v>44736.645400000001</v>
      </c>
    </row>
    <row r="80" spans="1:5" s="101" customFormat="1" ht="3.75" customHeight="1" thickBot="1">
      <c r="A80" s="132"/>
      <c r="B80" s="133"/>
      <c r="C80" s="133"/>
      <c r="D80" s="133"/>
    </row>
    <row r="81" spans="1:6" s="101" customFormat="1" ht="15.75" customHeight="1">
      <c r="A81" s="134" t="s">
        <v>582</v>
      </c>
      <c r="B81" s="135"/>
      <c r="C81" s="135"/>
      <c r="D81" s="135"/>
    </row>
    <row r="82" spans="1:6" s="101" customFormat="1">
      <c r="A82" s="109"/>
      <c r="B82" s="136"/>
      <c r="C82" s="136"/>
      <c r="D82" s="136"/>
    </row>
    <row r="83" spans="1:6" s="101" customFormat="1">
      <c r="A83" s="109"/>
      <c r="B83" s="136"/>
      <c r="C83" s="136"/>
      <c r="D83" s="136"/>
      <c r="E83" s="137"/>
      <c r="F83" s="137"/>
    </row>
    <row r="84" spans="1:6" s="101" customFormat="1">
      <c r="A84" s="109"/>
      <c r="B84" s="138"/>
      <c r="C84" s="138"/>
      <c r="D84" s="138"/>
    </row>
    <row r="85" spans="1:6" s="101" customFormat="1">
      <c r="A85" s="109"/>
      <c r="B85" s="139"/>
      <c r="C85" s="139"/>
      <c r="D85" s="139"/>
      <c r="E85" s="137"/>
    </row>
    <row r="86" spans="1:6" s="101" customFormat="1">
      <c r="A86" s="109"/>
      <c r="B86" s="109"/>
      <c r="C86" s="109"/>
      <c r="D86" s="109"/>
    </row>
    <row r="87" spans="1:6" s="101" customFormat="1">
      <c r="A87" s="109"/>
      <c r="B87" s="109"/>
      <c r="C87" s="109"/>
      <c r="D87" s="109"/>
    </row>
    <row r="88" spans="1:6" s="101" customFormat="1">
      <c r="A88" s="109"/>
      <c r="B88" s="109"/>
      <c r="C88" s="109"/>
      <c r="D88" s="109"/>
    </row>
  </sheetData>
  <mergeCells count="5">
    <mergeCell ref="A1:D1"/>
    <mergeCell ref="A2:D2"/>
    <mergeCell ref="A3:D3"/>
    <mergeCell ref="A4:D4"/>
    <mergeCell ref="B6:D6"/>
  </mergeCells>
  <hyperlinks>
    <hyperlink ref="A1:D1" location="Índice!A1" display="Volver al Índice" xr:uid="{BFE067B4-CCC0-4D56-AAE1-6FE15D59C371}"/>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5544-4C6D-4186-90C7-6DB43DE5DC5D}">
  <dimension ref="A1:G139"/>
  <sheetViews>
    <sheetView showGridLines="0" topLeftCell="A95" zoomScaleNormal="100" workbookViewId="0">
      <selection sqref="A1:D1"/>
    </sheetView>
  </sheetViews>
  <sheetFormatPr baseColWidth="10" defaultColWidth="11.42578125" defaultRowHeight="12.75"/>
  <cols>
    <col min="1" max="1" width="70.5703125" style="51" customWidth="1"/>
    <col min="2" max="4" width="27.5703125" style="51" customWidth="1"/>
    <col min="5" max="5" width="23.42578125" style="40" bestFit="1" customWidth="1"/>
    <col min="6" max="6" width="24.85546875" style="33" bestFit="1" customWidth="1"/>
    <col min="7" max="7" width="22.42578125" style="33" bestFit="1" customWidth="1"/>
    <col min="8" max="16384" width="11.42578125" style="33"/>
  </cols>
  <sheetData>
    <row r="1" spans="1:6" ht="17.100000000000001" customHeight="1">
      <c r="A1" s="356" t="s">
        <v>822</v>
      </c>
      <c r="B1" s="356"/>
      <c r="C1" s="356"/>
      <c r="D1" s="356"/>
    </row>
    <row r="2" spans="1:6" s="43" customFormat="1" ht="24" customHeight="1">
      <c r="A2" s="41" t="s">
        <v>689</v>
      </c>
      <c r="B2" s="41"/>
      <c r="C2" s="41"/>
      <c r="D2" s="41"/>
      <c r="E2" s="42"/>
    </row>
    <row r="3" spans="1:6" s="46" customFormat="1" ht="18" customHeight="1">
      <c r="A3" s="148">
        <v>45657</v>
      </c>
      <c r="B3" s="148"/>
      <c r="C3" s="148"/>
      <c r="D3" s="148"/>
      <c r="E3" s="45"/>
    </row>
    <row r="4" spans="1:6" s="50" customFormat="1" ht="15" customHeight="1">
      <c r="A4" s="47" t="s">
        <v>536</v>
      </c>
      <c r="B4" s="48"/>
      <c r="C4" s="48"/>
      <c r="D4" s="48"/>
      <c r="E4" s="49"/>
    </row>
    <row r="5" spans="1:6" ht="3.95" customHeight="1" thickBot="1"/>
    <row r="6" spans="1:6" ht="18" customHeight="1">
      <c r="A6" s="52" t="s">
        <v>537</v>
      </c>
      <c r="B6" s="149" t="s">
        <v>690</v>
      </c>
      <c r="C6" s="149"/>
      <c r="D6" s="149"/>
    </row>
    <row r="7" spans="1:6" ht="14.1" customHeight="1">
      <c r="A7" s="54"/>
      <c r="B7" s="55" t="s">
        <v>539</v>
      </c>
      <c r="C7" s="55" t="s">
        <v>540</v>
      </c>
      <c r="D7" s="55" t="s">
        <v>541</v>
      </c>
    </row>
    <row r="8" spans="1:6" ht="3.2" customHeight="1">
      <c r="A8" s="56"/>
      <c r="B8" s="57"/>
      <c r="C8" s="57"/>
      <c r="D8" s="57"/>
    </row>
    <row r="9" spans="1:6" s="62" customFormat="1" ht="9.75" customHeight="1">
      <c r="A9" s="58" t="s">
        <v>542</v>
      </c>
      <c r="B9" s="59">
        <v>772580.696</v>
      </c>
      <c r="C9" s="59">
        <v>383118.73100000003</v>
      </c>
      <c r="D9" s="59">
        <v>1155699.4269999999</v>
      </c>
      <c r="E9" s="143"/>
      <c r="F9" s="61"/>
    </row>
    <row r="10" spans="1:6" s="62" customFormat="1" ht="9.75" customHeight="1">
      <c r="A10" s="63" t="s">
        <v>543</v>
      </c>
      <c r="B10" s="64">
        <v>0</v>
      </c>
      <c r="C10" s="64">
        <v>0</v>
      </c>
      <c r="D10" s="64">
        <v>0</v>
      </c>
      <c r="E10" s="60"/>
      <c r="F10" s="61"/>
    </row>
    <row r="11" spans="1:6" s="62" customFormat="1" ht="9.75" customHeight="1">
      <c r="A11" s="63" t="s">
        <v>544</v>
      </c>
      <c r="B11" s="64">
        <v>772323.98300000001</v>
      </c>
      <c r="C11" s="64">
        <v>20711.644</v>
      </c>
      <c r="D11" s="64">
        <v>793035.62800000003</v>
      </c>
      <c r="E11" s="143"/>
      <c r="F11" s="61"/>
    </row>
    <row r="12" spans="1:6" s="62" customFormat="1" ht="9.75" customHeight="1">
      <c r="A12" s="63" t="s">
        <v>545</v>
      </c>
      <c r="B12" s="64">
        <v>0</v>
      </c>
      <c r="C12" s="64">
        <v>0</v>
      </c>
      <c r="D12" s="64">
        <v>0</v>
      </c>
      <c r="E12" s="60"/>
      <c r="F12" s="61"/>
    </row>
    <row r="13" spans="1:6" s="62" customFormat="1" ht="9.75" customHeight="1">
      <c r="A13" s="63" t="s">
        <v>546</v>
      </c>
      <c r="B13" s="64">
        <v>256.71199999999999</v>
      </c>
      <c r="C13" s="64">
        <v>362407.087</v>
      </c>
      <c r="D13" s="64">
        <v>362663.799</v>
      </c>
      <c r="E13" s="60"/>
      <c r="F13" s="61"/>
    </row>
    <row r="14" spans="1:6" s="62" customFormat="1" ht="3.2" customHeight="1">
      <c r="A14" s="63"/>
      <c r="B14" s="64"/>
      <c r="C14" s="64"/>
      <c r="D14" s="64"/>
      <c r="E14" s="60"/>
      <c r="F14" s="61"/>
    </row>
    <row r="15" spans="1:6" s="62" customFormat="1" ht="9.75" customHeight="1">
      <c r="A15" s="65" t="s">
        <v>547</v>
      </c>
      <c r="B15" s="66">
        <v>0</v>
      </c>
      <c r="C15" s="66">
        <v>0</v>
      </c>
      <c r="D15" s="66">
        <v>0</v>
      </c>
      <c r="E15" s="60"/>
      <c r="F15" s="61"/>
    </row>
    <row r="16" spans="1:6" s="62" customFormat="1" ht="3.2" customHeight="1">
      <c r="A16" s="65"/>
      <c r="B16" s="66"/>
      <c r="C16" s="66"/>
      <c r="D16" s="66"/>
      <c r="E16" s="60"/>
      <c r="F16" s="61"/>
    </row>
    <row r="17" spans="1:7" s="62" customFormat="1" ht="9.75" customHeight="1">
      <c r="A17" s="67" t="s">
        <v>548</v>
      </c>
      <c r="B17" s="59">
        <v>250421.853</v>
      </c>
      <c r="C17" s="59">
        <v>102443.417</v>
      </c>
      <c r="D17" s="59">
        <v>352865.27</v>
      </c>
      <c r="E17" s="60"/>
      <c r="F17" s="61"/>
    </row>
    <row r="18" spans="1:7" s="62" customFormat="1" ht="9.75" customHeight="1">
      <c r="A18" s="68" t="s">
        <v>549</v>
      </c>
      <c r="B18" s="64">
        <v>0</v>
      </c>
      <c r="C18" s="64">
        <v>0</v>
      </c>
      <c r="D18" s="64">
        <v>0</v>
      </c>
      <c r="E18" s="60"/>
      <c r="F18" s="61"/>
    </row>
    <row r="19" spans="1:7" s="62" customFormat="1" ht="9.75" customHeight="1">
      <c r="A19" s="68" t="s">
        <v>550</v>
      </c>
      <c r="B19" s="64">
        <v>228543.28200000001</v>
      </c>
      <c r="C19" s="64">
        <v>76837.903000000006</v>
      </c>
      <c r="D19" s="64">
        <v>305381.18599999999</v>
      </c>
      <c r="E19" s="60"/>
      <c r="F19" s="61"/>
    </row>
    <row r="20" spans="1:7" s="62" customFormat="1" ht="9.75" customHeight="1">
      <c r="A20" s="68" t="s">
        <v>551</v>
      </c>
      <c r="B20" s="64">
        <v>21878.57</v>
      </c>
      <c r="C20" s="64">
        <v>25605.512999999999</v>
      </c>
      <c r="D20" s="64">
        <v>47484.084000000003</v>
      </c>
      <c r="E20" s="60"/>
      <c r="F20" s="61"/>
    </row>
    <row r="21" spans="1:7" s="62" customFormat="1" ht="9.75" customHeight="1">
      <c r="A21" s="68" t="s">
        <v>552</v>
      </c>
      <c r="B21" s="64">
        <v>0</v>
      </c>
      <c r="C21" s="64">
        <v>0</v>
      </c>
      <c r="D21" s="64">
        <v>0</v>
      </c>
      <c r="E21" s="60"/>
      <c r="F21" s="61"/>
    </row>
    <row r="22" spans="1:7" s="62" customFormat="1" ht="9.75" customHeight="1">
      <c r="A22" s="68" t="s">
        <v>553</v>
      </c>
      <c r="B22" s="64">
        <v>0</v>
      </c>
      <c r="C22" s="64">
        <v>0</v>
      </c>
      <c r="D22" s="64">
        <v>0</v>
      </c>
      <c r="E22" s="60"/>
      <c r="F22" s="61"/>
    </row>
    <row r="23" spans="1:7" s="62" customFormat="1" ht="3.2" customHeight="1">
      <c r="A23" s="63"/>
      <c r="B23" s="64"/>
      <c r="C23" s="64"/>
      <c r="D23" s="64"/>
      <c r="E23" s="60"/>
      <c r="F23" s="61"/>
    </row>
    <row r="24" spans="1:7" s="62" customFormat="1" ht="9.75" customHeight="1">
      <c r="A24" s="67" t="s">
        <v>554</v>
      </c>
      <c r="B24" s="59">
        <v>16485.806</v>
      </c>
      <c r="C24" s="59">
        <v>15.105</v>
      </c>
      <c r="D24" s="59">
        <v>16500.911</v>
      </c>
      <c r="E24" s="143"/>
      <c r="F24" s="143"/>
      <c r="G24" s="142"/>
    </row>
    <row r="25" spans="1:7" s="62" customFormat="1" ht="9.75" customHeight="1">
      <c r="A25" s="65" t="s">
        <v>555</v>
      </c>
      <c r="B25" s="66">
        <v>15745.039000000001</v>
      </c>
      <c r="C25" s="66">
        <v>10.561999999999999</v>
      </c>
      <c r="D25" s="66">
        <v>15755.601000000001</v>
      </c>
      <c r="E25" s="143"/>
      <c r="F25" s="61"/>
    </row>
    <row r="26" spans="1:7" s="62" customFormat="1" ht="9.75" customHeight="1">
      <c r="A26" s="63" t="s">
        <v>556</v>
      </c>
      <c r="B26" s="64">
        <v>0</v>
      </c>
      <c r="C26" s="64">
        <v>0</v>
      </c>
      <c r="D26" s="64">
        <v>0</v>
      </c>
      <c r="E26" s="60"/>
      <c r="F26" s="61"/>
    </row>
    <row r="27" spans="1:7" s="62" customFormat="1" ht="9.75" customHeight="1">
      <c r="A27" s="63" t="s">
        <v>557</v>
      </c>
      <c r="B27" s="64">
        <v>0</v>
      </c>
      <c r="C27" s="64">
        <v>0</v>
      </c>
      <c r="D27" s="64">
        <v>0</v>
      </c>
      <c r="E27" s="60"/>
      <c r="F27" s="61"/>
    </row>
    <row r="28" spans="1:7" s="62" customFormat="1" ht="9.75" customHeight="1">
      <c r="A28" s="63" t="s">
        <v>558</v>
      </c>
      <c r="B28" s="64">
        <v>0</v>
      </c>
      <c r="C28" s="64">
        <v>0</v>
      </c>
      <c r="D28" s="64">
        <v>0</v>
      </c>
      <c r="E28" s="143"/>
      <c r="F28" s="61"/>
    </row>
    <row r="29" spans="1:7" s="62" customFormat="1" ht="9.75" customHeight="1">
      <c r="A29" s="63" t="s">
        <v>559</v>
      </c>
      <c r="B29" s="64">
        <v>0</v>
      </c>
      <c r="C29" s="64">
        <v>0</v>
      </c>
      <c r="D29" s="64">
        <v>0</v>
      </c>
      <c r="E29" s="60"/>
      <c r="F29" s="61"/>
    </row>
    <row r="30" spans="1:7" s="62" customFormat="1" ht="9.75" customHeight="1">
      <c r="A30" s="63" t="s">
        <v>560</v>
      </c>
      <c r="B30" s="64">
        <v>0</v>
      </c>
      <c r="C30" s="64">
        <v>0</v>
      </c>
      <c r="D30" s="64">
        <v>0</v>
      </c>
      <c r="E30" s="60"/>
      <c r="F30" s="61"/>
    </row>
    <row r="31" spans="1:7" s="62" customFormat="1" ht="9.75" customHeight="1">
      <c r="A31" s="63" t="s">
        <v>561</v>
      </c>
      <c r="B31" s="64">
        <v>0</v>
      </c>
      <c r="C31" s="64">
        <v>0</v>
      </c>
      <c r="D31" s="64">
        <v>0</v>
      </c>
      <c r="E31" s="60"/>
      <c r="F31" s="61"/>
    </row>
    <row r="32" spans="1:7" s="62" customFormat="1" ht="9.75" customHeight="1">
      <c r="A32" s="63" t="s">
        <v>562</v>
      </c>
      <c r="B32" s="64">
        <v>15745.039000000001</v>
      </c>
      <c r="C32" s="64">
        <v>10.561999999999999</v>
      </c>
      <c r="D32" s="64">
        <v>15755.601000000001</v>
      </c>
      <c r="E32" s="60"/>
      <c r="F32" s="61"/>
    </row>
    <row r="33" spans="1:6" s="62" customFormat="1" ht="9.75" customHeight="1">
      <c r="A33" s="63" t="s">
        <v>563</v>
      </c>
      <c r="B33" s="64">
        <v>0</v>
      </c>
      <c r="C33" s="64">
        <v>0</v>
      </c>
      <c r="D33" s="64">
        <v>0</v>
      </c>
      <c r="E33" s="60"/>
      <c r="F33" s="61"/>
    </row>
    <row r="34" spans="1:6" s="62" customFormat="1" ht="9.75" customHeight="1">
      <c r="A34" s="63" t="s">
        <v>564</v>
      </c>
      <c r="B34" s="64">
        <v>0</v>
      </c>
      <c r="C34" s="64">
        <v>0</v>
      </c>
      <c r="D34" s="64">
        <v>0</v>
      </c>
      <c r="E34" s="60"/>
      <c r="F34" s="61"/>
    </row>
    <row r="35" spans="1:6" s="62" customFormat="1" ht="9.75" customHeight="1">
      <c r="A35" s="65" t="s">
        <v>565</v>
      </c>
      <c r="B35" s="66">
        <v>4489.5020000000004</v>
      </c>
      <c r="C35" s="66">
        <v>0</v>
      </c>
      <c r="D35" s="66">
        <v>4489.5020000000004</v>
      </c>
      <c r="E35" s="70"/>
      <c r="F35" s="61"/>
    </row>
    <row r="36" spans="1:6" s="62" customFormat="1" ht="9.75" customHeight="1">
      <c r="A36" s="65" t="s">
        <v>566</v>
      </c>
      <c r="B36" s="66">
        <v>93686.288</v>
      </c>
      <c r="C36" s="66">
        <v>87.942999999999998</v>
      </c>
      <c r="D36" s="66">
        <v>93774.231</v>
      </c>
      <c r="E36" s="60"/>
      <c r="F36" s="61"/>
    </row>
    <row r="37" spans="1:6" s="62" customFormat="1" ht="9.75" customHeight="1">
      <c r="A37" s="63" t="s">
        <v>567</v>
      </c>
      <c r="B37" s="64">
        <v>93614.71</v>
      </c>
      <c r="C37" s="64">
        <v>87.942999999999998</v>
      </c>
      <c r="D37" s="64">
        <v>93702.653000000006</v>
      </c>
      <c r="E37" s="60"/>
      <c r="F37" s="61"/>
    </row>
    <row r="38" spans="1:6" s="62" customFormat="1" ht="9.75" customHeight="1">
      <c r="A38" s="63" t="s">
        <v>568</v>
      </c>
      <c r="B38" s="64">
        <v>71.578000000000003</v>
      </c>
      <c r="C38" s="64">
        <v>0</v>
      </c>
      <c r="D38" s="64">
        <v>71.578000000000003</v>
      </c>
      <c r="E38" s="60"/>
      <c r="F38" s="61"/>
    </row>
    <row r="39" spans="1:6" s="62" customFormat="1" ht="9.75" customHeight="1">
      <c r="A39" s="65" t="s">
        <v>569</v>
      </c>
      <c r="B39" s="66">
        <v>-82392.22</v>
      </c>
      <c r="C39" s="66">
        <v>-67.393000000000001</v>
      </c>
      <c r="D39" s="66">
        <v>-82459.614000000001</v>
      </c>
      <c r="E39" s="60"/>
      <c r="F39" s="61"/>
    </row>
    <row r="40" spans="1:6" s="62" customFormat="1" ht="9.75" customHeight="1">
      <c r="A40" s="65" t="s">
        <v>570</v>
      </c>
      <c r="B40" s="66">
        <v>-15042.803</v>
      </c>
      <c r="C40" s="66">
        <v>-16.007000000000001</v>
      </c>
      <c r="D40" s="66">
        <v>-15058.81</v>
      </c>
      <c r="E40" s="60"/>
      <c r="F40" s="61"/>
    </row>
    <row r="41" spans="1:6" s="62" customFormat="1" ht="3.2" customHeight="1">
      <c r="A41" s="65"/>
      <c r="B41" s="64"/>
      <c r="C41" s="64"/>
      <c r="D41" s="64"/>
      <c r="E41" s="60"/>
      <c r="F41" s="61"/>
    </row>
    <row r="42" spans="1:6" s="62" customFormat="1" ht="9.75" customHeight="1">
      <c r="A42" s="65" t="s">
        <v>571</v>
      </c>
      <c r="B42" s="66">
        <v>11315711.242000001</v>
      </c>
      <c r="C42" s="66">
        <v>23936.476999999999</v>
      </c>
      <c r="D42" s="66">
        <v>11339647.720000001</v>
      </c>
      <c r="E42" s="60"/>
      <c r="F42" s="61"/>
    </row>
    <row r="43" spans="1:6" s="62" customFormat="1" ht="3.2" customHeight="1">
      <c r="A43" s="65"/>
      <c r="B43" s="64"/>
      <c r="C43" s="64"/>
      <c r="D43" s="64"/>
      <c r="E43" s="60"/>
      <c r="F43" s="61"/>
    </row>
    <row r="44" spans="1:6" s="62" customFormat="1" ht="9.75" customHeight="1">
      <c r="A44" s="67" t="s">
        <v>572</v>
      </c>
      <c r="B44" s="59">
        <v>15883.177</v>
      </c>
      <c r="C44" s="59">
        <v>1550.1420000000001</v>
      </c>
      <c r="D44" s="59">
        <v>17433.319</v>
      </c>
      <c r="E44" s="60"/>
      <c r="F44" s="61"/>
    </row>
    <row r="45" spans="1:6" s="62" customFormat="1" ht="9.75" customHeight="1">
      <c r="A45" s="71" t="s">
        <v>573</v>
      </c>
      <c r="B45" s="64">
        <v>0</v>
      </c>
      <c r="C45" s="64">
        <v>1358.95</v>
      </c>
      <c r="D45" s="64">
        <v>1358.95</v>
      </c>
      <c r="E45" s="60"/>
      <c r="F45" s="61"/>
    </row>
    <row r="46" spans="1:6" s="62" customFormat="1" ht="9.75" customHeight="1">
      <c r="A46" s="63" t="s">
        <v>574</v>
      </c>
      <c r="B46" s="64">
        <v>0</v>
      </c>
      <c r="C46" s="64">
        <v>0</v>
      </c>
      <c r="D46" s="64">
        <v>0</v>
      </c>
      <c r="E46" s="60"/>
      <c r="F46" s="61"/>
    </row>
    <row r="47" spans="1:6" s="62" customFormat="1" ht="9.75" customHeight="1">
      <c r="A47" s="63" t="s">
        <v>575</v>
      </c>
      <c r="B47" s="64">
        <v>0</v>
      </c>
      <c r="C47" s="64">
        <v>0</v>
      </c>
      <c r="D47" s="64">
        <v>0</v>
      </c>
      <c r="E47" s="60"/>
      <c r="F47" s="61"/>
    </row>
    <row r="48" spans="1:6" s="62" customFormat="1" ht="9.75" customHeight="1">
      <c r="A48" s="63" t="s">
        <v>576</v>
      </c>
      <c r="B48" s="64">
        <v>265.73200000000003</v>
      </c>
      <c r="C48" s="64">
        <v>0.30299999999999999</v>
      </c>
      <c r="D48" s="64">
        <v>266.036</v>
      </c>
      <c r="E48" s="60"/>
      <c r="F48" s="61"/>
    </row>
    <row r="49" spans="1:6" s="62" customFormat="1" ht="9.75" customHeight="1">
      <c r="A49" s="63" t="s">
        <v>577</v>
      </c>
      <c r="B49" s="64">
        <v>15617.444</v>
      </c>
      <c r="C49" s="64">
        <v>190.88800000000001</v>
      </c>
      <c r="D49" s="64">
        <v>15808.332</v>
      </c>
      <c r="E49" s="60"/>
      <c r="F49" s="61"/>
    </row>
    <row r="50" spans="1:6" s="62" customFormat="1" ht="3.2" customHeight="1">
      <c r="A50" s="63"/>
      <c r="B50" s="64"/>
      <c r="C50" s="64"/>
      <c r="D50" s="64"/>
      <c r="E50" s="60"/>
      <c r="F50" s="61"/>
    </row>
    <row r="51" spans="1:6" s="62" customFormat="1" ht="9.75" customHeight="1">
      <c r="A51" s="72" t="s">
        <v>578</v>
      </c>
      <c r="B51" s="66">
        <v>0</v>
      </c>
      <c r="C51" s="66">
        <v>0</v>
      </c>
      <c r="D51" s="66">
        <v>0</v>
      </c>
      <c r="E51" s="60"/>
      <c r="F51" s="61"/>
    </row>
    <row r="52" spans="1:6" s="62" customFormat="1" ht="3.2" customHeight="1">
      <c r="A52" s="65"/>
      <c r="B52" s="66"/>
      <c r="C52" s="66"/>
      <c r="D52" s="66"/>
      <c r="E52" s="60"/>
      <c r="F52" s="61"/>
    </row>
    <row r="53" spans="1:6" s="62" customFormat="1" ht="9.75" customHeight="1">
      <c r="A53" s="69" t="s">
        <v>579</v>
      </c>
      <c r="B53" s="66">
        <v>1860.4680000000001</v>
      </c>
      <c r="C53" s="66">
        <v>0</v>
      </c>
      <c r="D53" s="66">
        <v>1860.4680000000001</v>
      </c>
      <c r="E53" s="60"/>
      <c r="F53" s="61"/>
    </row>
    <row r="54" spans="1:6" s="62" customFormat="1" ht="3.2" customHeight="1">
      <c r="A54" s="73"/>
      <c r="B54" s="66"/>
      <c r="C54" s="66"/>
      <c r="D54" s="66"/>
      <c r="E54" s="60"/>
      <c r="F54" s="61"/>
    </row>
    <row r="55" spans="1:6" s="62" customFormat="1" ht="9.75" customHeight="1">
      <c r="A55" s="69" t="s">
        <v>580</v>
      </c>
      <c r="B55" s="66">
        <v>131694.60399999999</v>
      </c>
      <c r="C55" s="66">
        <v>2207.5439999999999</v>
      </c>
      <c r="D55" s="66">
        <v>133902.149</v>
      </c>
      <c r="E55" s="60"/>
      <c r="F55" s="61"/>
    </row>
    <row r="56" spans="1:6" s="62" customFormat="1" ht="3.2" customHeight="1">
      <c r="A56" s="65"/>
      <c r="B56" s="66"/>
      <c r="C56" s="66"/>
      <c r="D56" s="66"/>
      <c r="E56" s="60"/>
      <c r="F56" s="61"/>
    </row>
    <row r="57" spans="1:6" s="62" customFormat="1" ht="9.75" customHeight="1">
      <c r="A57" s="58" t="s">
        <v>581</v>
      </c>
      <c r="B57" s="59">
        <v>12504637.847999999</v>
      </c>
      <c r="C57" s="59">
        <v>513271.41899999999</v>
      </c>
      <c r="D57" s="59">
        <v>13017909.267999999</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582</v>
      </c>
      <c r="B60" s="144"/>
      <c r="C60" s="144"/>
      <c r="D60" s="144"/>
      <c r="E60" s="80"/>
      <c r="F60" s="61"/>
    </row>
    <row r="61" spans="1:6" ht="6" hidden="1" customHeight="1">
      <c r="A61" s="150"/>
      <c r="C61" s="83"/>
      <c r="F61" s="61"/>
    </row>
    <row r="62" spans="1:6" ht="17.100000000000001" hidden="1" customHeight="1">
      <c r="A62" s="84"/>
      <c r="B62" s="84"/>
      <c r="C62" s="84"/>
      <c r="D62" s="84"/>
      <c r="F62" s="61"/>
    </row>
    <row r="63" spans="1:6" s="43" customFormat="1" ht="24" customHeight="1">
      <c r="A63" s="41" t="s">
        <v>689</v>
      </c>
      <c r="B63" s="41"/>
      <c r="C63" s="41"/>
      <c r="D63" s="41"/>
      <c r="E63" s="42"/>
      <c r="F63" s="61"/>
    </row>
    <row r="64" spans="1:6" s="46" customFormat="1" ht="17.100000000000001" customHeight="1">
      <c r="A64" s="44">
        <v>45657</v>
      </c>
      <c r="B64" s="85"/>
      <c r="C64" s="85"/>
      <c r="D64" s="85"/>
      <c r="E64" s="45"/>
      <c r="F64" s="61"/>
    </row>
    <row r="65" spans="1:6" s="87" customFormat="1" ht="15" customHeight="1">
      <c r="A65" s="47" t="s">
        <v>536</v>
      </c>
      <c r="B65" s="48"/>
      <c r="C65" s="48"/>
      <c r="D65" s="48"/>
      <c r="E65" s="86"/>
      <c r="F65" s="61"/>
    </row>
    <row r="66" spans="1:6" ht="3.95" customHeight="1" thickBot="1">
      <c r="F66" s="61"/>
    </row>
    <row r="67" spans="1:6" ht="14.1" customHeight="1">
      <c r="A67" s="52" t="s">
        <v>583</v>
      </c>
      <c r="B67" s="149" t="s">
        <v>690</v>
      </c>
      <c r="C67" s="149"/>
      <c r="D67" s="149"/>
      <c r="F67" s="61"/>
    </row>
    <row r="68" spans="1:6" ht="14.1" customHeight="1">
      <c r="A68" s="54"/>
      <c r="B68" s="55" t="s">
        <v>539</v>
      </c>
      <c r="C68" s="55" t="s">
        <v>540</v>
      </c>
      <c r="D68" s="55" t="s">
        <v>541</v>
      </c>
      <c r="F68" s="61"/>
    </row>
    <row r="69" spans="1:6" ht="2.1" customHeight="1">
      <c r="A69" s="56"/>
      <c r="B69" s="88">
        <v>100</v>
      </c>
      <c r="C69" s="88">
        <v>200</v>
      </c>
      <c r="D69" s="88">
        <v>300</v>
      </c>
      <c r="F69" s="61"/>
    </row>
    <row r="70" spans="1:6" s="62" customFormat="1" ht="10.15" customHeight="1">
      <c r="A70" s="89" t="s">
        <v>584</v>
      </c>
      <c r="B70" s="59">
        <v>0</v>
      </c>
      <c r="C70" s="59">
        <v>0</v>
      </c>
      <c r="D70" s="59">
        <v>0</v>
      </c>
      <c r="E70" s="60"/>
      <c r="F70" s="61"/>
    </row>
    <row r="71" spans="1:6" s="62" customFormat="1" ht="2.1" customHeight="1">
      <c r="A71" s="90"/>
      <c r="B71" s="66"/>
      <c r="C71" s="66"/>
      <c r="D71" s="66"/>
      <c r="E71" s="60"/>
      <c r="F71" s="61"/>
    </row>
    <row r="72" spans="1:6" s="62" customFormat="1" ht="10.15" customHeight="1">
      <c r="A72" s="90" t="s">
        <v>585</v>
      </c>
      <c r="B72" s="66">
        <v>0</v>
      </c>
      <c r="C72" s="66">
        <v>0</v>
      </c>
      <c r="D72" s="66">
        <v>0</v>
      </c>
      <c r="E72" s="60"/>
      <c r="F72" s="61"/>
    </row>
    <row r="73" spans="1:6" s="62" customFormat="1" ht="10.15" customHeight="1">
      <c r="A73" s="90" t="s">
        <v>586</v>
      </c>
      <c r="B73" s="66">
        <v>0</v>
      </c>
      <c r="C73" s="66">
        <v>0</v>
      </c>
      <c r="D73" s="66">
        <v>0</v>
      </c>
      <c r="E73" s="60"/>
      <c r="F73" s="61"/>
    </row>
    <row r="74" spans="1:6" s="62" customFormat="1" ht="10.15" customHeight="1">
      <c r="A74" s="90" t="s">
        <v>587</v>
      </c>
      <c r="B74" s="66">
        <v>0</v>
      </c>
      <c r="C74" s="66">
        <v>0</v>
      </c>
      <c r="D74" s="66">
        <v>0</v>
      </c>
      <c r="E74" s="60"/>
      <c r="F74" s="61"/>
    </row>
    <row r="75" spans="1:6" s="62" customFormat="1" ht="10.15" customHeight="1">
      <c r="A75" s="91" t="s">
        <v>588</v>
      </c>
      <c r="B75" s="64">
        <v>0</v>
      </c>
      <c r="C75" s="64">
        <v>0</v>
      </c>
      <c r="D75" s="64">
        <v>0</v>
      </c>
      <c r="E75" s="60"/>
      <c r="F75" s="61"/>
    </row>
    <row r="76" spans="1:6" s="62" customFormat="1" ht="10.15" customHeight="1">
      <c r="A76" s="91" t="s">
        <v>589</v>
      </c>
      <c r="B76" s="64">
        <v>0</v>
      </c>
      <c r="C76" s="64">
        <v>0</v>
      </c>
      <c r="D76" s="64">
        <v>0</v>
      </c>
      <c r="E76" s="60"/>
      <c r="F76" s="61"/>
    </row>
    <row r="77" spans="1:6" s="62" customFormat="1" ht="10.15" customHeight="1">
      <c r="A77" s="91" t="s">
        <v>590</v>
      </c>
      <c r="B77" s="64">
        <v>0</v>
      </c>
      <c r="C77" s="64">
        <v>0</v>
      </c>
      <c r="D77" s="64">
        <v>0</v>
      </c>
      <c r="E77" s="60"/>
      <c r="F77" s="61"/>
    </row>
    <row r="78" spans="1:6" s="62" customFormat="1" ht="10.15" customHeight="1">
      <c r="A78" s="91" t="s">
        <v>591</v>
      </c>
      <c r="B78" s="64">
        <v>0</v>
      </c>
      <c r="C78" s="64">
        <v>0</v>
      </c>
      <c r="D78" s="64">
        <v>0</v>
      </c>
      <c r="E78" s="60"/>
      <c r="F78" s="61"/>
    </row>
    <row r="79" spans="1:6" s="62" customFormat="1" ht="10.15" customHeight="1">
      <c r="A79" s="90" t="s">
        <v>592</v>
      </c>
      <c r="B79" s="66">
        <v>0</v>
      </c>
      <c r="C79" s="66">
        <v>0</v>
      </c>
      <c r="D79" s="66">
        <v>0</v>
      </c>
      <c r="E79" s="60"/>
      <c r="F79" s="61"/>
    </row>
    <row r="80" spans="1:6" s="62" customFormat="1" ht="10.15" customHeight="1">
      <c r="A80" s="90" t="s">
        <v>593</v>
      </c>
      <c r="B80" s="66">
        <v>0</v>
      </c>
      <c r="C80" s="66">
        <v>0</v>
      </c>
      <c r="D80" s="66">
        <v>0</v>
      </c>
      <c r="E80" s="60"/>
      <c r="F80" s="61"/>
    </row>
    <row r="81" spans="1:6" s="62" customFormat="1" ht="10.15" customHeight="1">
      <c r="A81" s="91" t="s">
        <v>594</v>
      </c>
      <c r="B81" s="64">
        <v>0</v>
      </c>
      <c r="C81" s="64">
        <v>0</v>
      </c>
      <c r="D81" s="64">
        <v>0</v>
      </c>
      <c r="E81" s="60"/>
      <c r="F81" s="61"/>
    </row>
    <row r="82" spans="1:6" s="62" customFormat="1" ht="10.15" customHeight="1">
      <c r="A82" s="91" t="s">
        <v>595</v>
      </c>
      <c r="B82" s="64">
        <v>0</v>
      </c>
      <c r="C82" s="64">
        <v>0</v>
      </c>
      <c r="D82" s="64">
        <v>0</v>
      </c>
      <c r="E82" s="60"/>
      <c r="F82" s="61"/>
    </row>
    <row r="83" spans="1:6" s="62" customFormat="1" ht="3.2" customHeight="1">
      <c r="A83" s="91"/>
      <c r="B83" s="64"/>
      <c r="C83" s="64"/>
      <c r="D83" s="64"/>
      <c r="E83" s="60"/>
      <c r="F83" s="61"/>
    </row>
    <row r="84" spans="1:6" s="62" customFormat="1" ht="10.15" customHeight="1">
      <c r="A84" s="92" t="s">
        <v>596</v>
      </c>
      <c r="B84" s="59">
        <v>0</v>
      </c>
      <c r="C84" s="59">
        <v>0</v>
      </c>
      <c r="D84" s="59">
        <v>0</v>
      </c>
      <c r="E84" s="60"/>
      <c r="F84" s="61"/>
    </row>
    <row r="85" spans="1:6" s="62" customFormat="1" ht="10.15" customHeight="1">
      <c r="A85" s="91" t="s">
        <v>597</v>
      </c>
      <c r="B85" s="64">
        <v>0</v>
      </c>
      <c r="C85" s="64">
        <v>0</v>
      </c>
      <c r="D85" s="64">
        <v>0</v>
      </c>
      <c r="E85" s="60"/>
      <c r="F85" s="61"/>
    </row>
    <row r="86" spans="1:6" s="62" customFormat="1" ht="10.15" customHeight="1">
      <c r="A86" s="91" t="s">
        <v>598</v>
      </c>
      <c r="B86" s="64">
        <v>0</v>
      </c>
      <c r="C86" s="64">
        <v>0</v>
      </c>
      <c r="D86" s="64">
        <v>0</v>
      </c>
      <c r="E86" s="60"/>
      <c r="F86" s="61"/>
    </row>
    <row r="87" spans="1:6" s="62" customFormat="1" ht="10.15" customHeight="1">
      <c r="A87" s="91" t="s">
        <v>599</v>
      </c>
      <c r="B87" s="64">
        <v>0</v>
      </c>
      <c r="C87" s="64">
        <v>0</v>
      </c>
      <c r="D87" s="64">
        <v>0</v>
      </c>
      <c r="E87" s="60"/>
      <c r="F87" s="61"/>
    </row>
    <row r="88" spans="1:6" s="62" customFormat="1" ht="3.2" customHeight="1">
      <c r="A88" s="91"/>
      <c r="B88" s="64"/>
      <c r="C88" s="64"/>
      <c r="D88" s="64"/>
      <c r="E88" s="60"/>
      <c r="F88" s="61"/>
    </row>
    <row r="89" spans="1:6" s="62" customFormat="1" ht="10.15" customHeight="1">
      <c r="A89" s="90" t="s">
        <v>547</v>
      </c>
      <c r="B89" s="66">
        <v>0</v>
      </c>
      <c r="C89" s="66">
        <v>0</v>
      </c>
      <c r="D89" s="66">
        <v>0</v>
      </c>
      <c r="E89" s="60"/>
      <c r="F89" s="61"/>
    </row>
    <row r="90" spans="1:6" s="62" customFormat="1" ht="3.2" customHeight="1">
      <c r="A90" s="90"/>
      <c r="B90" s="66"/>
      <c r="C90" s="66"/>
      <c r="D90" s="66"/>
      <c r="E90" s="60"/>
      <c r="F90" s="61"/>
    </row>
    <row r="91" spans="1:6" s="62" customFormat="1" ht="10.15" customHeight="1">
      <c r="A91" s="89" t="s">
        <v>600</v>
      </c>
      <c r="B91" s="59">
        <v>2207783.5759999999</v>
      </c>
      <c r="C91" s="59">
        <v>2747062.2039999999</v>
      </c>
      <c r="D91" s="59">
        <v>4954845.78</v>
      </c>
      <c r="E91" s="60"/>
      <c r="F91" s="61"/>
    </row>
    <row r="92" spans="1:6" s="62" customFormat="1" ht="10.15" customHeight="1">
      <c r="A92" s="91" t="s">
        <v>601</v>
      </c>
      <c r="B92" s="64">
        <v>1215000</v>
      </c>
      <c r="C92" s="64">
        <v>0</v>
      </c>
      <c r="D92" s="64">
        <v>1215000</v>
      </c>
      <c r="E92" s="60"/>
      <c r="F92" s="61"/>
    </row>
    <row r="93" spans="1:6" s="62" customFormat="1" ht="10.15" customHeight="1">
      <c r="A93" s="91" t="s">
        <v>602</v>
      </c>
      <c r="B93" s="64">
        <v>992783.576</v>
      </c>
      <c r="C93" s="64">
        <v>2747062.2039999999</v>
      </c>
      <c r="D93" s="64">
        <v>3739845.78</v>
      </c>
      <c r="E93" s="60"/>
      <c r="F93" s="61"/>
    </row>
    <row r="94" spans="1:6" s="62" customFormat="1" ht="3.2" customHeight="1">
      <c r="A94" s="91"/>
      <c r="B94" s="64"/>
      <c r="C94" s="64"/>
      <c r="D94" s="64"/>
      <c r="E94" s="60"/>
      <c r="F94" s="61"/>
    </row>
    <row r="95" spans="1:6" s="62" customFormat="1" ht="10.15" customHeight="1">
      <c r="A95" s="89" t="s">
        <v>603</v>
      </c>
      <c r="B95" s="59">
        <v>1022036.611</v>
      </c>
      <c r="C95" s="59">
        <v>2250329.969</v>
      </c>
      <c r="D95" s="59">
        <v>3272366.5809999998</v>
      </c>
      <c r="E95" s="60"/>
      <c r="F95" s="61"/>
    </row>
    <row r="96" spans="1:6" s="62" customFormat="1" ht="10.15" customHeight="1">
      <c r="A96" s="91" t="s">
        <v>604</v>
      </c>
      <c r="B96" s="66">
        <v>0</v>
      </c>
      <c r="C96" s="66">
        <v>0</v>
      </c>
      <c r="D96" s="66">
        <v>0</v>
      </c>
      <c r="E96" s="60"/>
      <c r="F96" s="61"/>
    </row>
    <row r="97" spans="1:6" s="62" customFormat="1" ht="10.15" customHeight="1">
      <c r="A97" s="91" t="s">
        <v>605</v>
      </c>
      <c r="B97" s="66">
        <v>0</v>
      </c>
      <c r="C97" s="66">
        <v>0</v>
      </c>
      <c r="D97" s="66">
        <v>0</v>
      </c>
      <c r="E97" s="60"/>
      <c r="F97" s="61"/>
    </row>
    <row r="98" spans="1:6" s="62" customFormat="1" ht="10.15" customHeight="1">
      <c r="A98" s="91" t="s">
        <v>606</v>
      </c>
      <c r="B98" s="64">
        <v>1022036.611</v>
      </c>
      <c r="C98" s="64">
        <v>2250329.969</v>
      </c>
      <c r="D98" s="64">
        <v>3272366.5809999998</v>
      </c>
      <c r="E98" s="60"/>
      <c r="F98" s="61"/>
    </row>
    <row r="99" spans="1:6" s="62" customFormat="1" ht="3.2" customHeight="1">
      <c r="A99" s="91"/>
      <c r="B99" s="64"/>
      <c r="C99" s="64"/>
      <c r="D99" s="64"/>
      <c r="E99" s="60"/>
      <c r="F99" s="61"/>
    </row>
    <row r="100" spans="1:6" s="62" customFormat="1" ht="10.15" customHeight="1">
      <c r="A100" s="90" t="s">
        <v>607</v>
      </c>
      <c r="B100" s="66">
        <v>1096550.2490000001</v>
      </c>
      <c r="C100" s="66">
        <v>1791.8489999999999</v>
      </c>
      <c r="D100" s="66">
        <v>1098342.098</v>
      </c>
      <c r="E100" s="60"/>
      <c r="F100" s="61"/>
    </row>
    <row r="101" spans="1:6" s="62" customFormat="1" ht="3.2" customHeight="1">
      <c r="A101" s="91"/>
      <c r="B101" s="64"/>
      <c r="C101" s="64"/>
      <c r="D101" s="64"/>
      <c r="E101" s="60"/>
      <c r="F101" s="61"/>
    </row>
    <row r="102" spans="1:6" s="62" customFormat="1" ht="10.15" customHeight="1">
      <c r="A102" s="89" t="s">
        <v>608</v>
      </c>
      <c r="B102" s="59">
        <v>47535.9</v>
      </c>
      <c r="C102" s="59">
        <v>32498.240000000002</v>
      </c>
      <c r="D102" s="59">
        <v>80034.14</v>
      </c>
      <c r="E102" s="60"/>
      <c r="F102" s="61"/>
    </row>
    <row r="103" spans="1:6" s="62" customFormat="1" ht="10.15" customHeight="1">
      <c r="A103" s="91" t="s">
        <v>609</v>
      </c>
      <c r="B103" s="64">
        <v>0</v>
      </c>
      <c r="C103" s="64">
        <v>0</v>
      </c>
      <c r="D103" s="64">
        <v>0</v>
      </c>
      <c r="E103" s="60"/>
      <c r="F103" s="61"/>
    </row>
    <row r="104" spans="1:6" s="62" customFormat="1" ht="10.15" customHeight="1">
      <c r="A104" s="91" t="s">
        <v>610</v>
      </c>
      <c r="B104" s="64">
        <v>0</v>
      </c>
      <c r="C104" s="64">
        <v>0</v>
      </c>
      <c r="D104" s="64">
        <v>0</v>
      </c>
      <c r="E104" s="60"/>
      <c r="F104" s="61"/>
    </row>
    <row r="105" spans="1:6" s="62" customFormat="1" ht="10.15" customHeight="1">
      <c r="A105" s="91" t="s">
        <v>611</v>
      </c>
      <c r="B105" s="64">
        <v>0</v>
      </c>
      <c r="C105" s="64">
        <v>0</v>
      </c>
      <c r="D105" s="64">
        <v>0</v>
      </c>
      <c r="E105" s="60"/>
      <c r="F105" s="61"/>
    </row>
    <row r="106" spans="1:6" s="62" customFormat="1" ht="10.15" customHeight="1">
      <c r="A106" s="91" t="s">
        <v>612</v>
      </c>
      <c r="B106" s="64">
        <v>22613.819</v>
      </c>
      <c r="C106" s="64">
        <v>9255.0229999999992</v>
      </c>
      <c r="D106" s="64">
        <v>31868.842000000001</v>
      </c>
      <c r="E106" s="60"/>
      <c r="F106" s="61"/>
    </row>
    <row r="107" spans="1:6" s="62" customFormat="1" ht="10.15" customHeight="1">
      <c r="A107" s="91" t="s">
        <v>613</v>
      </c>
      <c r="B107" s="64">
        <v>24922.080000000002</v>
      </c>
      <c r="C107" s="64">
        <v>23243.217000000001</v>
      </c>
      <c r="D107" s="64">
        <v>48165.296999999999</v>
      </c>
      <c r="E107" s="60"/>
      <c r="F107" s="61"/>
    </row>
    <row r="108" spans="1:6" s="62" customFormat="1" ht="10.15" customHeight="1">
      <c r="A108" s="91" t="s">
        <v>614</v>
      </c>
      <c r="B108" s="64">
        <v>0</v>
      </c>
      <c r="C108" s="64">
        <v>0</v>
      </c>
      <c r="D108" s="64">
        <v>0</v>
      </c>
      <c r="E108" s="60"/>
      <c r="F108" s="61"/>
    </row>
    <row r="109" spans="1:6" s="62" customFormat="1" ht="3.2" customHeight="1">
      <c r="A109" s="91"/>
      <c r="B109" s="64"/>
      <c r="C109" s="64"/>
      <c r="D109" s="64"/>
      <c r="E109" s="60"/>
      <c r="F109" s="61"/>
    </row>
    <row r="110" spans="1:6" s="62" customFormat="1" ht="10.15" customHeight="1">
      <c r="A110" s="89" t="s">
        <v>615</v>
      </c>
      <c r="B110" s="59">
        <v>48380.341</v>
      </c>
      <c r="C110" s="59">
        <v>10.462999999999999</v>
      </c>
      <c r="D110" s="59">
        <v>48390.805</v>
      </c>
      <c r="E110" s="60"/>
      <c r="F110" s="61"/>
    </row>
    <row r="111" spans="1:6" s="62" customFormat="1" ht="3.2" customHeight="1">
      <c r="A111" s="91"/>
      <c r="B111" s="64"/>
      <c r="C111" s="64"/>
      <c r="D111" s="64"/>
      <c r="E111" s="60"/>
      <c r="F111" s="61"/>
    </row>
    <row r="112" spans="1:6" s="62" customFormat="1" ht="10.15" customHeight="1">
      <c r="A112" s="67" t="s">
        <v>616</v>
      </c>
      <c r="B112" s="59">
        <v>2596.797</v>
      </c>
      <c r="C112" s="59">
        <v>763.92</v>
      </c>
      <c r="D112" s="59">
        <v>3360.7170000000001</v>
      </c>
      <c r="E112" s="60"/>
      <c r="F112" s="61"/>
    </row>
    <row r="113" spans="1:7" s="62" customFormat="1" ht="10.15" customHeight="1">
      <c r="A113" s="68" t="s">
        <v>617</v>
      </c>
      <c r="B113" s="66">
        <v>0</v>
      </c>
      <c r="C113" s="66">
        <v>0</v>
      </c>
      <c r="D113" s="66">
        <v>0</v>
      </c>
      <c r="E113" s="60"/>
      <c r="F113" s="61"/>
    </row>
    <row r="114" spans="1:7" s="62" customFormat="1" ht="10.15" customHeight="1">
      <c r="A114" s="68" t="s">
        <v>618</v>
      </c>
      <c r="B114" s="66">
        <v>2596.797</v>
      </c>
      <c r="C114" s="66">
        <v>763.92</v>
      </c>
      <c r="D114" s="66">
        <v>3360.7170000000001</v>
      </c>
      <c r="E114" s="60"/>
      <c r="F114" s="61"/>
    </row>
    <row r="115" spans="1:7" s="62" customFormat="1" ht="5.0999999999999996" customHeight="1">
      <c r="A115" s="90"/>
      <c r="B115" s="66"/>
      <c r="C115" s="66"/>
      <c r="D115" s="66"/>
      <c r="E115" s="60"/>
      <c r="F115" s="61"/>
    </row>
    <row r="116" spans="1:7" s="94" customFormat="1" ht="10.15" customHeight="1">
      <c r="A116" s="65" t="s">
        <v>619</v>
      </c>
      <c r="B116" s="66">
        <v>0</v>
      </c>
      <c r="C116" s="66">
        <v>0</v>
      </c>
      <c r="D116" s="66">
        <v>0</v>
      </c>
      <c r="E116" s="93"/>
      <c r="F116" s="61"/>
    </row>
    <row r="117" spans="1:7" s="62" customFormat="1" ht="3.2" customHeight="1">
      <c r="A117" s="91"/>
      <c r="B117" s="66"/>
      <c r="C117" s="66"/>
      <c r="D117" s="66"/>
      <c r="E117" s="60"/>
      <c r="F117" s="61"/>
    </row>
    <row r="118" spans="1:7" s="62" customFormat="1" ht="10.5" customHeight="1">
      <c r="A118" s="89" t="s">
        <v>620</v>
      </c>
      <c r="B118" s="59">
        <v>4424883.4759999998</v>
      </c>
      <c r="C118" s="59">
        <v>5032456.6469999999</v>
      </c>
      <c r="D118" s="59">
        <v>9457340.1239999998</v>
      </c>
      <c r="E118" s="70"/>
      <c r="F118" s="61"/>
    </row>
    <row r="119" spans="1:7" s="62" customFormat="1" ht="3.2" customHeight="1">
      <c r="A119" s="91"/>
      <c r="B119" s="66"/>
      <c r="C119" s="66"/>
      <c r="D119" s="66"/>
      <c r="E119" s="60"/>
      <c r="F119" s="61"/>
    </row>
    <row r="120" spans="1:7" s="62" customFormat="1" ht="12.75" customHeight="1">
      <c r="A120" s="89" t="s">
        <v>621</v>
      </c>
      <c r="B120" s="59">
        <v>3559985.3369999998</v>
      </c>
      <c r="C120" s="59">
        <v>583.80600000000004</v>
      </c>
      <c r="D120" s="59">
        <v>3560569.1430000002</v>
      </c>
      <c r="E120" s="143"/>
      <c r="F120" s="143"/>
      <c r="G120" s="151"/>
    </row>
    <row r="121" spans="1:7" s="62" customFormat="1" ht="10.15" customHeight="1">
      <c r="A121" s="91" t="s">
        <v>622</v>
      </c>
      <c r="B121" s="64">
        <v>3562559.6830000002</v>
      </c>
      <c r="C121" s="64">
        <v>0</v>
      </c>
      <c r="D121" s="64">
        <v>3562559.6830000002</v>
      </c>
      <c r="E121" s="143"/>
      <c r="F121" s="61"/>
    </row>
    <row r="122" spans="1:7" s="62" customFormat="1" ht="10.15" customHeight="1">
      <c r="A122" s="91" t="s">
        <v>623</v>
      </c>
      <c r="B122" s="64">
        <v>0</v>
      </c>
      <c r="C122" s="64">
        <v>0</v>
      </c>
      <c r="D122" s="64">
        <v>0</v>
      </c>
      <c r="E122" s="143"/>
      <c r="F122" s="61"/>
    </row>
    <row r="123" spans="1:7" s="62" customFormat="1" ht="10.15" customHeight="1">
      <c r="A123" s="91" t="s">
        <v>624</v>
      </c>
      <c r="B123" s="64">
        <v>50084.044000000002</v>
      </c>
      <c r="C123" s="64">
        <v>0</v>
      </c>
      <c r="D123" s="64">
        <v>50084.044000000002</v>
      </c>
      <c r="E123" s="143"/>
      <c r="F123" s="61"/>
      <c r="G123" s="61"/>
    </row>
    <row r="124" spans="1:7" s="62" customFormat="1" ht="10.15" customHeight="1">
      <c r="A124" s="91" t="s">
        <v>625</v>
      </c>
      <c r="B124" s="64">
        <v>-135736.29999999999</v>
      </c>
      <c r="C124" s="64">
        <v>583.80600000000004</v>
      </c>
      <c r="D124" s="64">
        <v>-135152.49400000001</v>
      </c>
      <c r="E124" s="143"/>
      <c r="F124" s="61"/>
    </row>
    <row r="125" spans="1:7" s="62" customFormat="1" ht="10.15" customHeight="1">
      <c r="A125" s="91" t="s">
        <v>626</v>
      </c>
      <c r="B125" s="64">
        <v>-449.16199999999998</v>
      </c>
      <c r="C125" s="64">
        <v>0</v>
      </c>
      <c r="D125" s="64">
        <v>-449.16199999999998</v>
      </c>
      <c r="E125" s="143"/>
      <c r="F125" s="61"/>
    </row>
    <row r="126" spans="1:7" s="62" customFormat="1" ht="10.15" customHeight="1">
      <c r="A126" s="91" t="s">
        <v>627</v>
      </c>
      <c r="B126" s="64">
        <v>83527.073000000004</v>
      </c>
      <c r="C126" s="64">
        <v>0</v>
      </c>
      <c r="D126" s="64">
        <v>83527.073000000004</v>
      </c>
      <c r="E126" s="143"/>
      <c r="F126" s="61"/>
    </row>
    <row r="127" spans="1:7" s="62" customFormat="1" ht="2.1" customHeight="1">
      <c r="A127" s="91"/>
      <c r="B127" s="64"/>
      <c r="C127" s="64"/>
      <c r="D127" s="64"/>
      <c r="E127" s="60"/>
      <c r="F127" s="61"/>
    </row>
    <row r="128" spans="1:7" s="62" customFormat="1" ht="12.2" customHeight="1">
      <c r="A128" s="89" t="s">
        <v>628</v>
      </c>
      <c r="B128" s="59">
        <v>7984868.8140000002</v>
      </c>
      <c r="C128" s="59">
        <v>5033040.4529999997</v>
      </c>
      <c r="D128" s="59">
        <v>13017909.267999999</v>
      </c>
      <c r="E128" s="60"/>
      <c r="F128" s="61"/>
    </row>
    <row r="129" spans="1:6" s="62" customFormat="1" ht="2.1" customHeight="1">
      <c r="A129" s="95"/>
      <c r="B129" s="75"/>
      <c r="C129" s="75"/>
      <c r="D129" s="75"/>
      <c r="E129" s="60"/>
      <c r="F129" s="61"/>
    </row>
    <row r="130" spans="1:6" s="62" customFormat="1" ht="12.75" customHeight="1">
      <c r="A130" s="89" t="s">
        <v>629</v>
      </c>
      <c r="B130" s="59">
        <v>14075.375</v>
      </c>
      <c r="C130" s="59">
        <v>4830218.4160000002</v>
      </c>
      <c r="D130" s="59">
        <v>4844293.7910000002</v>
      </c>
      <c r="E130" s="60"/>
      <c r="F130" s="61"/>
    </row>
    <row r="131" spans="1:6" s="62" customFormat="1" ht="10.15" customHeight="1">
      <c r="A131" s="68" t="s">
        <v>630</v>
      </c>
      <c r="B131" s="64">
        <v>0</v>
      </c>
      <c r="C131" s="64">
        <v>0</v>
      </c>
      <c r="D131" s="64">
        <v>0</v>
      </c>
      <c r="E131" s="60"/>
      <c r="F131" s="61"/>
    </row>
    <row r="132" spans="1:6" s="62" customFormat="1" ht="10.15" customHeight="1">
      <c r="A132" s="91" t="s">
        <v>631</v>
      </c>
      <c r="B132" s="64">
        <v>0</v>
      </c>
      <c r="C132" s="64">
        <v>0</v>
      </c>
      <c r="D132" s="64">
        <v>0</v>
      </c>
      <c r="E132" s="60"/>
      <c r="F132" s="61"/>
    </row>
    <row r="133" spans="1:6" s="62" customFormat="1" ht="10.15" customHeight="1">
      <c r="A133" s="91" t="s">
        <v>632</v>
      </c>
      <c r="B133" s="64">
        <v>0</v>
      </c>
      <c r="C133" s="64">
        <v>4820212.9539999999</v>
      </c>
      <c r="D133" s="64">
        <v>4820212.9539999999</v>
      </c>
      <c r="E133" s="60"/>
      <c r="F133" s="61"/>
    </row>
    <row r="134" spans="1:6" s="62" customFormat="1" ht="10.15" customHeight="1">
      <c r="A134" s="91" t="s">
        <v>633</v>
      </c>
      <c r="B134" s="64">
        <v>14075.375</v>
      </c>
      <c r="C134" s="64">
        <v>10005.462</v>
      </c>
      <c r="D134" s="64">
        <v>24080.837</v>
      </c>
      <c r="E134" s="60"/>
      <c r="F134" s="61"/>
    </row>
    <row r="135" spans="1:6" ht="8.4499999999999993" customHeight="1" thickBot="1">
      <c r="A135" s="96"/>
      <c r="B135" s="96"/>
      <c r="C135" s="96"/>
      <c r="D135" s="96"/>
      <c r="F135" s="61"/>
    </row>
    <row r="136" spans="1:6" s="81" customFormat="1" ht="14.25" customHeight="1">
      <c r="A136" s="99" t="s">
        <v>582</v>
      </c>
      <c r="B136" s="145"/>
      <c r="C136" s="145"/>
      <c r="D136" s="145"/>
      <c r="E136" s="80"/>
    </row>
    <row r="137" spans="1:6" s="81" customFormat="1">
      <c r="A137" s="99" t="s">
        <v>634</v>
      </c>
      <c r="B137" s="145"/>
      <c r="C137" s="145"/>
      <c r="D137" s="145"/>
      <c r="E137" s="80"/>
    </row>
    <row r="138" spans="1:6">
      <c r="B138" s="145"/>
      <c r="C138" s="145"/>
      <c r="D138" s="145"/>
    </row>
    <row r="139" spans="1:6" ht="12.75" customHeight="1">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F3E0158F-0049-4F60-B624-F89E35692841}"/>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B113-D0AA-4BB0-9283-FB13CB51C054}">
  <dimension ref="A1:E88"/>
  <sheetViews>
    <sheetView showGridLines="0" zoomScaleNormal="100" workbookViewId="0">
      <selection sqref="A1:D1"/>
    </sheetView>
  </sheetViews>
  <sheetFormatPr baseColWidth="10" defaultColWidth="11.42578125" defaultRowHeight="12.75"/>
  <cols>
    <col min="1" max="1" width="70.5703125" style="140" customWidth="1"/>
    <col min="2" max="4" width="27.5703125" style="140" customWidth="1"/>
    <col min="5" max="5" width="21.5703125" style="141" bestFit="1" customWidth="1"/>
    <col min="6" max="16384" width="11.42578125" style="141"/>
  </cols>
  <sheetData>
    <row r="1" spans="1:5" s="101" customFormat="1" ht="15.95" customHeight="1">
      <c r="A1" s="355" t="s">
        <v>822</v>
      </c>
      <c r="B1" s="355"/>
      <c r="C1" s="355"/>
      <c r="D1" s="355"/>
    </row>
    <row r="2" spans="1:5" s="103" customFormat="1" ht="24" customHeight="1">
      <c r="A2" s="102" t="s">
        <v>691</v>
      </c>
      <c r="B2" s="102"/>
      <c r="C2" s="102"/>
      <c r="D2" s="102"/>
    </row>
    <row r="3" spans="1:5" s="105" customFormat="1" ht="15.95" customHeight="1">
      <c r="A3" s="104">
        <v>45657</v>
      </c>
      <c r="B3" s="104"/>
      <c r="C3" s="104"/>
      <c r="D3" s="104"/>
    </row>
    <row r="4" spans="1:5" s="108" customFormat="1" ht="15" customHeight="1">
      <c r="A4" s="106" t="s">
        <v>536</v>
      </c>
      <c r="B4" s="107"/>
      <c r="C4" s="107"/>
      <c r="D4" s="107"/>
    </row>
    <row r="5" spans="1:5" s="101" customFormat="1" ht="3.95" customHeight="1" thickBot="1">
      <c r="A5" s="109"/>
      <c r="B5" s="110"/>
      <c r="C5" s="110"/>
      <c r="D5" s="110"/>
    </row>
    <row r="6" spans="1:5" s="113" customFormat="1" ht="15.95" customHeight="1">
      <c r="A6" s="111"/>
      <c r="B6" s="152" t="s">
        <v>690</v>
      </c>
      <c r="C6" s="152"/>
      <c r="D6" s="152"/>
    </row>
    <row r="7" spans="1:5" s="113" customFormat="1" ht="14.1" customHeight="1">
      <c r="A7" s="114"/>
      <c r="B7" s="115" t="s">
        <v>539</v>
      </c>
      <c r="C7" s="115" t="s">
        <v>540</v>
      </c>
      <c r="D7" s="115" t="s">
        <v>541</v>
      </c>
    </row>
    <row r="8" spans="1:5" s="101" customFormat="1" ht="3.2" customHeight="1">
      <c r="A8" s="116"/>
      <c r="B8" s="117"/>
      <c r="C8" s="117"/>
      <c r="D8" s="117"/>
    </row>
    <row r="9" spans="1:5" s="121" customFormat="1" ht="8.4499999999999993" customHeight="1">
      <c r="A9" s="118" t="s">
        <v>636</v>
      </c>
      <c r="B9" s="119">
        <v>789303.87633</v>
      </c>
      <c r="C9" s="119">
        <v>27034.956480000001</v>
      </c>
      <c r="D9" s="119">
        <v>816338.83281000005</v>
      </c>
      <c r="E9" s="120"/>
    </row>
    <row r="10" spans="1:5" s="121" customFormat="1" ht="8.4499999999999993" customHeight="1">
      <c r="A10" s="122" t="s">
        <v>637</v>
      </c>
      <c r="B10" s="123">
        <v>62623.412549999994</v>
      </c>
      <c r="C10" s="123">
        <v>20710.057100000002</v>
      </c>
      <c r="D10" s="123">
        <v>83333.469649999999</v>
      </c>
    </row>
    <row r="11" spans="1:5" s="121" customFormat="1" ht="8.4499999999999993" customHeight="1">
      <c r="A11" s="124" t="s">
        <v>638</v>
      </c>
      <c r="B11" s="123">
        <v>0</v>
      </c>
      <c r="C11" s="123">
        <v>0</v>
      </c>
      <c r="D11" s="123">
        <v>0</v>
      </c>
    </row>
    <row r="12" spans="1:5" s="121" customFormat="1" ht="8.4499999999999993" customHeight="1">
      <c r="A12" s="124" t="s">
        <v>639</v>
      </c>
      <c r="B12" s="123">
        <v>6783.85286</v>
      </c>
      <c r="C12" s="123">
        <v>3217.3164900000002</v>
      </c>
      <c r="D12" s="123">
        <v>10001.16935</v>
      </c>
    </row>
    <row r="13" spans="1:5" s="121" customFormat="1" ht="8.4499999999999993" customHeight="1">
      <c r="A13" s="124" t="s">
        <v>640</v>
      </c>
      <c r="B13" s="123">
        <v>4594.0730999999996</v>
      </c>
      <c r="C13" s="123">
        <v>7.1059200000000002</v>
      </c>
      <c r="D13" s="123">
        <v>4601.1790199999996</v>
      </c>
    </row>
    <row r="14" spans="1:5" s="121" customFormat="1" ht="8.4499999999999993" customHeight="1">
      <c r="A14" s="124" t="s">
        <v>659</v>
      </c>
      <c r="B14" s="123">
        <v>713685.85330999992</v>
      </c>
      <c r="C14" s="123">
        <v>486.71967000000001</v>
      </c>
      <c r="D14" s="123">
        <v>714172.57297999994</v>
      </c>
    </row>
    <row r="15" spans="1:5" s="121" customFormat="1" ht="8.4499999999999993" customHeight="1">
      <c r="A15" s="125" t="s">
        <v>641</v>
      </c>
      <c r="B15" s="123">
        <v>0</v>
      </c>
      <c r="C15" s="123">
        <v>367.08428000000004</v>
      </c>
      <c r="D15" s="123">
        <v>367.08428000000004</v>
      </c>
    </row>
    <row r="16" spans="1:5" s="121" customFormat="1" ht="8.4499999999999993" customHeight="1">
      <c r="A16" s="124" t="s">
        <v>642</v>
      </c>
      <c r="B16" s="123">
        <v>0</v>
      </c>
      <c r="C16" s="123">
        <v>0</v>
      </c>
      <c r="D16" s="123">
        <v>0</v>
      </c>
    </row>
    <row r="17" spans="1:4" s="121" customFormat="1" ht="8.4499999999999993" customHeight="1">
      <c r="A17" s="124" t="s">
        <v>643</v>
      </c>
      <c r="B17" s="123">
        <v>0</v>
      </c>
      <c r="C17" s="123">
        <v>0</v>
      </c>
      <c r="D17" s="123">
        <v>0</v>
      </c>
    </row>
    <row r="18" spans="1:4" s="121" customFormat="1" ht="8.4499999999999993" customHeight="1">
      <c r="A18" s="124" t="s">
        <v>644</v>
      </c>
      <c r="B18" s="123">
        <v>0</v>
      </c>
      <c r="C18" s="123">
        <v>2175.84438</v>
      </c>
      <c r="D18" s="123">
        <v>2175.84438</v>
      </c>
    </row>
    <row r="19" spans="1:4" s="121" customFormat="1" ht="8.4499999999999993" customHeight="1">
      <c r="A19" s="124" t="s">
        <v>564</v>
      </c>
      <c r="B19" s="123">
        <v>1616.68451</v>
      </c>
      <c r="C19" s="123">
        <v>70.828639999999993</v>
      </c>
      <c r="D19" s="123">
        <v>1687.51315</v>
      </c>
    </row>
    <row r="20" spans="1:4" s="121" customFormat="1" ht="3.2" customHeight="1">
      <c r="A20" s="124"/>
      <c r="B20" s="123"/>
      <c r="C20" s="123"/>
      <c r="D20" s="123"/>
    </row>
    <row r="21" spans="1:4" s="121" customFormat="1" ht="8.4499999999999993" customHeight="1">
      <c r="A21" s="126" t="s">
        <v>645</v>
      </c>
      <c r="B21" s="119">
        <v>212938.83179</v>
      </c>
      <c r="C21" s="119">
        <v>389032.82981999993</v>
      </c>
      <c r="D21" s="119">
        <v>601971.66160999995</v>
      </c>
    </row>
    <row r="22" spans="1:4" s="121" customFormat="1" ht="8.4499999999999993" customHeight="1">
      <c r="A22" s="124" t="s">
        <v>646</v>
      </c>
      <c r="B22" s="123">
        <v>0</v>
      </c>
      <c r="C22" s="123">
        <v>0</v>
      </c>
      <c r="D22" s="123">
        <v>0</v>
      </c>
    </row>
    <row r="23" spans="1:4" s="121" customFormat="1" ht="8.4499999999999993" customHeight="1">
      <c r="A23" s="124" t="s">
        <v>647</v>
      </c>
      <c r="B23" s="123">
        <v>0</v>
      </c>
      <c r="C23" s="123">
        <v>0</v>
      </c>
      <c r="D23" s="123">
        <v>0</v>
      </c>
    </row>
    <row r="24" spans="1:4" s="121" customFormat="1" ht="8.4499999999999993" customHeight="1">
      <c r="A24" s="124" t="s">
        <v>638</v>
      </c>
      <c r="B24" s="123">
        <v>0</v>
      </c>
      <c r="C24" s="123">
        <v>0</v>
      </c>
      <c r="D24" s="123">
        <v>0</v>
      </c>
    </row>
    <row r="25" spans="1:4" s="121" customFormat="1" ht="8.4499999999999993" customHeight="1">
      <c r="A25" s="124" t="s">
        <v>648</v>
      </c>
      <c r="B25" s="123">
        <v>136600.19785</v>
      </c>
      <c r="C25" s="123">
        <v>152225.01671999999</v>
      </c>
      <c r="D25" s="123">
        <v>288825.21456999995</v>
      </c>
    </row>
    <row r="26" spans="1:4" s="121" customFormat="1" ht="8.4499999999999993" customHeight="1">
      <c r="A26" s="124" t="s">
        <v>664</v>
      </c>
      <c r="B26" s="123">
        <v>0</v>
      </c>
      <c r="C26" s="123">
        <v>0</v>
      </c>
      <c r="D26" s="123">
        <v>0</v>
      </c>
    </row>
    <row r="27" spans="1:4" s="121" customFormat="1" ht="8.4499999999999993" customHeight="1">
      <c r="A27" s="124" t="s">
        <v>649</v>
      </c>
      <c r="B27" s="123">
        <v>62579.689549999996</v>
      </c>
      <c r="C27" s="123">
        <v>107645.64307999999</v>
      </c>
      <c r="D27" s="123">
        <v>170225.33262999999</v>
      </c>
    </row>
    <row r="28" spans="1:4" s="121" customFormat="1" ht="8.4499999999999993" customHeight="1">
      <c r="A28" s="124" t="s">
        <v>650</v>
      </c>
      <c r="B28" s="123">
        <v>0</v>
      </c>
      <c r="C28" s="123">
        <v>0</v>
      </c>
      <c r="D28" s="123">
        <v>0</v>
      </c>
    </row>
    <row r="29" spans="1:4" s="121" customFormat="1" ht="8.4499999999999993" customHeight="1">
      <c r="A29" s="124" t="s">
        <v>651</v>
      </c>
      <c r="B29" s="123">
        <v>0</v>
      </c>
      <c r="C29" s="123">
        <v>0</v>
      </c>
      <c r="D29" s="123">
        <v>0</v>
      </c>
    </row>
    <row r="30" spans="1:4" s="121" customFormat="1" ht="8.4499999999999993" customHeight="1">
      <c r="A30" s="124" t="s">
        <v>652</v>
      </c>
      <c r="B30" s="123">
        <v>0</v>
      </c>
      <c r="C30" s="123">
        <v>0</v>
      </c>
      <c r="D30" s="123">
        <v>0</v>
      </c>
    </row>
    <row r="31" spans="1:4" s="121" customFormat="1" ht="8.4499999999999993" customHeight="1">
      <c r="A31" s="124" t="s">
        <v>653</v>
      </c>
      <c r="B31" s="123">
        <v>0</v>
      </c>
      <c r="C31" s="123">
        <v>0</v>
      </c>
      <c r="D31" s="123">
        <v>0</v>
      </c>
    </row>
    <row r="32" spans="1:4" s="121" customFormat="1" ht="8.4499999999999993" customHeight="1">
      <c r="A32" s="124" t="s">
        <v>643</v>
      </c>
      <c r="B32" s="123">
        <v>0</v>
      </c>
      <c r="C32" s="123">
        <v>42.049349999999997</v>
      </c>
      <c r="D32" s="123">
        <v>42.049349999999997</v>
      </c>
    </row>
    <row r="33" spans="1:4" s="121" customFormat="1" ht="8.4499999999999993" customHeight="1">
      <c r="A33" s="124" t="s">
        <v>654</v>
      </c>
      <c r="B33" s="123">
        <v>0</v>
      </c>
      <c r="C33" s="123">
        <v>125316.88094</v>
      </c>
      <c r="D33" s="123">
        <v>125316.88094</v>
      </c>
    </row>
    <row r="34" spans="1:4" s="121" customFormat="1" ht="8.4499999999999993" customHeight="1">
      <c r="A34" s="124" t="s">
        <v>564</v>
      </c>
      <c r="B34" s="123">
        <v>13758.944390000001</v>
      </c>
      <c r="C34" s="123">
        <v>3803.2397299999998</v>
      </c>
      <c r="D34" s="123">
        <v>17562.184120000002</v>
      </c>
    </row>
    <row r="35" spans="1:4" s="121" customFormat="1" ht="3.2" customHeight="1">
      <c r="A35" s="124"/>
      <c r="B35" s="123"/>
      <c r="C35" s="123"/>
      <c r="D35" s="123"/>
    </row>
    <row r="36" spans="1:4" s="121" customFormat="1" ht="8.4499999999999993" customHeight="1">
      <c r="A36" s="126" t="s">
        <v>655</v>
      </c>
      <c r="B36" s="119">
        <v>576365.04454000003</v>
      </c>
      <c r="C36" s="119">
        <v>-361997.87333999993</v>
      </c>
      <c r="D36" s="119">
        <v>214367.1712000001</v>
      </c>
    </row>
    <row r="37" spans="1:4" s="121" customFormat="1" ht="3.2" customHeight="1">
      <c r="A37" s="127"/>
      <c r="B37" s="128"/>
      <c r="C37" s="128"/>
      <c r="D37" s="128"/>
    </row>
    <row r="38" spans="1:4" s="121" customFormat="1" ht="8.4499999999999993" customHeight="1">
      <c r="A38" s="129" t="s">
        <v>656</v>
      </c>
      <c r="B38" s="119">
        <v>-1142.93145</v>
      </c>
      <c r="C38" s="119">
        <v>2.83365</v>
      </c>
      <c r="D38" s="119">
        <v>-1140.0978</v>
      </c>
    </row>
    <row r="39" spans="1:4" s="121" customFormat="1" ht="3.2" customHeight="1">
      <c r="A39" s="124"/>
      <c r="B39" s="123"/>
      <c r="C39" s="123"/>
      <c r="D39" s="123"/>
    </row>
    <row r="40" spans="1:4" s="121" customFormat="1" ht="8.4499999999999993" customHeight="1">
      <c r="A40" s="126" t="s">
        <v>657</v>
      </c>
      <c r="B40" s="119">
        <v>577507.97599000006</v>
      </c>
      <c r="C40" s="119">
        <v>-362000.70698999992</v>
      </c>
      <c r="D40" s="119">
        <v>215507.26900000015</v>
      </c>
    </row>
    <row r="41" spans="1:4" s="121" customFormat="1" ht="3.2" customHeight="1">
      <c r="A41" s="127"/>
      <c r="B41" s="128"/>
      <c r="C41" s="128"/>
      <c r="D41" s="128"/>
    </row>
    <row r="42" spans="1:4" s="121" customFormat="1" ht="8.4499999999999993" customHeight="1">
      <c r="A42" s="126" t="s">
        <v>658</v>
      </c>
      <c r="B42" s="119">
        <v>3949.4274</v>
      </c>
      <c r="C42" s="119">
        <v>864.28096000000005</v>
      </c>
      <c r="D42" s="119">
        <v>4813.7083600000005</v>
      </c>
    </row>
    <row r="43" spans="1:4" s="121" customFormat="1" ht="8.4499999999999993" customHeight="1">
      <c r="A43" s="124" t="s">
        <v>660</v>
      </c>
      <c r="B43" s="123">
        <v>0</v>
      </c>
      <c r="C43" s="123">
        <v>0</v>
      </c>
      <c r="D43" s="123">
        <v>0</v>
      </c>
    </row>
    <row r="44" spans="1:4" s="121" customFormat="1" ht="8.4499999999999993" customHeight="1">
      <c r="A44" s="124" t="s">
        <v>661</v>
      </c>
      <c r="B44" s="123">
        <v>51.596800000000002</v>
      </c>
      <c r="C44" s="123">
        <v>110.59701000000001</v>
      </c>
      <c r="D44" s="123">
        <v>162.19381000000001</v>
      </c>
    </row>
    <row r="45" spans="1:4" s="121" customFormat="1" ht="8.4499999999999993" customHeight="1">
      <c r="A45" s="124" t="s">
        <v>662</v>
      </c>
      <c r="B45" s="123">
        <v>3897.8306000000002</v>
      </c>
      <c r="C45" s="123">
        <v>753.6839500000001</v>
      </c>
      <c r="D45" s="123">
        <v>4651.5145499999999</v>
      </c>
    </row>
    <row r="46" spans="1:4" s="121" customFormat="1" ht="3.2" customHeight="1">
      <c r="A46" s="124"/>
      <c r="B46" s="128"/>
      <c r="C46" s="128"/>
      <c r="D46" s="128"/>
    </row>
    <row r="47" spans="1:4" s="121" customFormat="1" ht="8.4499999999999993" customHeight="1">
      <c r="A47" s="126" t="s">
        <v>663</v>
      </c>
      <c r="B47" s="119">
        <v>1770.0900999999999</v>
      </c>
      <c r="C47" s="119">
        <v>100.55869999999999</v>
      </c>
      <c r="D47" s="119">
        <v>1870.6487999999999</v>
      </c>
    </row>
    <row r="48" spans="1:4" s="121" customFormat="1" ht="8.4499999999999993" customHeight="1">
      <c r="A48" s="124" t="s">
        <v>660</v>
      </c>
      <c r="B48" s="123">
        <v>0</v>
      </c>
      <c r="C48" s="123">
        <v>0</v>
      </c>
      <c r="D48" s="123">
        <v>0</v>
      </c>
    </row>
    <row r="49" spans="1:5" s="121" customFormat="1" ht="8.4499999999999993" customHeight="1">
      <c r="A49" s="124" t="s">
        <v>661</v>
      </c>
      <c r="B49" s="123">
        <v>141.46374</v>
      </c>
      <c r="C49" s="123">
        <v>5.6654999999999998</v>
      </c>
      <c r="D49" s="123">
        <v>147.12924000000001</v>
      </c>
    </row>
    <row r="50" spans="1:5" s="121" customFormat="1" ht="8.4499999999999993" customHeight="1">
      <c r="A50" s="124" t="s">
        <v>665</v>
      </c>
      <c r="B50" s="123">
        <v>1628.62636</v>
      </c>
      <c r="C50" s="123">
        <v>94.893199999999993</v>
      </c>
      <c r="D50" s="123">
        <v>1723.51956</v>
      </c>
    </row>
    <row r="51" spans="1:5" s="121" customFormat="1" ht="3.2" customHeight="1">
      <c r="A51" s="124"/>
      <c r="B51" s="128"/>
      <c r="C51" s="128"/>
      <c r="D51" s="128"/>
    </row>
    <row r="52" spans="1:5" s="121" customFormat="1" ht="11.25" customHeight="1">
      <c r="A52" s="130" t="s">
        <v>666</v>
      </c>
      <c r="B52" s="123">
        <v>0</v>
      </c>
      <c r="C52" s="123">
        <v>0</v>
      </c>
      <c r="D52" s="123">
        <v>0</v>
      </c>
    </row>
    <row r="53" spans="1:5" s="121" customFormat="1" ht="6.75" customHeight="1">
      <c r="A53" s="130"/>
      <c r="B53" s="123"/>
      <c r="C53" s="123"/>
      <c r="D53" s="123"/>
    </row>
    <row r="54" spans="1:5" s="121" customFormat="1" ht="8.4499999999999993" customHeight="1">
      <c r="A54" s="126" t="s">
        <v>667</v>
      </c>
      <c r="B54" s="119">
        <v>579687.31329000008</v>
      </c>
      <c r="C54" s="119">
        <v>-361236.98472999991</v>
      </c>
      <c r="D54" s="119">
        <v>218450.32856000017</v>
      </c>
      <c r="E54" s="120"/>
    </row>
    <row r="55" spans="1:5" s="121" customFormat="1" ht="3.2" customHeight="1">
      <c r="A55" s="127"/>
      <c r="B55" s="128"/>
      <c r="C55" s="128"/>
      <c r="D55" s="128"/>
    </row>
    <row r="56" spans="1:5" s="121" customFormat="1" ht="8.4499999999999993" customHeight="1">
      <c r="A56" s="126" t="s">
        <v>668</v>
      </c>
      <c r="B56" s="119">
        <v>55433.226419999999</v>
      </c>
      <c r="C56" s="119">
        <v>5242.4748399999999</v>
      </c>
      <c r="D56" s="119">
        <v>60675.701260000002</v>
      </c>
    </row>
    <row r="57" spans="1:5" s="121" customFormat="1" ht="8.4499999999999993" customHeight="1">
      <c r="A57" s="124" t="s">
        <v>669</v>
      </c>
      <c r="B57" s="123">
        <v>34862.964399999997</v>
      </c>
      <c r="C57" s="123">
        <v>136.65630999999999</v>
      </c>
      <c r="D57" s="123">
        <v>34999.620709999996</v>
      </c>
    </row>
    <row r="58" spans="1:5" s="121" customFormat="1" ht="8.4499999999999993" customHeight="1">
      <c r="A58" s="124" t="s">
        <v>670</v>
      </c>
      <c r="B58" s="123">
        <v>537.17799000000002</v>
      </c>
      <c r="C58" s="123">
        <v>0</v>
      </c>
      <c r="D58" s="123">
        <v>537.17799000000002</v>
      </c>
    </row>
    <row r="59" spans="1:5" s="121" customFormat="1" ht="8.4499999999999993" customHeight="1">
      <c r="A59" s="124" t="s">
        <v>671</v>
      </c>
      <c r="B59" s="123">
        <v>19566.4231</v>
      </c>
      <c r="C59" s="123">
        <v>5095.5544600000003</v>
      </c>
      <c r="D59" s="123">
        <v>24661.977559999999</v>
      </c>
    </row>
    <row r="60" spans="1:5" s="121" customFormat="1" ht="8.4499999999999993" customHeight="1">
      <c r="A60" s="124" t="s">
        <v>672</v>
      </c>
      <c r="B60" s="123">
        <v>466.66093000000001</v>
      </c>
      <c r="C60" s="123">
        <v>10.26407</v>
      </c>
      <c r="D60" s="123">
        <v>476.92500000000001</v>
      </c>
    </row>
    <row r="61" spans="1:5" s="121" customFormat="1" ht="3.2" customHeight="1">
      <c r="A61" s="124"/>
      <c r="B61" s="123"/>
      <c r="C61" s="123"/>
      <c r="D61" s="123"/>
    </row>
    <row r="62" spans="1:5" s="121" customFormat="1" ht="8.4499999999999993" customHeight="1">
      <c r="A62" s="126" t="s">
        <v>673</v>
      </c>
      <c r="B62" s="119">
        <v>524254.08687000006</v>
      </c>
      <c r="C62" s="119">
        <v>-366479.45956999989</v>
      </c>
      <c r="D62" s="119">
        <v>157774.62730000017</v>
      </c>
    </row>
    <row r="63" spans="1:5" s="121" customFormat="1" ht="3.2" customHeight="1">
      <c r="A63" s="124"/>
      <c r="B63" s="123"/>
      <c r="C63" s="123"/>
      <c r="D63" s="123"/>
    </row>
    <row r="64" spans="1:5" s="121" customFormat="1" ht="8.4499999999999993" customHeight="1">
      <c r="A64" s="126" t="s">
        <v>674</v>
      </c>
      <c r="B64" s="119">
        <v>41333.65249</v>
      </c>
      <c r="C64" s="119">
        <v>-465.15582000000001</v>
      </c>
      <c r="D64" s="119">
        <v>40868.49667</v>
      </c>
    </row>
    <row r="65" spans="1:5" s="121" customFormat="1" ht="8.4499999999999993" customHeight="1">
      <c r="A65" s="124" t="s">
        <v>675</v>
      </c>
      <c r="B65" s="123">
        <v>0</v>
      </c>
      <c r="C65" s="123">
        <v>0</v>
      </c>
      <c r="D65" s="123">
        <v>0</v>
      </c>
    </row>
    <row r="66" spans="1:5" s="121" customFormat="1" ht="8.4499999999999993" customHeight="1">
      <c r="A66" s="124" t="s">
        <v>676</v>
      </c>
      <c r="B66" s="123">
        <v>0</v>
      </c>
      <c r="C66" s="123">
        <v>0</v>
      </c>
      <c r="D66" s="123">
        <v>0</v>
      </c>
    </row>
    <row r="67" spans="1:5" s="121" customFormat="1" ht="8.4499999999999993" customHeight="1">
      <c r="A67" s="124" t="s">
        <v>677</v>
      </c>
      <c r="B67" s="123">
        <v>36542.348420000002</v>
      </c>
      <c r="C67" s="123">
        <v>-465.15582000000001</v>
      </c>
      <c r="D67" s="123">
        <v>36077.192600000002</v>
      </c>
    </row>
    <row r="68" spans="1:5" s="121" customFormat="1" ht="8.4499999999999993" customHeight="1">
      <c r="A68" s="124" t="s">
        <v>678</v>
      </c>
      <c r="B68" s="123">
        <v>0</v>
      </c>
      <c r="C68" s="123">
        <v>0</v>
      </c>
      <c r="D68" s="123">
        <v>0</v>
      </c>
    </row>
    <row r="69" spans="1:5" s="121" customFormat="1" ht="8.4499999999999993" customHeight="1">
      <c r="A69" s="124" t="s">
        <v>679</v>
      </c>
      <c r="B69" s="123">
        <v>1731.4248599999999</v>
      </c>
      <c r="C69" s="123">
        <v>0</v>
      </c>
      <c r="D69" s="123">
        <v>1731.4248599999999</v>
      </c>
    </row>
    <row r="70" spans="1:5" s="121" customFormat="1" ht="8.4499999999999993" customHeight="1">
      <c r="A70" s="124" t="s">
        <v>680</v>
      </c>
      <c r="B70" s="123">
        <v>211.70945</v>
      </c>
      <c r="C70" s="123">
        <v>0</v>
      </c>
      <c r="D70" s="123">
        <v>211.70945</v>
      </c>
    </row>
    <row r="71" spans="1:5" s="121" customFormat="1" ht="8.4499999999999993" customHeight="1">
      <c r="A71" s="124" t="s">
        <v>681</v>
      </c>
      <c r="B71" s="123">
        <v>2848.1697599999998</v>
      </c>
      <c r="C71" s="123">
        <v>0</v>
      </c>
      <c r="D71" s="123">
        <v>2848.1697599999998</v>
      </c>
    </row>
    <row r="72" spans="1:5" s="121" customFormat="1" ht="3.2" customHeight="1">
      <c r="A72" s="124"/>
      <c r="B72" s="123"/>
      <c r="C72" s="123"/>
      <c r="D72" s="123"/>
    </row>
    <row r="73" spans="1:5" s="121" customFormat="1" ht="8.4499999999999993" customHeight="1">
      <c r="A73" s="131" t="s">
        <v>682</v>
      </c>
      <c r="B73" s="119">
        <v>2630.8291600000002</v>
      </c>
      <c r="C73" s="119">
        <v>457.46733</v>
      </c>
      <c r="D73" s="119">
        <v>3088.2964900000002</v>
      </c>
      <c r="E73" s="120"/>
    </row>
    <row r="74" spans="1:5" s="121" customFormat="1" ht="4.7" customHeight="1">
      <c r="A74" s="124"/>
      <c r="B74" s="123"/>
      <c r="C74" s="123"/>
      <c r="D74" s="123"/>
    </row>
    <row r="75" spans="1:5" s="121" customFormat="1" ht="8.4499999999999993" customHeight="1">
      <c r="A75" s="129" t="s">
        <v>683</v>
      </c>
      <c r="B75" s="119">
        <v>485551.26354000007</v>
      </c>
      <c r="C75" s="119">
        <v>-365556.83641999989</v>
      </c>
      <c r="D75" s="119">
        <v>119994.42712000018</v>
      </c>
    </row>
    <row r="76" spans="1:5" s="121" customFormat="1" ht="3.95" customHeight="1">
      <c r="A76" s="127"/>
      <c r="B76" s="128"/>
      <c r="C76" s="128"/>
      <c r="D76" s="128"/>
    </row>
    <row r="77" spans="1:5" s="121" customFormat="1" ht="8.4499999999999993" customHeight="1">
      <c r="A77" s="124" t="s">
        <v>684</v>
      </c>
      <c r="B77" s="123">
        <v>36467.353999999999</v>
      </c>
      <c r="C77" s="123">
        <v>0</v>
      </c>
      <c r="D77" s="123">
        <v>36467.353999999999</v>
      </c>
    </row>
    <row r="78" spans="1:5" s="121" customFormat="1" ht="3.95" customHeight="1">
      <c r="A78" s="124"/>
      <c r="B78" s="123"/>
      <c r="C78" s="123"/>
      <c r="D78" s="123"/>
    </row>
    <row r="79" spans="1:5" s="121" customFormat="1" ht="8.4499999999999993" customHeight="1">
      <c r="A79" s="130" t="s">
        <v>685</v>
      </c>
      <c r="B79" s="128">
        <v>449083.90954000002</v>
      </c>
      <c r="C79" s="128">
        <v>-365556.83642000001</v>
      </c>
      <c r="D79" s="128">
        <v>83527.073120000015</v>
      </c>
    </row>
    <row r="80" spans="1:5" s="101" customFormat="1" ht="3.75" customHeight="1" thickBot="1">
      <c r="A80" s="132"/>
      <c r="B80" s="133"/>
      <c r="C80" s="133"/>
      <c r="D80" s="133"/>
    </row>
    <row r="81" spans="1:5" s="101" customFormat="1" ht="15.75" customHeight="1">
      <c r="A81" s="134" t="s">
        <v>582</v>
      </c>
      <c r="B81" s="153"/>
      <c r="C81" s="153"/>
      <c r="D81" s="153"/>
      <c r="E81" s="137"/>
    </row>
    <row r="82" spans="1:5" s="101" customFormat="1">
      <c r="A82" s="109"/>
      <c r="B82" s="136"/>
      <c r="C82" s="136"/>
      <c r="D82" s="136"/>
    </row>
    <row r="83" spans="1:5" s="101" customFormat="1">
      <c r="A83" s="109"/>
      <c r="B83" s="109"/>
      <c r="C83" s="136"/>
      <c r="D83" s="136"/>
    </row>
    <row r="84" spans="1:5" s="101" customFormat="1">
      <c r="A84" s="109"/>
      <c r="B84" s="109"/>
      <c r="C84" s="109"/>
      <c r="D84" s="109"/>
    </row>
    <row r="85" spans="1:5" s="101" customFormat="1">
      <c r="A85" s="109"/>
      <c r="B85" s="109"/>
      <c r="C85" s="109"/>
      <c r="D85" s="109"/>
    </row>
    <row r="86" spans="1:5" s="101" customFormat="1">
      <c r="A86" s="109"/>
      <c r="B86" s="109"/>
      <c r="C86" s="109"/>
      <c r="D86" s="109"/>
    </row>
    <row r="87" spans="1:5" s="101" customFormat="1">
      <c r="A87" s="109"/>
      <c r="B87" s="109"/>
      <c r="C87" s="109"/>
      <c r="D87" s="109"/>
    </row>
    <row r="88" spans="1:5" s="101" customFormat="1">
      <c r="A88" s="109"/>
      <c r="B88" s="109"/>
      <c r="C88" s="109"/>
      <c r="D88" s="109"/>
    </row>
  </sheetData>
  <mergeCells count="5">
    <mergeCell ref="A1:D1"/>
    <mergeCell ref="A2:D2"/>
    <mergeCell ref="A3:D3"/>
    <mergeCell ref="A4:D4"/>
    <mergeCell ref="B6:D6"/>
  </mergeCells>
  <hyperlinks>
    <hyperlink ref="A1:D1" location="Índice!A1" display="Volver al Índice" xr:uid="{58E990A3-B98F-4F80-AACB-6F45FA3F8F48}"/>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055F-A81B-4F2A-8414-06CFFEFD59FB}">
  <dimension ref="A1:IV200"/>
  <sheetViews>
    <sheetView showGridLines="0" zoomScaleNormal="100" workbookViewId="0"/>
  </sheetViews>
  <sheetFormatPr baseColWidth="10" defaultRowHeight="12.75"/>
  <cols>
    <col min="1" max="1" width="49.85546875" style="33" customWidth="1"/>
    <col min="2" max="4" width="15.5703125" style="33" customWidth="1"/>
    <col min="5" max="5" width="11.42578125" style="33"/>
    <col min="6" max="6" width="12.5703125" style="33" customWidth="1"/>
    <col min="7" max="8" width="11.42578125" style="33"/>
    <col min="9" max="9" width="12" style="33" bestFit="1" customWidth="1"/>
    <col min="10" max="10" width="15.140625" style="33" bestFit="1" customWidth="1"/>
    <col min="11" max="11" width="12" style="33" bestFit="1" customWidth="1"/>
    <col min="12" max="16384" width="11.42578125" style="33"/>
  </cols>
  <sheetData>
    <row r="1" spans="1:11" ht="18.75">
      <c r="A1" s="358" t="s">
        <v>822</v>
      </c>
      <c r="B1" s="154"/>
      <c r="C1" s="154"/>
      <c r="D1" s="154"/>
    </row>
    <row r="2" spans="1:11" ht="27" customHeight="1">
      <c r="A2" s="155" t="s">
        <v>692</v>
      </c>
      <c r="B2" s="155"/>
      <c r="C2" s="155"/>
      <c r="D2" s="155"/>
    </row>
    <row r="3" spans="1:11" ht="23.25" customHeight="1">
      <c r="A3" s="156">
        <v>45657</v>
      </c>
      <c r="B3" s="156"/>
      <c r="C3" s="156"/>
      <c r="D3" s="156"/>
    </row>
    <row r="4" spans="1:11" ht="18.75" customHeight="1">
      <c r="A4" s="157" t="s">
        <v>693</v>
      </c>
      <c r="B4" s="157"/>
      <c r="C4" s="157"/>
      <c r="D4" s="157"/>
    </row>
    <row r="5" spans="1:11" ht="7.5" customHeight="1" thickBot="1"/>
    <row r="6" spans="1:11" s="160" customFormat="1" ht="12.75" customHeight="1">
      <c r="A6" s="158"/>
      <c r="B6" s="159" t="s">
        <v>694</v>
      </c>
      <c r="C6" s="159" t="s">
        <v>687</v>
      </c>
      <c r="D6" s="159" t="s">
        <v>538</v>
      </c>
    </row>
    <row r="7" spans="1:11" s="160" customFormat="1" ht="47.25" customHeight="1">
      <c r="A7" s="161"/>
      <c r="B7" s="162"/>
      <c r="C7" s="162"/>
      <c r="D7" s="162"/>
      <c r="I7" s="163"/>
    </row>
    <row r="8" spans="1:11" s="160" customFormat="1" ht="8.4499999999999993" customHeight="1">
      <c r="A8" s="164"/>
      <c r="B8" s="82"/>
      <c r="C8" s="82"/>
      <c r="D8" s="82"/>
      <c r="I8" s="163"/>
    </row>
    <row r="9" spans="1:11" s="160" customFormat="1" ht="15.95" customHeight="1">
      <c r="A9" s="165" t="s">
        <v>695</v>
      </c>
      <c r="B9" s="82"/>
      <c r="C9" s="82"/>
      <c r="D9" s="82"/>
      <c r="I9" s="163"/>
    </row>
    <row r="10" spans="1:11" s="160" customFormat="1" ht="15.95" customHeight="1">
      <c r="A10" s="82" t="s">
        <v>696</v>
      </c>
      <c r="B10" s="166">
        <v>20.406994997123476</v>
      </c>
      <c r="C10" s="166">
        <v>40.131789701423514</v>
      </c>
      <c r="D10" s="166">
        <v>75.395851712027223</v>
      </c>
      <c r="E10" s="166"/>
      <c r="F10" s="166"/>
      <c r="G10" s="166"/>
      <c r="H10" s="166"/>
      <c r="I10" s="167"/>
      <c r="J10" s="167"/>
      <c r="K10" s="167"/>
    </row>
    <row r="11" spans="1:11" s="160" customFormat="1" ht="15.95" customHeight="1">
      <c r="A11" s="82" t="s">
        <v>697</v>
      </c>
      <c r="B11" s="166">
        <v>15.290000000000001</v>
      </c>
      <c r="C11" s="166">
        <v>4.47</v>
      </c>
      <c r="D11" s="166">
        <v>0.08</v>
      </c>
      <c r="E11" s="166"/>
      <c r="F11" s="166"/>
      <c r="G11" s="166"/>
      <c r="H11" s="166"/>
      <c r="I11" s="167"/>
      <c r="J11" s="167"/>
      <c r="K11" s="167"/>
    </row>
    <row r="12" spans="1:11" s="160" customFormat="1" ht="9.75" customHeight="1">
      <c r="A12" s="82"/>
      <c r="B12" s="166"/>
      <c r="C12" s="166"/>
      <c r="D12" s="166"/>
      <c r="E12" s="166"/>
      <c r="F12" s="166"/>
      <c r="G12" s="166"/>
      <c r="H12" s="166"/>
      <c r="I12" s="167"/>
      <c r="J12" s="167"/>
      <c r="K12" s="167"/>
    </row>
    <row r="13" spans="1:11" s="160" customFormat="1" ht="15.95" customHeight="1">
      <c r="A13" s="165" t="s">
        <v>698</v>
      </c>
      <c r="B13" s="166"/>
      <c r="C13" s="166"/>
      <c r="D13" s="166"/>
      <c r="E13" s="166"/>
      <c r="F13" s="166"/>
      <c r="G13" s="166"/>
      <c r="H13" s="166"/>
      <c r="I13" s="167"/>
      <c r="J13" s="167"/>
      <c r="K13" s="167"/>
    </row>
    <row r="14" spans="1:11" s="160" customFormat="1" ht="15.95" customHeight="1">
      <c r="A14" s="82" t="s">
        <v>699</v>
      </c>
      <c r="B14" s="166">
        <v>1.99</v>
      </c>
      <c r="C14" s="166">
        <v>7.37</v>
      </c>
      <c r="D14" s="166">
        <v>56.120000000000005</v>
      </c>
      <c r="E14" s="166"/>
      <c r="F14" s="166"/>
      <c r="G14" s="166"/>
      <c r="H14" s="166"/>
      <c r="I14" s="167"/>
      <c r="J14" s="167"/>
      <c r="K14" s="167"/>
    </row>
    <row r="15" spans="1:11" s="160" customFormat="1" ht="15.95" customHeight="1">
      <c r="A15" s="82" t="s">
        <v>700</v>
      </c>
      <c r="B15" s="166">
        <v>1.98</v>
      </c>
      <c r="C15" s="166">
        <v>0.72</v>
      </c>
      <c r="D15" s="166">
        <v>31.87</v>
      </c>
      <c r="E15" s="166"/>
      <c r="F15" s="166"/>
      <c r="G15" s="166"/>
      <c r="H15" s="166"/>
      <c r="I15" s="167"/>
      <c r="J15" s="167"/>
      <c r="K15" s="167"/>
    </row>
    <row r="16" spans="1:11" s="160" customFormat="1" ht="15.95" customHeight="1">
      <c r="A16" s="82" t="s">
        <v>701</v>
      </c>
      <c r="B16" s="166">
        <v>98.27</v>
      </c>
      <c r="C16" s="166">
        <v>24.18</v>
      </c>
      <c r="D16" s="166">
        <v>100</v>
      </c>
      <c r="E16" s="166"/>
      <c r="F16" s="166"/>
      <c r="G16" s="166"/>
      <c r="H16" s="166"/>
      <c r="I16" s="167"/>
      <c r="J16" s="167"/>
      <c r="K16" s="167"/>
    </row>
    <row r="17" spans="1:11" s="160" customFormat="1" ht="15.95" customHeight="1">
      <c r="A17" s="168" t="s">
        <v>702</v>
      </c>
      <c r="B17" s="166">
        <v>0.11</v>
      </c>
      <c r="C17" s="166">
        <v>14.11</v>
      </c>
      <c r="D17" s="166">
        <v>0.18</v>
      </c>
      <c r="E17" s="166"/>
      <c r="F17" s="166"/>
      <c r="G17" s="166"/>
      <c r="H17" s="166"/>
      <c r="I17" s="167"/>
      <c r="J17" s="167"/>
      <c r="K17" s="167"/>
    </row>
    <row r="18" spans="1:11" s="160" customFormat="1" ht="15.95" customHeight="1">
      <c r="A18" s="82" t="s">
        <v>703</v>
      </c>
      <c r="B18" s="169">
        <v>221.01</v>
      </c>
      <c r="C18" s="169">
        <v>285.05</v>
      </c>
      <c r="D18" s="169">
        <v>103.35000000000001</v>
      </c>
      <c r="E18" s="169"/>
      <c r="F18" s="166"/>
      <c r="G18" s="169"/>
      <c r="H18" s="169"/>
      <c r="I18" s="167"/>
      <c r="J18" s="167"/>
      <c r="K18" s="167"/>
    </row>
    <row r="19" spans="1:11" s="160" customFormat="1" ht="10.5" customHeight="1">
      <c r="A19" s="82"/>
      <c r="B19" s="166"/>
      <c r="C19" s="166"/>
      <c r="D19" s="166"/>
      <c r="E19" s="166"/>
      <c r="F19" s="166"/>
      <c r="G19" s="166"/>
      <c r="H19" s="166"/>
      <c r="I19" s="167"/>
      <c r="J19" s="167"/>
      <c r="K19" s="167"/>
    </row>
    <row r="20" spans="1:11" s="160" customFormat="1" ht="15.95" customHeight="1">
      <c r="A20" s="165" t="s">
        <v>704</v>
      </c>
      <c r="B20" s="166"/>
      <c r="C20" s="166"/>
      <c r="D20" s="166"/>
      <c r="E20" s="166"/>
      <c r="F20" s="166"/>
      <c r="G20" s="166"/>
      <c r="H20" s="166"/>
      <c r="I20" s="167"/>
      <c r="J20" s="167"/>
      <c r="K20" s="167"/>
    </row>
    <row r="21" spans="1:11" s="160" customFormat="1" ht="15.95" customHeight="1">
      <c r="A21" s="82" t="s">
        <v>705</v>
      </c>
      <c r="B21" s="166">
        <v>3.0294957222912884</v>
      </c>
      <c r="C21" s="166">
        <v>0.88180728248436757</v>
      </c>
      <c r="D21" s="166">
        <v>11.148550051736489</v>
      </c>
      <c r="E21" s="166"/>
      <c r="F21" s="166"/>
      <c r="G21" s="166"/>
      <c r="H21" s="166"/>
      <c r="I21" s="167"/>
      <c r="J21" s="167"/>
      <c r="K21" s="167"/>
    </row>
    <row r="22" spans="1:11" s="160" customFormat="1" ht="15.95" customHeight="1">
      <c r="A22" s="82" t="s">
        <v>706</v>
      </c>
      <c r="B22" s="166">
        <v>38.619983649038161</v>
      </c>
      <c r="C22" s="166">
        <v>43.105502829362678</v>
      </c>
      <c r="D22" s="166">
        <v>56.929761728528931</v>
      </c>
      <c r="E22" s="166"/>
      <c r="F22" s="166"/>
      <c r="G22" s="166"/>
      <c r="H22" s="166"/>
      <c r="I22" s="167"/>
      <c r="J22" s="167"/>
      <c r="K22" s="167"/>
    </row>
    <row r="23" spans="1:11" s="160" customFormat="1" ht="15.95" customHeight="1">
      <c r="A23" s="82" t="s">
        <v>707</v>
      </c>
      <c r="B23" s="166">
        <v>79.938739301706747</v>
      </c>
      <c r="C23" s="166">
        <v>88.413121788132514</v>
      </c>
      <c r="D23" s="166">
        <v>70.141015465686962</v>
      </c>
      <c r="E23" s="166"/>
      <c r="F23" s="166"/>
      <c r="G23" s="166"/>
      <c r="H23" s="166"/>
      <c r="I23" s="167"/>
      <c r="J23" s="167"/>
      <c r="K23" s="167"/>
    </row>
    <row r="24" spans="1:11" s="160" customFormat="1" ht="15.95" customHeight="1">
      <c r="A24" s="82" t="s">
        <v>708</v>
      </c>
      <c r="B24" s="166">
        <v>7.5597506768250557</v>
      </c>
      <c r="C24" s="166">
        <v>7.300034116869238</v>
      </c>
      <c r="D24" s="166">
        <v>21.45418430964461</v>
      </c>
      <c r="E24" s="166"/>
      <c r="F24" s="166"/>
      <c r="G24" s="166"/>
      <c r="H24" s="166"/>
      <c r="I24" s="167"/>
      <c r="J24" s="167"/>
      <c r="K24" s="167"/>
    </row>
    <row r="25" spans="1:11" s="160" customFormat="1" ht="15.95" customHeight="1">
      <c r="A25" s="82" t="s">
        <v>709</v>
      </c>
      <c r="B25" s="170">
        <v>0</v>
      </c>
      <c r="C25" s="170">
        <v>24451</v>
      </c>
      <c r="D25" s="170">
        <v>784</v>
      </c>
      <c r="E25" s="170"/>
      <c r="F25" s="166"/>
      <c r="G25" s="170"/>
      <c r="H25" s="170"/>
      <c r="I25" s="167"/>
      <c r="J25" s="167"/>
      <c r="K25" s="167"/>
    </row>
    <row r="26" spans="1:11" s="160" customFormat="1" ht="15.95" customHeight="1">
      <c r="A26" s="82" t="s">
        <v>710</v>
      </c>
      <c r="B26" s="170">
        <v>77909.634361999997</v>
      </c>
      <c r="C26" s="171" t="s">
        <v>711</v>
      </c>
      <c r="D26" s="170">
        <v>0</v>
      </c>
      <c r="E26" s="170"/>
      <c r="F26" s="166"/>
      <c r="G26" s="170"/>
      <c r="H26" s="170"/>
      <c r="I26" s="167"/>
      <c r="J26" s="167"/>
      <c r="K26" s="167"/>
    </row>
    <row r="27" spans="1:11" s="160" customFormat="1" ht="9.75" customHeight="1">
      <c r="A27" s="82"/>
      <c r="B27" s="172"/>
      <c r="C27" s="172"/>
      <c r="D27" s="172"/>
      <c r="E27" s="172"/>
      <c r="F27" s="166"/>
      <c r="G27" s="172"/>
      <c r="H27" s="172"/>
      <c r="I27" s="167"/>
      <c r="J27" s="167"/>
      <c r="K27" s="167"/>
    </row>
    <row r="28" spans="1:11" s="160" customFormat="1" ht="15.95" customHeight="1">
      <c r="A28" s="165" t="s">
        <v>712</v>
      </c>
      <c r="B28" s="172"/>
      <c r="C28" s="172"/>
      <c r="D28" s="172"/>
      <c r="E28" s="172"/>
      <c r="F28" s="166"/>
      <c r="G28" s="172"/>
      <c r="H28" s="172"/>
      <c r="I28" s="167"/>
      <c r="J28" s="167"/>
      <c r="K28" s="167"/>
    </row>
    <row r="29" spans="1:11" s="160" customFormat="1" ht="15.95" customHeight="1">
      <c r="A29" s="82" t="s">
        <v>713</v>
      </c>
      <c r="B29" s="166">
        <v>42.23243016242462</v>
      </c>
      <c r="C29" s="166">
        <v>3.2414896620714901</v>
      </c>
      <c r="D29" s="166">
        <v>9.8813666135951319</v>
      </c>
      <c r="E29" s="166"/>
      <c r="F29" s="166"/>
      <c r="G29" s="166"/>
      <c r="H29" s="166"/>
      <c r="I29" s="167"/>
      <c r="J29" s="167"/>
      <c r="K29" s="167"/>
    </row>
    <row r="30" spans="1:11" s="160" customFormat="1" ht="15.95" customHeight="1">
      <c r="A30" s="82" t="s">
        <v>714</v>
      </c>
      <c r="B30" s="166">
        <v>2.9870706019103235</v>
      </c>
      <c r="C30" s="166">
        <v>0.65662677753805898</v>
      </c>
      <c r="D30" s="166">
        <v>8.1660558955163118</v>
      </c>
      <c r="E30" s="166"/>
      <c r="F30" s="166"/>
      <c r="G30" s="166"/>
      <c r="H30" s="166"/>
      <c r="I30" s="167"/>
      <c r="J30" s="167"/>
      <c r="K30" s="167"/>
    </row>
    <row r="31" spans="1:11" s="160" customFormat="1" ht="9.75" customHeight="1">
      <c r="A31" s="82"/>
      <c r="B31" s="166"/>
      <c r="C31" s="166"/>
      <c r="D31" s="166"/>
      <c r="E31" s="166"/>
      <c r="F31" s="166"/>
      <c r="G31" s="166"/>
      <c r="H31" s="166"/>
      <c r="I31" s="167"/>
      <c r="J31" s="167"/>
      <c r="K31" s="167"/>
    </row>
    <row r="32" spans="1:11" s="160" customFormat="1" ht="15.95" customHeight="1">
      <c r="A32" s="165" t="s">
        <v>715</v>
      </c>
      <c r="B32" s="166"/>
      <c r="C32" s="166"/>
      <c r="D32" s="166"/>
      <c r="E32" s="166"/>
      <c r="F32" s="166"/>
      <c r="G32" s="166"/>
      <c r="H32" s="166"/>
      <c r="I32" s="167"/>
      <c r="J32" s="167"/>
      <c r="K32" s="167"/>
    </row>
    <row r="33" spans="1:256" s="160" customFormat="1" ht="15.95" customHeight="1">
      <c r="A33" s="82" t="s">
        <v>716</v>
      </c>
      <c r="B33" s="166">
        <v>65.38</v>
      </c>
      <c r="C33" s="166">
        <v>0</v>
      </c>
      <c r="D33" s="166">
        <v>560.36</v>
      </c>
      <c r="E33" s="166"/>
      <c r="F33" s="166"/>
      <c r="G33" s="166"/>
      <c r="H33" s="166"/>
      <c r="I33" s="167"/>
      <c r="J33" s="167"/>
      <c r="K33" s="167"/>
    </row>
    <row r="34" spans="1:256" s="160" customFormat="1" ht="15.95" customHeight="1">
      <c r="A34" s="82" t="s">
        <v>717</v>
      </c>
      <c r="B34" s="166">
        <v>171.20000000000002</v>
      </c>
      <c r="C34" s="166">
        <v>0</v>
      </c>
      <c r="D34" s="166">
        <v>3181.13</v>
      </c>
      <c r="E34" s="166"/>
      <c r="F34" s="166"/>
      <c r="G34" s="166"/>
      <c r="H34" s="166"/>
      <c r="I34" s="167"/>
      <c r="J34" s="167"/>
      <c r="K34" s="167"/>
    </row>
    <row r="35" spans="1:256" s="160" customFormat="1" ht="15.95" customHeight="1">
      <c r="A35" s="82" t="s">
        <v>718</v>
      </c>
      <c r="B35" s="166">
        <v>0.77</v>
      </c>
      <c r="C35" s="166">
        <v>0</v>
      </c>
      <c r="D35" s="166">
        <v>0</v>
      </c>
      <c r="E35" s="166"/>
      <c r="F35" s="166"/>
      <c r="G35" s="166"/>
      <c r="H35" s="166"/>
      <c r="I35" s="167"/>
      <c r="J35" s="167"/>
      <c r="K35" s="167"/>
    </row>
    <row r="36" spans="1:256" s="160" customFormat="1" ht="15.95" customHeight="1">
      <c r="A36" s="82" t="s">
        <v>719</v>
      </c>
      <c r="B36" s="166">
        <v>2.14</v>
      </c>
      <c r="C36" s="166">
        <v>0</v>
      </c>
      <c r="D36" s="166">
        <v>0</v>
      </c>
      <c r="E36" s="166"/>
      <c r="F36" s="166"/>
      <c r="G36" s="166"/>
      <c r="H36" s="166"/>
      <c r="I36" s="167"/>
      <c r="J36" s="167"/>
      <c r="K36" s="167"/>
    </row>
    <row r="37" spans="1:256" s="160" customFormat="1" ht="10.5" customHeight="1" thickBot="1">
      <c r="A37" s="173"/>
      <c r="B37" s="174"/>
      <c r="C37" s="174"/>
      <c r="D37" s="174"/>
    </row>
    <row r="38" spans="1:256" s="160" customFormat="1" ht="5.25" customHeight="1">
      <c r="A38" s="168"/>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c r="GH38" s="175"/>
      <c r="GI38" s="175"/>
      <c r="GJ38" s="175"/>
      <c r="GK38" s="175"/>
      <c r="GL38" s="175"/>
      <c r="GM38" s="175"/>
      <c r="GN38" s="175"/>
      <c r="GO38" s="175"/>
      <c r="GP38" s="175"/>
      <c r="GQ38" s="175"/>
      <c r="GR38" s="175"/>
      <c r="GS38" s="175"/>
      <c r="GT38" s="175"/>
      <c r="GU38" s="175"/>
      <c r="GV38" s="175"/>
      <c r="GW38" s="175"/>
      <c r="GX38" s="175"/>
      <c r="GY38" s="175"/>
      <c r="GZ38" s="175"/>
      <c r="HA38" s="175"/>
      <c r="HB38" s="175"/>
      <c r="HC38" s="175"/>
      <c r="HD38" s="175"/>
      <c r="HE38" s="175"/>
      <c r="HF38" s="175"/>
      <c r="HG38" s="175"/>
      <c r="HH38" s="175"/>
      <c r="HI38" s="175"/>
      <c r="HJ38" s="175"/>
      <c r="HK38" s="175"/>
      <c r="HL38" s="175"/>
      <c r="HM38" s="175"/>
      <c r="HN38" s="175"/>
      <c r="HO38" s="175"/>
      <c r="HP38" s="175"/>
      <c r="HQ38" s="175"/>
      <c r="HR38" s="175"/>
      <c r="HS38" s="175"/>
      <c r="HT38" s="175"/>
      <c r="HU38" s="175"/>
      <c r="HV38" s="175"/>
      <c r="HW38" s="175"/>
      <c r="HX38" s="175"/>
      <c r="HY38" s="175"/>
      <c r="HZ38" s="175"/>
      <c r="IA38" s="175"/>
      <c r="IB38" s="175"/>
      <c r="IC38" s="175"/>
      <c r="ID38" s="175"/>
      <c r="IE38" s="175"/>
      <c r="IF38" s="175"/>
      <c r="IG38" s="175"/>
      <c r="IH38" s="175"/>
      <c r="II38" s="175"/>
      <c r="IJ38" s="175"/>
      <c r="IK38" s="175"/>
      <c r="IL38" s="175"/>
      <c r="IM38" s="175"/>
      <c r="IN38" s="175"/>
      <c r="IO38" s="175"/>
      <c r="IP38" s="175"/>
      <c r="IQ38" s="175"/>
      <c r="IR38" s="175"/>
      <c r="IS38" s="175"/>
      <c r="IT38" s="175"/>
      <c r="IU38" s="175"/>
      <c r="IV38" s="175"/>
    </row>
    <row r="39" spans="1:256" s="160" customFormat="1" ht="13.5">
      <c r="A39" s="176" t="s">
        <v>720</v>
      </c>
      <c r="B39" s="82"/>
      <c r="C39" s="82"/>
      <c r="D39" s="82"/>
    </row>
    <row r="40" spans="1:256" s="160" customFormat="1">
      <c r="A40" s="177"/>
    </row>
    <row r="41" spans="1:256" s="160" customFormat="1" ht="13.5">
      <c r="A41" s="82"/>
    </row>
    <row r="200" spans="3:3">
      <c r="C200" s="33" t="s">
        <v>721</v>
      </c>
    </row>
  </sheetData>
  <mergeCells count="7">
    <mergeCell ref="A2:D2"/>
    <mergeCell ref="A3:D3"/>
    <mergeCell ref="A4:D4"/>
    <mergeCell ref="A6:A7"/>
    <mergeCell ref="B6:B7"/>
    <mergeCell ref="C6:C7"/>
    <mergeCell ref="D6:D7"/>
  </mergeCells>
  <hyperlinks>
    <hyperlink ref="A1" location="Índice!A1" display="Volver al Índice" xr:uid="{9A28C96B-DEEA-4299-BA70-5E7DA45ADEB6}"/>
  </hyperlinks>
  <printOptions horizontalCentered="1" verticalCentered="1"/>
  <pageMargins left="0.75" right="0.75" top="1" bottom="1" header="0" footer="0"/>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6CB06-E78E-482E-9801-51FAABAAA86B}">
  <dimension ref="A1:G200"/>
  <sheetViews>
    <sheetView showGridLines="0" zoomScale="87" zoomScaleNormal="44" workbookViewId="0"/>
  </sheetViews>
  <sheetFormatPr baseColWidth="10" defaultRowHeight="12.75"/>
  <cols>
    <col min="1" max="1" width="2.140625" style="289" customWidth="1"/>
    <col min="2" max="2" width="46.28515625" style="33" customWidth="1"/>
    <col min="3" max="3" width="26.85546875" style="33" bestFit="1" customWidth="1"/>
    <col min="4" max="6" width="25.7109375" style="33" customWidth="1"/>
    <col min="7" max="7" width="26.85546875" style="33" bestFit="1" customWidth="1"/>
    <col min="8" max="16384" width="11.42578125" style="33"/>
  </cols>
  <sheetData>
    <row r="1" spans="1:7" s="265" customFormat="1" ht="18.75">
      <c r="A1" s="358" t="s">
        <v>822</v>
      </c>
    </row>
    <row r="2" spans="1:7" s="184" customFormat="1" ht="49.7" customHeight="1">
      <c r="A2" s="266"/>
      <c r="B2" s="267" t="s">
        <v>783</v>
      </c>
      <c r="C2" s="267"/>
      <c r="D2" s="267"/>
      <c r="E2" s="267"/>
      <c r="F2" s="267"/>
      <c r="G2" s="267"/>
    </row>
    <row r="3" spans="1:7" s="270" customFormat="1" ht="31.7" customHeight="1">
      <c r="A3" s="268"/>
      <c r="B3" s="269">
        <v>45657</v>
      </c>
      <c r="C3" s="269"/>
      <c r="D3" s="269"/>
      <c r="E3" s="269"/>
      <c r="F3" s="269"/>
      <c r="G3" s="269"/>
    </row>
    <row r="4" spans="1:7" s="87" customFormat="1" ht="34.5" customHeight="1">
      <c r="A4" s="271"/>
      <c r="B4" s="210" t="s">
        <v>727</v>
      </c>
      <c r="C4" s="210"/>
      <c r="D4" s="210"/>
      <c r="E4" s="210"/>
      <c r="F4" s="210"/>
      <c r="G4" s="210"/>
    </row>
    <row r="5" spans="1:7" s="160" customFormat="1" ht="22.7" customHeight="1" thickBot="1">
      <c r="A5" s="272"/>
    </row>
    <row r="6" spans="1:7" s="160" customFormat="1" ht="74.25" customHeight="1">
      <c r="A6" s="272"/>
      <c r="B6" s="273"/>
      <c r="C6" s="274" t="s">
        <v>784</v>
      </c>
      <c r="D6" s="274" t="s">
        <v>785</v>
      </c>
      <c r="E6" s="274" t="s">
        <v>786</v>
      </c>
      <c r="F6" s="274" t="s">
        <v>787</v>
      </c>
      <c r="G6" s="275" t="s">
        <v>16</v>
      </c>
    </row>
    <row r="7" spans="1:7" s="160" customFormat="1" ht="27" customHeight="1">
      <c r="A7" s="272"/>
      <c r="C7" s="276"/>
      <c r="D7" s="276"/>
      <c r="E7" s="276"/>
      <c r="F7" s="276"/>
      <c r="G7" s="276"/>
    </row>
    <row r="8" spans="1:7" s="82" customFormat="1" ht="60" customHeight="1">
      <c r="A8" s="277">
        <v>61</v>
      </c>
      <c r="B8" s="278" t="s">
        <v>788</v>
      </c>
      <c r="C8" s="279">
        <v>9498905.7670000009</v>
      </c>
      <c r="D8" s="279">
        <v>20948.489000000001</v>
      </c>
      <c r="E8" s="279">
        <v>109365.02</v>
      </c>
      <c r="F8" s="279">
        <v>246314.86600000001</v>
      </c>
      <c r="G8" s="279">
        <v>9875534.1420000009</v>
      </c>
    </row>
    <row r="9" spans="1:7" s="160" customFormat="1" ht="36" customHeight="1" thickBot="1">
      <c r="A9" s="272"/>
      <c r="B9" s="280"/>
      <c r="C9" s="281"/>
      <c r="D9" s="281"/>
      <c r="E9" s="281"/>
      <c r="F9" s="281"/>
      <c r="G9" s="281"/>
    </row>
    <row r="10" spans="1:7" s="160" customFormat="1" ht="22.7" customHeight="1">
      <c r="A10" s="272"/>
      <c r="B10" s="282" t="s">
        <v>789</v>
      </c>
      <c r="C10" s="276"/>
      <c r="D10" s="276"/>
      <c r="E10" s="276"/>
      <c r="F10" s="276"/>
      <c r="G10" s="276"/>
    </row>
    <row r="11" spans="1:7" s="81" customFormat="1" ht="15.75" customHeight="1">
      <c r="A11" s="283"/>
      <c r="B11" s="284"/>
      <c r="C11" s="285"/>
      <c r="D11" s="285"/>
      <c r="E11" s="285"/>
      <c r="F11" s="285"/>
      <c r="G11" s="285"/>
    </row>
    <row r="12" spans="1:7" s="81" customFormat="1" ht="69.75" customHeight="1">
      <c r="A12" s="283"/>
      <c r="B12" s="286" t="s">
        <v>790</v>
      </c>
      <c r="C12" s="287">
        <v>0</v>
      </c>
      <c r="D12" s="285"/>
      <c r="E12" s="285"/>
      <c r="F12" s="285"/>
      <c r="G12" s="285"/>
    </row>
    <row r="13" spans="1:7" s="160" customFormat="1" ht="13.5">
      <c r="A13" s="272"/>
      <c r="B13" s="288" t="s">
        <v>791</v>
      </c>
      <c r="C13" s="33"/>
      <c r="D13" s="33"/>
      <c r="E13" s="33"/>
      <c r="F13" s="33"/>
      <c r="G13" s="33"/>
    </row>
    <row r="14" spans="1:7" s="160" customFormat="1">
      <c r="A14" s="272"/>
      <c r="C14" s="276"/>
      <c r="D14" s="276"/>
      <c r="E14" s="276"/>
      <c r="F14" s="276"/>
      <c r="G14" s="276"/>
    </row>
    <row r="15" spans="1:7" s="160" customFormat="1">
      <c r="A15" s="272"/>
      <c r="B15" s="286" t="s">
        <v>792</v>
      </c>
      <c r="C15" s="287">
        <v>200875</v>
      </c>
    </row>
    <row r="16" spans="1:7" s="160" customFormat="1" ht="13.5">
      <c r="A16" s="272"/>
      <c r="B16" s="282" t="s">
        <v>793</v>
      </c>
    </row>
    <row r="17" spans="1:1" s="160" customFormat="1">
      <c r="A17" s="272"/>
    </row>
    <row r="18" spans="1:1" s="160" customFormat="1">
      <c r="A18" s="272"/>
    </row>
    <row r="200" spans="3:3">
      <c r="C200" s="33" t="s">
        <v>721</v>
      </c>
    </row>
  </sheetData>
  <mergeCells count="3">
    <mergeCell ref="B2:G2"/>
    <mergeCell ref="B3:G3"/>
    <mergeCell ref="B4:G4"/>
  </mergeCells>
  <hyperlinks>
    <hyperlink ref="A1" location="Índice!A1" display="Volver al Índice" xr:uid="{293D0590-6C2E-4D08-9AB7-8A735855C786}"/>
  </hyperlinks>
  <printOptions horizontalCentered="1" verticalCentered="1"/>
  <pageMargins left="1.1811023622047245" right="1.1811023622047245" top="0.98425196850393704" bottom="0.98425196850393704" header="0.59055118110236227" footer="0.59055118110236227"/>
  <pageSetup paperSize="9" scale="65" fitToWidth="0"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5A364-2BE4-48F2-AFA6-C87B659123E6}">
  <dimension ref="A1:AF270"/>
  <sheetViews>
    <sheetView showGridLines="0" zoomScaleNormal="100" workbookViewId="0"/>
  </sheetViews>
  <sheetFormatPr baseColWidth="10" defaultColWidth="1.5703125" defaultRowHeight="12.75"/>
  <cols>
    <col min="1" max="1" width="53.28515625" style="33" customWidth="1"/>
    <col min="2" max="9" width="17.85546875" style="33" customWidth="1"/>
    <col min="10" max="255" width="13.140625" style="33" customWidth="1"/>
    <col min="256" max="256" width="1.5703125" style="33"/>
    <col min="257" max="257" width="53.28515625" style="33" customWidth="1"/>
    <col min="258" max="265" width="17.85546875" style="33" customWidth="1"/>
    <col min="266" max="511" width="13.140625" style="33" customWidth="1"/>
    <col min="512" max="512" width="1.5703125" style="33"/>
    <col min="513" max="513" width="53.28515625" style="33" customWidth="1"/>
    <col min="514" max="521" width="17.85546875" style="33" customWidth="1"/>
    <col min="522" max="767" width="13.140625" style="33" customWidth="1"/>
    <col min="768" max="768" width="1.5703125" style="33"/>
    <col min="769" max="769" width="53.28515625" style="33" customWidth="1"/>
    <col min="770" max="777" width="17.85546875" style="33" customWidth="1"/>
    <col min="778" max="1023" width="13.140625" style="33" customWidth="1"/>
    <col min="1024" max="1024" width="1.5703125" style="33"/>
    <col min="1025" max="1025" width="53.28515625" style="33" customWidth="1"/>
    <col min="1026" max="1033" width="17.85546875" style="33" customWidth="1"/>
    <col min="1034" max="1279" width="13.140625" style="33" customWidth="1"/>
    <col min="1280" max="1280" width="1.5703125" style="33"/>
    <col min="1281" max="1281" width="53.28515625" style="33" customWidth="1"/>
    <col min="1282" max="1289" width="17.85546875" style="33" customWidth="1"/>
    <col min="1290" max="1535" width="13.140625" style="33" customWidth="1"/>
    <col min="1536" max="1536" width="1.5703125" style="33"/>
    <col min="1537" max="1537" width="53.28515625" style="33" customWidth="1"/>
    <col min="1538" max="1545" width="17.85546875" style="33" customWidth="1"/>
    <col min="1546" max="1791" width="13.140625" style="33" customWidth="1"/>
    <col min="1792" max="1792" width="1.5703125" style="33"/>
    <col min="1793" max="1793" width="53.28515625" style="33" customWidth="1"/>
    <col min="1794" max="1801" width="17.85546875" style="33" customWidth="1"/>
    <col min="1802" max="2047" width="13.140625" style="33" customWidth="1"/>
    <col min="2048" max="2048" width="1.5703125" style="33"/>
    <col min="2049" max="2049" width="53.28515625" style="33" customWidth="1"/>
    <col min="2050" max="2057" width="17.85546875" style="33" customWidth="1"/>
    <col min="2058" max="2303" width="13.140625" style="33" customWidth="1"/>
    <col min="2304" max="2304" width="1.5703125" style="33"/>
    <col min="2305" max="2305" width="53.28515625" style="33" customWidth="1"/>
    <col min="2306" max="2313" width="17.85546875" style="33" customWidth="1"/>
    <col min="2314" max="2559" width="13.140625" style="33" customWidth="1"/>
    <col min="2560" max="2560" width="1.5703125" style="33"/>
    <col min="2561" max="2561" width="53.28515625" style="33" customWidth="1"/>
    <col min="2562" max="2569" width="17.85546875" style="33" customWidth="1"/>
    <col min="2570" max="2815" width="13.140625" style="33" customWidth="1"/>
    <col min="2816" max="2816" width="1.5703125" style="33"/>
    <col min="2817" max="2817" width="53.28515625" style="33" customWidth="1"/>
    <col min="2818" max="2825" width="17.85546875" style="33" customWidth="1"/>
    <col min="2826" max="3071" width="13.140625" style="33" customWidth="1"/>
    <col min="3072" max="3072" width="1.5703125" style="33"/>
    <col min="3073" max="3073" width="53.28515625" style="33" customWidth="1"/>
    <col min="3074" max="3081" width="17.85546875" style="33" customWidth="1"/>
    <col min="3082" max="3327" width="13.140625" style="33" customWidth="1"/>
    <col min="3328" max="3328" width="1.5703125" style="33"/>
    <col min="3329" max="3329" width="53.28515625" style="33" customWidth="1"/>
    <col min="3330" max="3337" width="17.85546875" style="33" customWidth="1"/>
    <col min="3338" max="3583" width="13.140625" style="33" customWidth="1"/>
    <col min="3584" max="3584" width="1.5703125" style="33"/>
    <col min="3585" max="3585" width="53.28515625" style="33" customWidth="1"/>
    <col min="3586" max="3593" width="17.85546875" style="33" customWidth="1"/>
    <col min="3594" max="3839" width="13.140625" style="33" customWidth="1"/>
    <col min="3840" max="3840" width="1.5703125" style="33"/>
    <col min="3841" max="3841" width="53.28515625" style="33" customWidth="1"/>
    <col min="3842" max="3849" width="17.85546875" style="33" customWidth="1"/>
    <col min="3850" max="4095" width="13.140625" style="33" customWidth="1"/>
    <col min="4096" max="4096" width="1.5703125" style="33"/>
    <col min="4097" max="4097" width="53.28515625" style="33" customWidth="1"/>
    <col min="4098" max="4105" width="17.85546875" style="33" customWidth="1"/>
    <col min="4106" max="4351" width="13.140625" style="33" customWidth="1"/>
    <col min="4352" max="4352" width="1.5703125" style="33"/>
    <col min="4353" max="4353" width="53.28515625" style="33" customWidth="1"/>
    <col min="4354" max="4361" width="17.85546875" style="33" customWidth="1"/>
    <col min="4362" max="4607" width="13.140625" style="33" customWidth="1"/>
    <col min="4608" max="4608" width="1.5703125" style="33"/>
    <col min="4609" max="4609" width="53.28515625" style="33" customWidth="1"/>
    <col min="4610" max="4617" width="17.85546875" style="33" customWidth="1"/>
    <col min="4618" max="4863" width="13.140625" style="33" customWidth="1"/>
    <col min="4864" max="4864" width="1.5703125" style="33"/>
    <col min="4865" max="4865" width="53.28515625" style="33" customWidth="1"/>
    <col min="4866" max="4873" width="17.85546875" style="33" customWidth="1"/>
    <col min="4874" max="5119" width="13.140625" style="33" customWidth="1"/>
    <col min="5120" max="5120" width="1.5703125" style="33"/>
    <col min="5121" max="5121" width="53.28515625" style="33" customWidth="1"/>
    <col min="5122" max="5129" width="17.85546875" style="33" customWidth="1"/>
    <col min="5130" max="5375" width="13.140625" style="33" customWidth="1"/>
    <col min="5376" max="5376" width="1.5703125" style="33"/>
    <col min="5377" max="5377" width="53.28515625" style="33" customWidth="1"/>
    <col min="5378" max="5385" width="17.85546875" style="33" customWidth="1"/>
    <col min="5386" max="5631" width="13.140625" style="33" customWidth="1"/>
    <col min="5632" max="5632" width="1.5703125" style="33"/>
    <col min="5633" max="5633" width="53.28515625" style="33" customWidth="1"/>
    <col min="5634" max="5641" width="17.85546875" style="33" customWidth="1"/>
    <col min="5642" max="5887" width="13.140625" style="33" customWidth="1"/>
    <col min="5888" max="5888" width="1.5703125" style="33"/>
    <col min="5889" max="5889" width="53.28515625" style="33" customWidth="1"/>
    <col min="5890" max="5897" width="17.85546875" style="33" customWidth="1"/>
    <col min="5898" max="6143" width="13.140625" style="33" customWidth="1"/>
    <col min="6144" max="6144" width="1.5703125" style="33"/>
    <col min="6145" max="6145" width="53.28515625" style="33" customWidth="1"/>
    <col min="6146" max="6153" width="17.85546875" style="33" customWidth="1"/>
    <col min="6154" max="6399" width="13.140625" style="33" customWidth="1"/>
    <col min="6400" max="6400" width="1.5703125" style="33"/>
    <col min="6401" max="6401" width="53.28515625" style="33" customWidth="1"/>
    <col min="6402" max="6409" width="17.85546875" style="33" customWidth="1"/>
    <col min="6410" max="6655" width="13.140625" style="33" customWidth="1"/>
    <col min="6656" max="6656" width="1.5703125" style="33"/>
    <col min="6657" max="6657" width="53.28515625" style="33" customWidth="1"/>
    <col min="6658" max="6665" width="17.85546875" style="33" customWidth="1"/>
    <col min="6666" max="6911" width="13.140625" style="33" customWidth="1"/>
    <col min="6912" max="6912" width="1.5703125" style="33"/>
    <col min="6913" max="6913" width="53.28515625" style="33" customWidth="1"/>
    <col min="6914" max="6921" width="17.85546875" style="33" customWidth="1"/>
    <col min="6922" max="7167" width="13.140625" style="33" customWidth="1"/>
    <col min="7168" max="7168" width="1.5703125" style="33"/>
    <col min="7169" max="7169" width="53.28515625" style="33" customWidth="1"/>
    <col min="7170" max="7177" width="17.85546875" style="33" customWidth="1"/>
    <col min="7178" max="7423" width="13.140625" style="33" customWidth="1"/>
    <col min="7424" max="7424" width="1.5703125" style="33"/>
    <col min="7425" max="7425" width="53.28515625" style="33" customWidth="1"/>
    <col min="7426" max="7433" width="17.85546875" style="33" customWidth="1"/>
    <col min="7434" max="7679" width="13.140625" style="33" customWidth="1"/>
    <col min="7680" max="7680" width="1.5703125" style="33"/>
    <col min="7681" max="7681" width="53.28515625" style="33" customWidth="1"/>
    <col min="7682" max="7689" width="17.85546875" style="33" customWidth="1"/>
    <col min="7690" max="7935" width="13.140625" style="33" customWidth="1"/>
    <col min="7936" max="7936" width="1.5703125" style="33"/>
    <col min="7937" max="7937" width="53.28515625" style="33" customWidth="1"/>
    <col min="7938" max="7945" width="17.85546875" style="33" customWidth="1"/>
    <col min="7946" max="8191" width="13.140625" style="33" customWidth="1"/>
    <col min="8192" max="8192" width="1.5703125" style="33"/>
    <col min="8193" max="8193" width="53.28515625" style="33" customWidth="1"/>
    <col min="8194" max="8201" width="17.85546875" style="33" customWidth="1"/>
    <col min="8202" max="8447" width="13.140625" style="33" customWidth="1"/>
    <col min="8448" max="8448" width="1.5703125" style="33"/>
    <col min="8449" max="8449" width="53.28515625" style="33" customWidth="1"/>
    <col min="8450" max="8457" width="17.85546875" style="33" customWidth="1"/>
    <col min="8458" max="8703" width="13.140625" style="33" customWidth="1"/>
    <col min="8704" max="8704" width="1.5703125" style="33"/>
    <col min="8705" max="8705" width="53.28515625" style="33" customWidth="1"/>
    <col min="8706" max="8713" width="17.85546875" style="33" customWidth="1"/>
    <col min="8714" max="8959" width="13.140625" style="33" customWidth="1"/>
    <col min="8960" max="8960" width="1.5703125" style="33"/>
    <col min="8961" max="8961" width="53.28515625" style="33" customWidth="1"/>
    <col min="8962" max="8969" width="17.85546875" style="33" customWidth="1"/>
    <col min="8970" max="9215" width="13.140625" style="33" customWidth="1"/>
    <col min="9216" max="9216" width="1.5703125" style="33"/>
    <col min="9217" max="9217" width="53.28515625" style="33" customWidth="1"/>
    <col min="9218" max="9225" width="17.85546875" style="33" customWidth="1"/>
    <col min="9226" max="9471" width="13.140625" style="33" customWidth="1"/>
    <col min="9472" max="9472" width="1.5703125" style="33"/>
    <col min="9473" max="9473" width="53.28515625" style="33" customWidth="1"/>
    <col min="9474" max="9481" width="17.85546875" style="33" customWidth="1"/>
    <col min="9482" max="9727" width="13.140625" style="33" customWidth="1"/>
    <col min="9728" max="9728" width="1.5703125" style="33"/>
    <col min="9729" max="9729" width="53.28515625" style="33" customWidth="1"/>
    <col min="9730" max="9737" width="17.85546875" style="33" customWidth="1"/>
    <col min="9738" max="9983" width="13.140625" style="33" customWidth="1"/>
    <col min="9984" max="9984" width="1.5703125" style="33"/>
    <col min="9985" max="9985" width="53.28515625" style="33" customWidth="1"/>
    <col min="9986" max="9993" width="17.85546875" style="33" customWidth="1"/>
    <col min="9994" max="10239" width="13.140625" style="33" customWidth="1"/>
    <col min="10240" max="10240" width="1.5703125" style="33"/>
    <col min="10241" max="10241" width="53.28515625" style="33" customWidth="1"/>
    <col min="10242" max="10249" width="17.85546875" style="33" customWidth="1"/>
    <col min="10250" max="10495" width="13.140625" style="33" customWidth="1"/>
    <col min="10496" max="10496" width="1.5703125" style="33"/>
    <col min="10497" max="10497" width="53.28515625" style="33" customWidth="1"/>
    <col min="10498" max="10505" width="17.85546875" style="33" customWidth="1"/>
    <col min="10506" max="10751" width="13.140625" style="33" customWidth="1"/>
    <col min="10752" max="10752" width="1.5703125" style="33"/>
    <col min="10753" max="10753" width="53.28515625" style="33" customWidth="1"/>
    <col min="10754" max="10761" width="17.85546875" style="33" customWidth="1"/>
    <col min="10762" max="11007" width="13.140625" style="33" customWidth="1"/>
    <col min="11008" max="11008" width="1.5703125" style="33"/>
    <col min="11009" max="11009" width="53.28515625" style="33" customWidth="1"/>
    <col min="11010" max="11017" width="17.85546875" style="33" customWidth="1"/>
    <col min="11018" max="11263" width="13.140625" style="33" customWidth="1"/>
    <col min="11264" max="11264" width="1.5703125" style="33"/>
    <col min="11265" max="11265" width="53.28515625" style="33" customWidth="1"/>
    <col min="11266" max="11273" width="17.85546875" style="33" customWidth="1"/>
    <col min="11274" max="11519" width="13.140625" style="33" customWidth="1"/>
    <col min="11520" max="11520" width="1.5703125" style="33"/>
    <col min="11521" max="11521" width="53.28515625" style="33" customWidth="1"/>
    <col min="11522" max="11529" width="17.85546875" style="33" customWidth="1"/>
    <col min="11530" max="11775" width="13.140625" style="33" customWidth="1"/>
    <col min="11776" max="11776" width="1.5703125" style="33"/>
    <col min="11777" max="11777" width="53.28515625" style="33" customWidth="1"/>
    <col min="11778" max="11785" width="17.85546875" style="33" customWidth="1"/>
    <col min="11786" max="12031" width="13.140625" style="33" customWidth="1"/>
    <col min="12032" max="12032" width="1.5703125" style="33"/>
    <col min="12033" max="12033" width="53.28515625" style="33" customWidth="1"/>
    <col min="12034" max="12041" width="17.85546875" style="33" customWidth="1"/>
    <col min="12042" max="12287" width="13.140625" style="33" customWidth="1"/>
    <col min="12288" max="12288" width="1.5703125" style="33"/>
    <col min="12289" max="12289" width="53.28515625" style="33" customWidth="1"/>
    <col min="12290" max="12297" width="17.85546875" style="33" customWidth="1"/>
    <col min="12298" max="12543" width="13.140625" style="33" customWidth="1"/>
    <col min="12544" max="12544" width="1.5703125" style="33"/>
    <col min="12545" max="12545" width="53.28515625" style="33" customWidth="1"/>
    <col min="12546" max="12553" width="17.85546875" style="33" customWidth="1"/>
    <col min="12554" max="12799" width="13.140625" style="33" customWidth="1"/>
    <col min="12800" max="12800" width="1.5703125" style="33"/>
    <col min="12801" max="12801" width="53.28515625" style="33" customWidth="1"/>
    <col min="12802" max="12809" width="17.85546875" style="33" customWidth="1"/>
    <col min="12810" max="13055" width="13.140625" style="33" customWidth="1"/>
    <col min="13056" max="13056" width="1.5703125" style="33"/>
    <col min="13057" max="13057" width="53.28515625" style="33" customWidth="1"/>
    <col min="13058" max="13065" width="17.85546875" style="33" customWidth="1"/>
    <col min="13066" max="13311" width="13.140625" style="33" customWidth="1"/>
    <col min="13312" max="13312" width="1.5703125" style="33"/>
    <col min="13313" max="13313" width="53.28515625" style="33" customWidth="1"/>
    <col min="13314" max="13321" width="17.85546875" style="33" customWidth="1"/>
    <col min="13322" max="13567" width="13.140625" style="33" customWidth="1"/>
    <col min="13568" max="13568" width="1.5703125" style="33"/>
    <col min="13569" max="13569" width="53.28515625" style="33" customWidth="1"/>
    <col min="13570" max="13577" width="17.85546875" style="33" customWidth="1"/>
    <col min="13578" max="13823" width="13.140625" style="33" customWidth="1"/>
    <col min="13824" max="13824" width="1.5703125" style="33"/>
    <col min="13825" max="13825" width="53.28515625" style="33" customWidth="1"/>
    <col min="13826" max="13833" width="17.85546875" style="33" customWidth="1"/>
    <col min="13834" max="14079" width="13.140625" style="33" customWidth="1"/>
    <col min="14080" max="14080" width="1.5703125" style="33"/>
    <col min="14081" max="14081" width="53.28515625" style="33" customWidth="1"/>
    <col min="14082" max="14089" width="17.85546875" style="33" customWidth="1"/>
    <col min="14090" max="14335" width="13.140625" style="33" customWidth="1"/>
    <col min="14336" max="14336" width="1.5703125" style="33"/>
    <col min="14337" max="14337" width="53.28515625" style="33" customWidth="1"/>
    <col min="14338" max="14345" width="17.85546875" style="33" customWidth="1"/>
    <col min="14346" max="14591" width="13.140625" style="33" customWidth="1"/>
    <col min="14592" max="14592" width="1.5703125" style="33"/>
    <col min="14593" max="14593" width="53.28515625" style="33" customWidth="1"/>
    <col min="14594" max="14601" width="17.85546875" style="33" customWidth="1"/>
    <col min="14602" max="14847" width="13.140625" style="33" customWidth="1"/>
    <col min="14848" max="14848" width="1.5703125" style="33"/>
    <col min="14849" max="14849" width="53.28515625" style="33" customWidth="1"/>
    <col min="14850" max="14857" width="17.85546875" style="33" customWidth="1"/>
    <col min="14858" max="15103" width="13.140625" style="33" customWidth="1"/>
    <col min="15104" max="15104" width="1.5703125" style="33"/>
    <col min="15105" max="15105" width="53.28515625" style="33" customWidth="1"/>
    <col min="15106" max="15113" width="17.85546875" style="33" customWidth="1"/>
    <col min="15114" max="15359" width="13.140625" style="33" customWidth="1"/>
    <col min="15360" max="15360" width="1.5703125" style="33"/>
    <col min="15361" max="15361" width="53.28515625" style="33" customWidth="1"/>
    <col min="15362" max="15369" width="17.85546875" style="33" customWidth="1"/>
    <col min="15370" max="15615" width="13.140625" style="33" customWidth="1"/>
    <col min="15616" max="15616" width="1.5703125" style="33"/>
    <col min="15617" max="15617" width="53.28515625" style="33" customWidth="1"/>
    <col min="15618" max="15625" width="17.85546875" style="33" customWidth="1"/>
    <col min="15626" max="15871" width="13.140625" style="33" customWidth="1"/>
    <col min="15872" max="15872" width="1.5703125" style="33"/>
    <col min="15873" max="15873" width="53.28515625" style="33" customWidth="1"/>
    <col min="15874" max="15881" width="17.85546875" style="33" customWidth="1"/>
    <col min="15882" max="16127" width="13.140625" style="33" customWidth="1"/>
    <col min="16128" max="16128" width="1.5703125" style="33"/>
    <col min="16129" max="16129" width="53.28515625" style="33" customWidth="1"/>
    <col min="16130" max="16137" width="17.85546875" style="33" customWidth="1"/>
    <col min="16138" max="16383" width="13.140625" style="33" customWidth="1"/>
    <col min="16384" max="16384" width="1.5703125" style="33"/>
  </cols>
  <sheetData>
    <row r="1" spans="1:32" s="182" customFormat="1" ht="18" customHeight="1">
      <c r="A1" s="358" t="s">
        <v>822</v>
      </c>
      <c r="B1" s="181"/>
      <c r="C1" s="181"/>
      <c r="D1" s="181"/>
      <c r="E1" s="181"/>
      <c r="F1" s="181"/>
      <c r="G1" s="181"/>
      <c r="H1" s="181"/>
      <c r="I1" s="181"/>
    </row>
    <row r="2" spans="1:32" s="184" customFormat="1" ht="24.95" customHeight="1">
      <c r="A2" s="183" t="s">
        <v>726</v>
      </c>
      <c r="B2" s="183"/>
      <c r="C2" s="183"/>
      <c r="D2" s="183"/>
      <c r="E2" s="183"/>
      <c r="F2" s="183"/>
      <c r="G2" s="183"/>
      <c r="H2" s="183"/>
      <c r="I2" s="183"/>
    </row>
    <row r="3" spans="1:32" s="185" customFormat="1" ht="26.45" customHeight="1">
      <c r="A3" s="156">
        <v>45657</v>
      </c>
      <c r="B3" s="156"/>
      <c r="C3" s="156"/>
      <c r="D3" s="156"/>
      <c r="E3" s="156"/>
      <c r="F3" s="156"/>
      <c r="G3" s="156"/>
      <c r="H3" s="156"/>
      <c r="I3" s="156"/>
    </row>
    <row r="4" spans="1:32" s="87" customFormat="1" ht="23.25" customHeight="1">
      <c r="A4" s="157" t="s">
        <v>727</v>
      </c>
      <c r="B4" s="157"/>
      <c r="C4" s="157"/>
      <c r="D4" s="157"/>
      <c r="E4" s="157"/>
      <c r="F4" s="157"/>
      <c r="G4" s="157"/>
      <c r="H4" s="157"/>
      <c r="I4" s="157"/>
    </row>
    <row r="5" spans="1:32" ht="21.75" customHeight="1" thickBot="1">
      <c r="A5" s="186"/>
      <c r="B5" s="186"/>
      <c r="C5" s="186"/>
      <c r="D5" s="186"/>
      <c r="E5" s="186"/>
      <c r="F5" s="186"/>
    </row>
    <row r="6" spans="1:32" ht="27" customHeight="1">
      <c r="A6" s="187" t="s">
        <v>728</v>
      </c>
      <c r="B6" s="188" t="s">
        <v>729</v>
      </c>
      <c r="C6" s="188" t="s">
        <v>730</v>
      </c>
      <c r="D6" s="188" t="s">
        <v>731</v>
      </c>
      <c r="E6" s="188" t="s">
        <v>732</v>
      </c>
      <c r="F6" s="188" t="s">
        <v>733</v>
      </c>
      <c r="G6" s="159" t="s">
        <v>734</v>
      </c>
      <c r="H6" s="189" t="s">
        <v>735</v>
      </c>
      <c r="I6" s="189"/>
      <c r="J6" s="186"/>
      <c r="K6" s="186"/>
      <c r="L6" s="186"/>
      <c r="M6" s="186"/>
      <c r="N6" s="186"/>
      <c r="O6" s="186"/>
      <c r="P6" s="186"/>
      <c r="Q6" s="186"/>
      <c r="R6" s="186"/>
      <c r="S6" s="186"/>
      <c r="T6" s="186"/>
      <c r="U6" s="186"/>
      <c r="V6" s="186"/>
      <c r="W6" s="186"/>
      <c r="X6" s="186"/>
      <c r="Y6" s="186"/>
      <c r="Z6" s="186"/>
      <c r="AA6" s="186"/>
      <c r="AB6" s="186"/>
      <c r="AC6" s="186"/>
      <c r="AD6" s="186"/>
      <c r="AE6" s="186"/>
      <c r="AF6" s="186"/>
    </row>
    <row r="7" spans="1:32" ht="39.200000000000003" customHeight="1">
      <c r="A7" s="190"/>
      <c r="B7" s="191"/>
      <c r="C7" s="191"/>
      <c r="D7" s="191"/>
      <c r="E7" s="191"/>
      <c r="F7" s="191"/>
      <c r="G7" s="162"/>
      <c r="H7" s="192" t="s">
        <v>736</v>
      </c>
      <c r="I7" s="192" t="s">
        <v>737</v>
      </c>
      <c r="J7" s="186"/>
      <c r="K7" s="186"/>
      <c r="L7" s="186"/>
      <c r="M7" s="186"/>
      <c r="N7" s="186"/>
      <c r="O7" s="186"/>
      <c r="P7" s="186"/>
      <c r="Q7" s="186"/>
      <c r="R7" s="186"/>
      <c r="S7" s="186"/>
      <c r="T7" s="186"/>
      <c r="U7" s="186"/>
      <c r="V7" s="186"/>
      <c r="W7" s="186"/>
      <c r="X7" s="186"/>
      <c r="Y7" s="186"/>
      <c r="Z7" s="186"/>
      <c r="AA7" s="186"/>
      <c r="AB7" s="186"/>
      <c r="AC7" s="186"/>
      <c r="AD7" s="186"/>
      <c r="AE7" s="186"/>
      <c r="AF7" s="186"/>
    </row>
    <row r="8" spans="1:32" s="177" customFormat="1" ht="24" customHeight="1">
      <c r="A8" s="193"/>
      <c r="B8" s="194"/>
      <c r="C8" s="194"/>
      <c r="D8" s="194"/>
      <c r="E8" s="194"/>
      <c r="F8" s="194"/>
      <c r="G8" s="194"/>
      <c r="H8" s="194"/>
      <c r="I8" s="194"/>
      <c r="J8" s="195"/>
      <c r="K8" s="195"/>
      <c r="L8" s="195"/>
      <c r="M8" s="195"/>
      <c r="N8" s="195"/>
      <c r="O8" s="195"/>
      <c r="P8" s="196"/>
      <c r="Q8" s="196"/>
    </row>
    <row r="9" spans="1:32" s="177" customFormat="1" ht="60" customHeight="1">
      <c r="A9" s="193" t="s">
        <v>694</v>
      </c>
      <c r="B9" s="197">
        <v>1353388.1625399999</v>
      </c>
      <c r="C9" s="197">
        <v>9017.1015299999999</v>
      </c>
      <c r="D9" s="197">
        <v>1066930.77966</v>
      </c>
      <c r="E9" s="197">
        <v>57631.52519</v>
      </c>
      <c r="F9" s="197">
        <v>286457.38306000002</v>
      </c>
      <c r="G9" s="197">
        <v>18980.83366</v>
      </c>
      <c r="H9" s="197">
        <v>5050.3518700000004</v>
      </c>
      <c r="I9" s="197">
        <v>486.608</v>
      </c>
      <c r="J9" s="195"/>
      <c r="K9" s="195"/>
      <c r="L9" s="195"/>
      <c r="M9" s="195"/>
      <c r="N9" s="195"/>
      <c r="O9" s="195"/>
      <c r="P9" s="196"/>
      <c r="Q9" s="196"/>
    </row>
    <row r="10" spans="1:32" s="177" customFormat="1" ht="60" customHeight="1">
      <c r="A10" s="193" t="s">
        <v>687</v>
      </c>
      <c r="B10" s="197">
        <v>18365825.74591</v>
      </c>
      <c r="C10" s="197">
        <v>1528390.08791</v>
      </c>
      <c r="D10" s="197">
        <v>11524289.805339999</v>
      </c>
      <c r="E10" s="197">
        <v>1184174.32458</v>
      </c>
      <c r="F10" s="197">
        <v>6841535.9405699996</v>
      </c>
      <c r="G10" s="197">
        <v>692910.70990000002</v>
      </c>
      <c r="H10" s="197">
        <v>66897.959319999994</v>
      </c>
      <c r="I10" s="197">
        <v>1179.9011599999999</v>
      </c>
      <c r="J10" s="195"/>
      <c r="K10" s="195"/>
      <c r="L10" s="195"/>
      <c r="M10" s="195"/>
      <c r="N10" s="195"/>
      <c r="O10" s="195"/>
      <c r="P10" s="196"/>
      <c r="Q10" s="196"/>
    </row>
    <row r="11" spans="1:32" s="177" customFormat="1" ht="60" customHeight="1">
      <c r="A11" s="193" t="s">
        <v>538</v>
      </c>
      <c r="B11" s="197">
        <v>0</v>
      </c>
      <c r="C11" s="197">
        <v>0</v>
      </c>
      <c r="D11" s="197">
        <v>0</v>
      </c>
      <c r="E11" s="197">
        <v>0</v>
      </c>
      <c r="F11" s="197">
        <v>0</v>
      </c>
      <c r="G11" s="197">
        <v>1848353.23459</v>
      </c>
      <c r="H11" s="197">
        <v>0</v>
      </c>
      <c r="I11" s="197">
        <v>43641.256299999994</v>
      </c>
      <c r="J11" s="195"/>
      <c r="K11" s="195"/>
      <c r="L11" s="195"/>
      <c r="M11" s="195"/>
      <c r="N11" s="195"/>
      <c r="O11" s="195"/>
      <c r="P11" s="196"/>
      <c r="Q11" s="196"/>
    </row>
    <row r="12" spans="1:32" s="177" customFormat="1" ht="28.5" customHeight="1" thickBot="1">
      <c r="A12" s="198"/>
      <c r="B12" s="199"/>
      <c r="C12" s="199"/>
      <c r="D12" s="199"/>
      <c r="E12" s="199"/>
      <c r="F12" s="199"/>
      <c r="G12" s="199"/>
      <c r="H12" s="199"/>
      <c r="I12" s="199"/>
      <c r="J12" s="195"/>
      <c r="K12" s="195"/>
      <c r="L12" s="195"/>
      <c r="M12" s="195"/>
      <c r="N12" s="195"/>
      <c r="O12" s="195"/>
      <c r="P12" s="196"/>
      <c r="Q12" s="196"/>
    </row>
    <row r="13" spans="1:32" s="200" customFormat="1" ht="6" customHeight="1">
      <c r="B13" s="201"/>
      <c r="C13" s="201"/>
      <c r="D13" s="202"/>
      <c r="E13" s="202"/>
      <c r="F13" s="202"/>
      <c r="G13" s="201"/>
      <c r="H13" s="201"/>
      <c r="I13" s="201"/>
    </row>
    <row r="14" spans="1:32" s="203" customFormat="1" ht="11.25" customHeight="1">
      <c r="A14" s="176" t="s">
        <v>738</v>
      </c>
      <c r="H14" s="204"/>
      <c r="I14" s="204"/>
    </row>
    <row r="15" spans="1:32" s="200" customFormat="1">
      <c r="I15" s="205"/>
    </row>
    <row r="16" spans="1:32" s="200" customFormat="1"/>
    <row r="17" s="200" customFormat="1"/>
    <row r="18" s="200" customFormat="1"/>
    <row r="19" s="200" customFormat="1"/>
    <row r="20" s="200" customFormat="1"/>
    <row r="21" s="200" customFormat="1"/>
    <row r="22" s="200" customFormat="1"/>
    <row r="23" s="200" customFormat="1"/>
    <row r="24" s="200" customFormat="1"/>
    <row r="25" s="200" customFormat="1"/>
    <row r="26" s="200" customFormat="1"/>
    <row r="27" s="200" customFormat="1"/>
    <row r="28" s="200" customFormat="1"/>
    <row r="29" s="200" customFormat="1"/>
    <row r="30" s="200" customFormat="1"/>
    <row r="31" s="200" customFormat="1"/>
    <row r="32" s="200" customFormat="1"/>
    <row r="33" s="200" customFormat="1"/>
    <row r="34" s="200" customFormat="1"/>
    <row r="35" s="200" customFormat="1"/>
    <row r="36" s="200" customFormat="1"/>
    <row r="37" s="200" customFormat="1"/>
    <row r="38" s="200" customFormat="1"/>
    <row r="39" s="200" customFormat="1"/>
    <row r="40" s="200" customFormat="1"/>
    <row r="41" s="200" customFormat="1"/>
    <row r="42" s="200" customFormat="1"/>
    <row r="43" s="200" customFormat="1"/>
    <row r="44" s="200" customFormat="1"/>
    <row r="45" s="200" customFormat="1"/>
    <row r="46" s="200" customFormat="1"/>
    <row r="47" s="200" customFormat="1"/>
    <row r="48" s="200" customFormat="1"/>
    <row r="49" s="200" customFormat="1"/>
    <row r="50" s="200" customFormat="1"/>
    <row r="51" s="200" customFormat="1"/>
    <row r="52" s="200" customFormat="1"/>
    <row r="53" s="200" customFormat="1"/>
    <row r="54" s="200" customFormat="1"/>
    <row r="55" s="200" customFormat="1"/>
    <row r="56" s="200" customFormat="1"/>
    <row r="57" s="200" customFormat="1"/>
    <row r="58" s="200" customFormat="1"/>
    <row r="59" s="200" customFormat="1"/>
    <row r="60" s="200" customFormat="1"/>
    <row r="61" s="200" customFormat="1"/>
    <row r="62" s="200" customFormat="1"/>
    <row r="63" s="200" customFormat="1"/>
    <row r="64" s="200" customFormat="1"/>
    <row r="65" s="200" customFormat="1"/>
    <row r="66" s="200" customFormat="1"/>
    <row r="67" s="200" customFormat="1"/>
    <row r="68" s="200" customFormat="1"/>
    <row r="69" s="200" customFormat="1"/>
    <row r="70" s="200" customFormat="1"/>
    <row r="71" s="200" customFormat="1"/>
    <row r="72" s="200" customFormat="1"/>
    <row r="73" s="200" customFormat="1"/>
    <row r="74" s="200" customFormat="1"/>
    <row r="75" s="200" customFormat="1"/>
    <row r="76" s="200" customFormat="1"/>
    <row r="77" s="200" customFormat="1"/>
    <row r="78" s="200" customFormat="1"/>
    <row r="79" s="200" customFormat="1"/>
    <row r="80" s="200" customFormat="1"/>
    <row r="81" s="200" customFormat="1"/>
    <row r="82" s="200" customFormat="1"/>
    <row r="83" s="200" customFormat="1"/>
    <row r="84" s="200" customFormat="1"/>
    <row r="85" s="200" customFormat="1"/>
    <row r="86" s="200" customFormat="1"/>
    <row r="87" s="200" customFormat="1"/>
    <row r="88" s="200" customFormat="1"/>
    <row r="89" s="200" customFormat="1"/>
    <row r="90" s="200" customFormat="1"/>
    <row r="91" s="200" customFormat="1"/>
    <row r="92" s="200" customFormat="1"/>
    <row r="93" s="200" customFormat="1"/>
    <row r="94" s="200" customFormat="1"/>
    <row r="95" s="200" customFormat="1"/>
    <row r="96" s="200" customFormat="1"/>
    <row r="97" s="200" customFormat="1"/>
    <row r="98" s="200" customFormat="1"/>
    <row r="99" s="200" customFormat="1"/>
    <row r="100" s="200" customFormat="1"/>
    <row r="101" s="200" customFormat="1"/>
    <row r="102" s="200" customFormat="1"/>
    <row r="103" s="200" customFormat="1"/>
    <row r="104" s="200" customFormat="1"/>
    <row r="105" s="200" customFormat="1"/>
    <row r="106" s="200" customFormat="1"/>
    <row r="107" s="200" customFormat="1"/>
    <row r="108" s="200" customFormat="1"/>
    <row r="109" s="200" customFormat="1"/>
    <row r="110" s="200" customFormat="1"/>
    <row r="111" s="200" customFormat="1"/>
    <row r="112" s="200" customFormat="1"/>
    <row r="113" s="200" customFormat="1"/>
    <row r="114" s="200" customFormat="1"/>
    <row r="115" s="200" customFormat="1"/>
    <row r="116" s="200" customFormat="1"/>
    <row r="117" s="200" customFormat="1"/>
    <row r="118" s="200" customFormat="1"/>
    <row r="119" s="200" customFormat="1"/>
    <row r="120" s="200" customFormat="1"/>
    <row r="121" s="200" customFormat="1"/>
    <row r="122" s="200" customFormat="1"/>
    <row r="123" s="200" customFormat="1"/>
    <row r="124" s="200" customFormat="1"/>
    <row r="125" s="200" customFormat="1"/>
    <row r="126" s="200" customFormat="1"/>
    <row r="127" s="200" customFormat="1"/>
    <row r="128" s="200" customFormat="1"/>
    <row r="129" s="200" customFormat="1"/>
    <row r="130" s="200" customFormat="1"/>
    <row r="131" s="200" customFormat="1"/>
    <row r="132" s="200" customFormat="1"/>
    <row r="133" s="200" customFormat="1"/>
    <row r="134" s="200" customFormat="1"/>
    <row r="135" s="200" customFormat="1"/>
    <row r="136" s="200" customFormat="1"/>
    <row r="137" s="200" customFormat="1"/>
    <row r="138" s="200" customFormat="1"/>
    <row r="139" s="200" customFormat="1"/>
    <row r="140" s="200" customFormat="1"/>
    <row r="141" s="200" customFormat="1"/>
    <row r="142" s="200" customFormat="1"/>
    <row r="143" s="200" customFormat="1"/>
    <row r="144" s="200" customFormat="1"/>
    <row r="145" s="200" customFormat="1"/>
    <row r="146" s="200" customFormat="1"/>
    <row r="147" s="200" customFormat="1"/>
    <row r="148" s="200" customFormat="1"/>
    <row r="149" s="200" customFormat="1"/>
    <row r="150" s="200" customFormat="1"/>
    <row r="151" s="200" customFormat="1"/>
    <row r="152" s="200" customFormat="1"/>
    <row r="153" s="200" customFormat="1"/>
    <row r="154" s="200" customFormat="1"/>
    <row r="155" s="200" customFormat="1"/>
    <row r="156" s="200" customFormat="1"/>
    <row r="157" s="200" customFormat="1"/>
    <row r="158" s="200" customFormat="1"/>
    <row r="159" s="200" customFormat="1"/>
    <row r="160" s="200" customFormat="1"/>
    <row r="161" s="200" customFormat="1"/>
    <row r="162" s="200" customFormat="1"/>
    <row r="163" s="200" customFormat="1"/>
    <row r="164" s="200" customFormat="1"/>
    <row r="165" s="200" customFormat="1"/>
    <row r="166" s="200" customFormat="1"/>
    <row r="167" s="200" customFormat="1"/>
    <row r="168" s="200" customFormat="1"/>
    <row r="169" s="200" customFormat="1"/>
    <row r="170" s="200" customFormat="1"/>
    <row r="171" s="200" customFormat="1"/>
    <row r="172" s="200" customFormat="1"/>
    <row r="173" s="200" customFormat="1"/>
    <row r="174" s="200" customFormat="1"/>
    <row r="175" s="200" customFormat="1"/>
    <row r="176" s="200" customFormat="1"/>
    <row r="177" s="200" customFormat="1"/>
    <row r="178" s="200" customFormat="1"/>
    <row r="179" s="200" customFormat="1"/>
    <row r="180" s="200" customFormat="1"/>
    <row r="181" s="200" customFormat="1"/>
    <row r="182" s="200" customFormat="1"/>
    <row r="183" s="200" customFormat="1"/>
    <row r="184" s="200" customFormat="1"/>
    <row r="185" s="200" customFormat="1"/>
    <row r="186" s="200" customFormat="1"/>
    <row r="187" s="200" customFormat="1"/>
    <row r="188" s="200" customFormat="1"/>
    <row r="189" s="200" customFormat="1"/>
    <row r="190" s="200" customFormat="1"/>
    <row r="191" s="200" customFormat="1"/>
    <row r="192" s="200" customFormat="1"/>
    <row r="193" s="200" customFormat="1"/>
    <row r="194" s="200" customFormat="1"/>
    <row r="195" s="200" customFormat="1"/>
    <row r="196" s="200" customFormat="1"/>
    <row r="197" s="200" customFormat="1"/>
    <row r="198" s="200" customFormat="1"/>
    <row r="199" s="200" customFormat="1"/>
    <row r="200" s="200" customFormat="1"/>
    <row r="201" s="200" customFormat="1"/>
    <row r="202" s="200" customFormat="1"/>
    <row r="203" s="200" customFormat="1"/>
    <row r="204" s="200" customFormat="1"/>
    <row r="205" s="200" customFormat="1"/>
    <row r="206" s="200" customFormat="1"/>
    <row r="207" s="200" customFormat="1"/>
    <row r="208" s="200" customFormat="1"/>
    <row r="209" s="200" customFormat="1"/>
    <row r="210" s="200" customFormat="1"/>
    <row r="211" s="200" customFormat="1"/>
    <row r="212" s="200" customFormat="1"/>
    <row r="213" s="200" customFormat="1"/>
    <row r="214" s="200" customFormat="1"/>
    <row r="215" s="200" customFormat="1"/>
    <row r="216" s="200" customFormat="1"/>
    <row r="217" s="200" customFormat="1"/>
    <row r="218" s="200" customFormat="1"/>
    <row r="219" s="200" customFormat="1"/>
    <row r="220" s="200" customFormat="1"/>
    <row r="221" s="200" customFormat="1"/>
    <row r="222" s="200" customFormat="1"/>
    <row r="223" s="200" customFormat="1"/>
    <row r="224" s="200" customFormat="1"/>
    <row r="225" s="200" customFormat="1"/>
    <row r="226" s="200" customFormat="1"/>
    <row r="227" s="200" customFormat="1"/>
    <row r="228" s="200" customFormat="1"/>
    <row r="229" s="200" customFormat="1"/>
    <row r="230" s="200" customFormat="1"/>
    <row r="231" s="200" customFormat="1"/>
    <row r="232" s="200" customFormat="1"/>
    <row r="233" s="200" customFormat="1"/>
    <row r="234" s="200" customFormat="1"/>
    <row r="235" s="200" customFormat="1"/>
    <row r="236" s="200" customFormat="1"/>
    <row r="237" s="200" customFormat="1"/>
    <row r="238" s="200" customFormat="1"/>
    <row r="239" s="200" customFormat="1"/>
    <row r="240" s="200" customFormat="1"/>
    <row r="241" s="200" customFormat="1"/>
    <row r="242" s="200" customFormat="1"/>
    <row r="243" s="200" customFormat="1"/>
    <row r="244" s="200" customFormat="1"/>
    <row r="245" s="200" customFormat="1"/>
    <row r="246" s="200" customFormat="1"/>
    <row r="247" s="200" customFormat="1"/>
    <row r="248" s="200" customFormat="1"/>
    <row r="249" s="200" customFormat="1"/>
    <row r="250" s="200" customFormat="1"/>
    <row r="251" s="200" customFormat="1"/>
    <row r="252" s="200" customFormat="1"/>
    <row r="253" s="200" customFormat="1"/>
    <row r="254" s="200" customFormat="1"/>
    <row r="255" s="200" customFormat="1"/>
    <row r="256" s="200" customFormat="1"/>
    <row r="257" s="200" customFormat="1"/>
    <row r="258" s="200" customFormat="1"/>
    <row r="259" s="200" customFormat="1"/>
    <row r="260" s="200" customFormat="1"/>
    <row r="261" s="200" customFormat="1"/>
    <row r="262" s="200" customFormat="1"/>
    <row r="263" s="200" customFormat="1"/>
    <row r="264" s="200" customFormat="1"/>
    <row r="265" s="200" customFormat="1"/>
    <row r="266" s="200" customFormat="1"/>
    <row r="267" s="200" customFormat="1"/>
    <row r="268" s="200" customFormat="1"/>
    <row r="269" s="200" customFormat="1"/>
    <row r="270" s="200"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1B0E0FA1-F519-4C82-AD88-E9FC80D8C0CC}"/>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49F6-5A38-4E87-A46A-2414B1E40C8D}">
  <dimension ref="A1:AB1064"/>
  <sheetViews>
    <sheetView showGridLines="0" zoomScale="69" zoomScaleNormal="69" workbookViewId="0"/>
  </sheetViews>
  <sheetFormatPr baseColWidth="10" defaultColWidth="13.140625" defaultRowHeight="16.5"/>
  <cols>
    <col min="1" max="1" width="15" style="1" bestFit="1" customWidth="1"/>
    <col min="2" max="2" width="15.42578125" style="1" customWidth="1"/>
    <col min="3" max="3" width="25.28515625" style="1" bestFit="1" customWidth="1"/>
    <col min="4" max="4" width="31" style="1" bestFit="1" customWidth="1"/>
    <col min="5" max="5" width="16.5703125" style="1" customWidth="1"/>
    <col min="6" max="6" width="18.42578125" style="1" customWidth="1"/>
    <col min="7" max="7" width="15.85546875" style="1" bestFit="1" customWidth="1"/>
    <col min="8" max="8" width="17.28515625" style="1" bestFit="1" customWidth="1"/>
    <col min="9" max="9" width="16.140625" style="1" bestFit="1" customWidth="1"/>
    <col min="10" max="10" width="13.85546875" style="1" bestFit="1" customWidth="1"/>
    <col min="11" max="12" width="16.140625" style="1" bestFit="1" customWidth="1"/>
    <col min="13" max="13" width="14.28515625" style="1" bestFit="1" customWidth="1"/>
    <col min="14" max="14" width="16.5703125" style="1" bestFit="1" customWidth="1"/>
    <col min="15" max="15" width="16.7109375" style="1" bestFit="1" customWidth="1"/>
    <col min="16" max="16" width="17" style="1" bestFit="1" customWidth="1"/>
    <col min="17" max="17" width="14.140625" style="1" bestFit="1" customWidth="1"/>
    <col min="18" max="18" width="17.28515625" style="1" bestFit="1" customWidth="1"/>
    <col min="19" max="256" width="13.140625" style="1"/>
    <col min="257" max="257" width="15" style="1" bestFit="1" customWidth="1"/>
    <col min="258" max="258" width="15.42578125" style="1" customWidth="1"/>
    <col min="259" max="259" width="25.28515625" style="1" bestFit="1" customWidth="1"/>
    <col min="260" max="260" width="31" style="1" bestFit="1" customWidth="1"/>
    <col min="261" max="261" width="16.5703125" style="1" customWidth="1"/>
    <col min="262" max="262" width="18.42578125" style="1" customWidth="1"/>
    <col min="263" max="263" width="15.85546875" style="1" bestFit="1" customWidth="1"/>
    <col min="264" max="264" width="17.28515625" style="1" bestFit="1" customWidth="1"/>
    <col min="265" max="265" width="16.140625" style="1" bestFit="1" customWidth="1"/>
    <col min="266" max="266" width="13.85546875" style="1" bestFit="1" customWidth="1"/>
    <col min="267" max="268" width="16.140625" style="1" bestFit="1" customWidth="1"/>
    <col min="269" max="269" width="14.28515625" style="1" bestFit="1" customWidth="1"/>
    <col min="270" max="270" width="16.5703125" style="1" bestFit="1" customWidth="1"/>
    <col min="271" max="271" width="16.7109375" style="1" bestFit="1" customWidth="1"/>
    <col min="272" max="272" width="17" style="1" bestFit="1" customWidth="1"/>
    <col min="273" max="273" width="14.140625" style="1" bestFit="1" customWidth="1"/>
    <col min="274" max="274" width="17.28515625" style="1" bestFit="1" customWidth="1"/>
    <col min="275" max="512" width="13.140625" style="1"/>
    <col min="513" max="513" width="15" style="1" bestFit="1" customWidth="1"/>
    <col min="514" max="514" width="15.42578125" style="1" customWidth="1"/>
    <col min="515" max="515" width="25.28515625" style="1" bestFit="1" customWidth="1"/>
    <col min="516" max="516" width="31" style="1" bestFit="1" customWidth="1"/>
    <col min="517" max="517" width="16.5703125" style="1" customWidth="1"/>
    <col min="518" max="518" width="18.42578125" style="1" customWidth="1"/>
    <col min="519" max="519" width="15.85546875" style="1" bestFit="1" customWidth="1"/>
    <col min="520" max="520" width="17.28515625" style="1" bestFit="1" customWidth="1"/>
    <col min="521" max="521" width="16.140625" style="1" bestFit="1" customWidth="1"/>
    <col min="522" max="522" width="13.85546875" style="1" bestFit="1" customWidth="1"/>
    <col min="523" max="524" width="16.140625" style="1" bestFit="1" customWidth="1"/>
    <col min="525" max="525" width="14.28515625" style="1" bestFit="1" customWidth="1"/>
    <col min="526" max="526" width="16.5703125" style="1" bestFit="1" customWidth="1"/>
    <col min="527" max="527" width="16.7109375" style="1" bestFit="1" customWidth="1"/>
    <col min="528" max="528" width="17" style="1" bestFit="1" customWidth="1"/>
    <col min="529" max="529" width="14.140625" style="1" bestFit="1" customWidth="1"/>
    <col min="530" max="530" width="17.28515625" style="1" bestFit="1" customWidth="1"/>
    <col min="531" max="768" width="13.140625" style="1"/>
    <col min="769" max="769" width="15" style="1" bestFit="1" customWidth="1"/>
    <col min="770" max="770" width="15.42578125" style="1" customWidth="1"/>
    <col min="771" max="771" width="25.28515625" style="1" bestFit="1" customWidth="1"/>
    <col min="772" max="772" width="31" style="1" bestFit="1" customWidth="1"/>
    <col min="773" max="773" width="16.5703125" style="1" customWidth="1"/>
    <col min="774" max="774" width="18.42578125" style="1" customWidth="1"/>
    <col min="775" max="775" width="15.85546875" style="1" bestFit="1" customWidth="1"/>
    <col min="776" max="776" width="17.28515625" style="1" bestFit="1" customWidth="1"/>
    <col min="777" max="777" width="16.140625" style="1" bestFit="1" customWidth="1"/>
    <col min="778" max="778" width="13.85546875" style="1" bestFit="1" customWidth="1"/>
    <col min="779" max="780" width="16.140625" style="1" bestFit="1" customWidth="1"/>
    <col min="781" max="781" width="14.28515625" style="1" bestFit="1" customWidth="1"/>
    <col min="782" max="782" width="16.5703125" style="1" bestFit="1" customWidth="1"/>
    <col min="783" max="783" width="16.7109375" style="1" bestFit="1" customWidth="1"/>
    <col min="784" max="784" width="17" style="1" bestFit="1" customWidth="1"/>
    <col min="785" max="785" width="14.140625" style="1" bestFit="1" customWidth="1"/>
    <col min="786" max="786" width="17.28515625" style="1" bestFit="1" customWidth="1"/>
    <col min="787" max="1024" width="13.140625" style="1"/>
    <col min="1025" max="1025" width="15" style="1" bestFit="1" customWidth="1"/>
    <col min="1026" max="1026" width="15.42578125" style="1" customWidth="1"/>
    <col min="1027" max="1027" width="25.28515625" style="1" bestFit="1" customWidth="1"/>
    <col min="1028" max="1028" width="31" style="1" bestFit="1" customWidth="1"/>
    <col min="1029" max="1029" width="16.5703125" style="1" customWidth="1"/>
    <col min="1030" max="1030" width="18.42578125" style="1" customWidth="1"/>
    <col min="1031" max="1031" width="15.85546875" style="1" bestFit="1" customWidth="1"/>
    <col min="1032" max="1032" width="17.28515625" style="1" bestFit="1" customWidth="1"/>
    <col min="1033" max="1033" width="16.140625" style="1" bestFit="1" customWidth="1"/>
    <col min="1034" max="1034" width="13.85546875" style="1" bestFit="1" customWidth="1"/>
    <col min="1035" max="1036" width="16.140625" style="1" bestFit="1" customWidth="1"/>
    <col min="1037" max="1037" width="14.28515625" style="1" bestFit="1" customWidth="1"/>
    <col min="1038" max="1038" width="16.5703125" style="1" bestFit="1" customWidth="1"/>
    <col min="1039" max="1039" width="16.7109375" style="1" bestFit="1" customWidth="1"/>
    <col min="1040" max="1040" width="17" style="1" bestFit="1" customWidth="1"/>
    <col min="1041" max="1041" width="14.140625" style="1" bestFit="1" customWidth="1"/>
    <col min="1042" max="1042" width="17.28515625" style="1" bestFit="1" customWidth="1"/>
    <col min="1043" max="1280" width="13.140625" style="1"/>
    <col min="1281" max="1281" width="15" style="1" bestFit="1" customWidth="1"/>
    <col min="1282" max="1282" width="15.42578125" style="1" customWidth="1"/>
    <col min="1283" max="1283" width="25.28515625" style="1" bestFit="1" customWidth="1"/>
    <col min="1284" max="1284" width="31" style="1" bestFit="1" customWidth="1"/>
    <col min="1285" max="1285" width="16.5703125" style="1" customWidth="1"/>
    <col min="1286" max="1286" width="18.42578125" style="1" customWidth="1"/>
    <col min="1287" max="1287" width="15.85546875" style="1" bestFit="1" customWidth="1"/>
    <col min="1288" max="1288" width="17.28515625" style="1" bestFit="1" customWidth="1"/>
    <col min="1289" max="1289" width="16.140625" style="1" bestFit="1" customWidth="1"/>
    <col min="1290" max="1290" width="13.85546875" style="1" bestFit="1" customWidth="1"/>
    <col min="1291" max="1292" width="16.140625" style="1" bestFit="1" customWidth="1"/>
    <col min="1293" max="1293" width="14.28515625" style="1" bestFit="1" customWidth="1"/>
    <col min="1294" max="1294" width="16.5703125" style="1" bestFit="1" customWidth="1"/>
    <col min="1295" max="1295" width="16.7109375" style="1" bestFit="1" customWidth="1"/>
    <col min="1296" max="1296" width="17" style="1" bestFit="1" customWidth="1"/>
    <col min="1297" max="1297" width="14.140625" style="1" bestFit="1" customWidth="1"/>
    <col min="1298" max="1298" width="17.28515625" style="1" bestFit="1" customWidth="1"/>
    <col min="1299" max="1536" width="13.140625" style="1"/>
    <col min="1537" max="1537" width="15" style="1" bestFit="1" customWidth="1"/>
    <col min="1538" max="1538" width="15.42578125" style="1" customWidth="1"/>
    <col min="1539" max="1539" width="25.28515625" style="1" bestFit="1" customWidth="1"/>
    <col min="1540" max="1540" width="31" style="1" bestFit="1" customWidth="1"/>
    <col min="1541" max="1541" width="16.5703125" style="1" customWidth="1"/>
    <col min="1542" max="1542" width="18.42578125" style="1" customWidth="1"/>
    <col min="1543" max="1543" width="15.85546875" style="1" bestFit="1" customWidth="1"/>
    <col min="1544" max="1544" width="17.28515625" style="1" bestFit="1" customWidth="1"/>
    <col min="1545" max="1545" width="16.140625" style="1" bestFit="1" customWidth="1"/>
    <col min="1546" max="1546" width="13.85546875" style="1" bestFit="1" customWidth="1"/>
    <col min="1547" max="1548" width="16.140625" style="1" bestFit="1" customWidth="1"/>
    <col min="1549" max="1549" width="14.28515625" style="1" bestFit="1" customWidth="1"/>
    <col min="1550" max="1550" width="16.5703125" style="1" bestFit="1" customWidth="1"/>
    <col min="1551" max="1551" width="16.7109375" style="1" bestFit="1" customWidth="1"/>
    <col min="1552" max="1552" width="17" style="1" bestFit="1" customWidth="1"/>
    <col min="1553" max="1553" width="14.140625" style="1" bestFit="1" customWidth="1"/>
    <col min="1554" max="1554" width="17.28515625" style="1" bestFit="1" customWidth="1"/>
    <col min="1555" max="1792" width="13.140625" style="1"/>
    <col min="1793" max="1793" width="15" style="1" bestFit="1" customWidth="1"/>
    <col min="1794" max="1794" width="15.42578125" style="1" customWidth="1"/>
    <col min="1795" max="1795" width="25.28515625" style="1" bestFit="1" customWidth="1"/>
    <col min="1796" max="1796" width="31" style="1" bestFit="1" customWidth="1"/>
    <col min="1797" max="1797" width="16.5703125" style="1" customWidth="1"/>
    <col min="1798" max="1798" width="18.42578125" style="1" customWidth="1"/>
    <col min="1799" max="1799" width="15.85546875" style="1" bestFit="1" customWidth="1"/>
    <col min="1800" max="1800" width="17.28515625" style="1" bestFit="1" customWidth="1"/>
    <col min="1801" max="1801" width="16.140625" style="1" bestFit="1" customWidth="1"/>
    <col min="1802" max="1802" width="13.85546875" style="1" bestFit="1" customWidth="1"/>
    <col min="1803" max="1804" width="16.140625" style="1" bestFit="1" customWidth="1"/>
    <col min="1805" max="1805" width="14.28515625" style="1" bestFit="1" customWidth="1"/>
    <col min="1806" max="1806" width="16.5703125" style="1" bestFit="1" customWidth="1"/>
    <col min="1807" max="1807" width="16.7109375" style="1" bestFit="1" customWidth="1"/>
    <col min="1808" max="1808" width="17" style="1" bestFit="1" customWidth="1"/>
    <col min="1809" max="1809" width="14.140625" style="1" bestFit="1" customWidth="1"/>
    <col min="1810" max="1810" width="17.28515625" style="1" bestFit="1" customWidth="1"/>
    <col min="1811" max="2048" width="13.140625" style="1"/>
    <col min="2049" max="2049" width="15" style="1" bestFit="1" customWidth="1"/>
    <col min="2050" max="2050" width="15.42578125" style="1" customWidth="1"/>
    <col min="2051" max="2051" width="25.28515625" style="1" bestFit="1" customWidth="1"/>
    <col min="2052" max="2052" width="31" style="1" bestFit="1" customWidth="1"/>
    <col min="2053" max="2053" width="16.5703125" style="1" customWidth="1"/>
    <col min="2054" max="2054" width="18.42578125" style="1" customWidth="1"/>
    <col min="2055" max="2055" width="15.85546875" style="1" bestFit="1" customWidth="1"/>
    <col min="2056" max="2056" width="17.28515625" style="1" bestFit="1" customWidth="1"/>
    <col min="2057" max="2057" width="16.140625" style="1" bestFit="1" customWidth="1"/>
    <col min="2058" max="2058" width="13.85546875" style="1" bestFit="1" customWidth="1"/>
    <col min="2059" max="2060" width="16.140625" style="1" bestFit="1" customWidth="1"/>
    <col min="2061" max="2061" width="14.28515625" style="1" bestFit="1" customWidth="1"/>
    <col min="2062" max="2062" width="16.5703125" style="1" bestFit="1" customWidth="1"/>
    <col min="2063" max="2063" width="16.7109375" style="1" bestFit="1" customWidth="1"/>
    <col min="2064" max="2064" width="17" style="1" bestFit="1" customWidth="1"/>
    <col min="2065" max="2065" width="14.140625" style="1" bestFit="1" customWidth="1"/>
    <col min="2066" max="2066" width="17.28515625" style="1" bestFit="1" customWidth="1"/>
    <col min="2067" max="2304" width="13.140625" style="1"/>
    <col min="2305" max="2305" width="15" style="1" bestFit="1" customWidth="1"/>
    <col min="2306" max="2306" width="15.42578125" style="1" customWidth="1"/>
    <col min="2307" max="2307" width="25.28515625" style="1" bestFit="1" customWidth="1"/>
    <col min="2308" max="2308" width="31" style="1" bestFit="1" customWidth="1"/>
    <col min="2309" max="2309" width="16.5703125" style="1" customWidth="1"/>
    <col min="2310" max="2310" width="18.42578125" style="1" customWidth="1"/>
    <col min="2311" max="2311" width="15.85546875" style="1" bestFit="1" customWidth="1"/>
    <col min="2312" max="2312" width="17.28515625" style="1" bestFit="1" customWidth="1"/>
    <col min="2313" max="2313" width="16.140625" style="1" bestFit="1" customWidth="1"/>
    <col min="2314" max="2314" width="13.85546875" style="1" bestFit="1" customWidth="1"/>
    <col min="2315" max="2316" width="16.140625" style="1" bestFit="1" customWidth="1"/>
    <col min="2317" max="2317" width="14.28515625" style="1" bestFit="1" customWidth="1"/>
    <col min="2318" max="2318" width="16.5703125" style="1" bestFit="1" customWidth="1"/>
    <col min="2319" max="2319" width="16.7109375" style="1" bestFit="1" customWidth="1"/>
    <col min="2320" max="2320" width="17" style="1" bestFit="1" customWidth="1"/>
    <col min="2321" max="2321" width="14.140625" style="1" bestFit="1" customWidth="1"/>
    <col min="2322" max="2322" width="17.28515625" style="1" bestFit="1" customWidth="1"/>
    <col min="2323" max="2560" width="13.140625" style="1"/>
    <col min="2561" max="2561" width="15" style="1" bestFit="1" customWidth="1"/>
    <col min="2562" max="2562" width="15.42578125" style="1" customWidth="1"/>
    <col min="2563" max="2563" width="25.28515625" style="1" bestFit="1" customWidth="1"/>
    <col min="2564" max="2564" width="31" style="1" bestFit="1" customWidth="1"/>
    <col min="2565" max="2565" width="16.5703125" style="1" customWidth="1"/>
    <col min="2566" max="2566" width="18.42578125" style="1" customWidth="1"/>
    <col min="2567" max="2567" width="15.85546875" style="1" bestFit="1" customWidth="1"/>
    <col min="2568" max="2568" width="17.28515625" style="1" bestFit="1" customWidth="1"/>
    <col min="2569" max="2569" width="16.140625" style="1" bestFit="1" customWidth="1"/>
    <col min="2570" max="2570" width="13.85546875" style="1" bestFit="1" customWidth="1"/>
    <col min="2571" max="2572" width="16.140625" style="1" bestFit="1" customWidth="1"/>
    <col min="2573" max="2573" width="14.28515625" style="1" bestFit="1" customWidth="1"/>
    <col min="2574" max="2574" width="16.5703125" style="1" bestFit="1" customWidth="1"/>
    <col min="2575" max="2575" width="16.7109375" style="1" bestFit="1" customWidth="1"/>
    <col min="2576" max="2576" width="17" style="1" bestFit="1" customWidth="1"/>
    <col min="2577" max="2577" width="14.140625" style="1" bestFit="1" customWidth="1"/>
    <col min="2578" max="2578" width="17.28515625" style="1" bestFit="1" customWidth="1"/>
    <col min="2579" max="2816" width="13.140625" style="1"/>
    <col min="2817" max="2817" width="15" style="1" bestFit="1" customWidth="1"/>
    <col min="2818" max="2818" width="15.42578125" style="1" customWidth="1"/>
    <col min="2819" max="2819" width="25.28515625" style="1" bestFit="1" customWidth="1"/>
    <col min="2820" max="2820" width="31" style="1" bestFit="1" customWidth="1"/>
    <col min="2821" max="2821" width="16.5703125" style="1" customWidth="1"/>
    <col min="2822" max="2822" width="18.42578125" style="1" customWidth="1"/>
    <col min="2823" max="2823" width="15.85546875" style="1" bestFit="1" customWidth="1"/>
    <col min="2824" max="2824" width="17.28515625" style="1" bestFit="1" customWidth="1"/>
    <col min="2825" max="2825" width="16.140625" style="1" bestFit="1" customWidth="1"/>
    <col min="2826" max="2826" width="13.85546875" style="1" bestFit="1" customWidth="1"/>
    <col min="2827" max="2828" width="16.140625" style="1" bestFit="1" customWidth="1"/>
    <col min="2829" max="2829" width="14.28515625" style="1" bestFit="1" customWidth="1"/>
    <col min="2830" max="2830" width="16.5703125" style="1" bestFit="1" customWidth="1"/>
    <col min="2831" max="2831" width="16.7109375" style="1" bestFit="1" customWidth="1"/>
    <col min="2832" max="2832" width="17" style="1" bestFit="1" customWidth="1"/>
    <col min="2833" max="2833" width="14.140625" style="1" bestFit="1" customWidth="1"/>
    <col min="2834" max="2834" width="17.28515625" style="1" bestFit="1" customWidth="1"/>
    <col min="2835" max="3072" width="13.140625" style="1"/>
    <col min="3073" max="3073" width="15" style="1" bestFit="1" customWidth="1"/>
    <col min="3074" max="3074" width="15.42578125" style="1" customWidth="1"/>
    <col min="3075" max="3075" width="25.28515625" style="1" bestFit="1" customWidth="1"/>
    <col min="3076" max="3076" width="31" style="1" bestFit="1" customWidth="1"/>
    <col min="3077" max="3077" width="16.5703125" style="1" customWidth="1"/>
    <col min="3078" max="3078" width="18.42578125" style="1" customWidth="1"/>
    <col min="3079" max="3079" width="15.85546875" style="1" bestFit="1" customWidth="1"/>
    <col min="3080" max="3080" width="17.28515625" style="1" bestFit="1" customWidth="1"/>
    <col min="3081" max="3081" width="16.140625" style="1" bestFit="1" customWidth="1"/>
    <col min="3082" max="3082" width="13.85546875" style="1" bestFit="1" customWidth="1"/>
    <col min="3083" max="3084" width="16.140625" style="1" bestFit="1" customWidth="1"/>
    <col min="3085" max="3085" width="14.28515625" style="1" bestFit="1" customWidth="1"/>
    <col min="3086" max="3086" width="16.5703125" style="1" bestFit="1" customWidth="1"/>
    <col min="3087" max="3087" width="16.7109375" style="1" bestFit="1" customWidth="1"/>
    <col min="3088" max="3088" width="17" style="1" bestFit="1" customWidth="1"/>
    <col min="3089" max="3089" width="14.140625" style="1" bestFit="1" customWidth="1"/>
    <col min="3090" max="3090" width="17.28515625" style="1" bestFit="1" customWidth="1"/>
    <col min="3091" max="3328" width="13.140625" style="1"/>
    <col min="3329" max="3329" width="15" style="1" bestFit="1" customWidth="1"/>
    <col min="3330" max="3330" width="15.42578125" style="1" customWidth="1"/>
    <col min="3331" max="3331" width="25.28515625" style="1" bestFit="1" customWidth="1"/>
    <col min="3332" max="3332" width="31" style="1" bestFit="1" customWidth="1"/>
    <col min="3333" max="3333" width="16.5703125" style="1" customWidth="1"/>
    <col min="3334" max="3334" width="18.42578125" style="1" customWidth="1"/>
    <col min="3335" max="3335" width="15.85546875" style="1" bestFit="1" customWidth="1"/>
    <col min="3336" max="3336" width="17.28515625" style="1" bestFit="1" customWidth="1"/>
    <col min="3337" max="3337" width="16.140625" style="1" bestFit="1" customWidth="1"/>
    <col min="3338" max="3338" width="13.85546875" style="1" bestFit="1" customWidth="1"/>
    <col min="3339" max="3340" width="16.140625" style="1" bestFit="1" customWidth="1"/>
    <col min="3341" max="3341" width="14.28515625" style="1" bestFit="1" customWidth="1"/>
    <col min="3342" max="3342" width="16.5703125" style="1" bestFit="1" customWidth="1"/>
    <col min="3343" max="3343" width="16.7109375" style="1" bestFit="1" customWidth="1"/>
    <col min="3344" max="3344" width="17" style="1" bestFit="1" customWidth="1"/>
    <col min="3345" max="3345" width="14.140625" style="1" bestFit="1" customWidth="1"/>
    <col min="3346" max="3346" width="17.28515625" style="1" bestFit="1" customWidth="1"/>
    <col min="3347" max="3584" width="13.140625" style="1"/>
    <col min="3585" max="3585" width="15" style="1" bestFit="1" customWidth="1"/>
    <col min="3586" max="3586" width="15.42578125" style="1" customWidth="1"/>
    <col min="3587" max="3587" width="25.28515625" style="1" bestFit="1" customWidth="1"/>
    <col min="3588" max="3588" width="31" style="1" bestFit="1" customWidth="1"/>
    <col min="3589" max="3589" width="16.5703125" style="1" customWidth="1"/>
    <col min="3590" max="3590" width="18.42578125" style="1" customWidth="1"/>
    <col min="3591" max="3591" width="15.85546875" style="1" bestFit="1" customWidth="1"/>
    <col min="3592" max="3592" width="17.28515625" style="1" bestFit="1" customWidth="1"/>
    <col min="3593" max="3593" width="16.140625" style="1" bestFit="1" customWidth="1"/>
    <col min="3594" max="3594" width="13.85546875" style="1" bestFit="1" customWidth="1"/>
    <col min="3595" max="3596" width="16.140625" style="1" bestFit="1" customWidth="1"/>
    <col min="3597" max="3597" width="14.28515625" style="1" bestFit="1" customWidth="1"/>
    <col min="3598" max="3598" width="16.5703125" style="1" bestFit="1" customWidth="1"/>
    <col min="3599" max="3599" width="16.7109375" style="1" bestFit="1" customWidth="1"/>
    <col min="3600" max="3600" width="17" style="1" bestFit="1" customWidth="1"/>
    <col min="3601" max="3601" width="14.140625" style="1" bestFit="1" customWidth="1"/>
    <col min="3602" max="3602" width="17.28515625" style="1" bestFit="1" customWidth="1"/>
    <col min="3603" max="3840" width="13.140625" style="1"/>
    <col min="3841" max="3841" width="15" style="1" bestFit="1" customWidth="1"/>
    <col min="3842" max="3842" width="15.42578125" style="1" customWidth="1"/>
    <col min="3843" max="3843" width="25.28515625" style="1" bestFit="1" customWidth="1"/>
    <col min="3844" max="3844" width="31" style="1" bestFit="1" customWidth="1"/>
    <col min="3845" max="3845" width="16.5703125" style="1" customWidth="1"/>
    <col min="3846" max="3846" width="18.42578125" style="1" customWidth="1"/>
    <col min="3847" max="3847" width="15.85546875" style="1" bestFit="1" customWidth="1"/>
    <col min="3848" max="3848" width="17.28515625" style="1" bestFit="1" customWidth="1"/>
    <col min="3849" max="3849" width="16.140625" style="1" bestFit="1" customWidth="1"/>
    <col min="3850" max="3850" width="13.85546875" style="1" bestFit="1" customWidth="1"/>
    <col min="3851" max="3852" width="16.140625" style="1" bestFit="1" customWidth="1"/>
    <col min="3853" max="3853" width="14.28515625" style="1" bestFit="1" customWidth="1"/>
    <col min="3854" max="3854" width="16.5703125" style="1" bestFit="1" customWidth="1"/>
    <col min="3855" max="3855" width="16.7109375" style="1" bestFit="1" customWidth="1"/>
    <col min="3856" max="3856" width="17" style="1" bestFit="1" customWidth="1"/>
    <col min="3857" max="3857" width="14.140625" style="1" bestFit="1" customWidth="1"/>
    <col min="3858" max="3858" width="17.28515625" style="1" bestFit="1" customWidth="1"/>
    <col min="3859" max="4096" width="13.140625" style="1"/>
    <col min="4097" max="4097" width="15" style="1" bestFit="1" customWidth="1"/>
    <col min="4098" max="4098" width="15.42578125" style="1" customWidth="1"/>
    <col min="4099" max="4099" width="25.28515625" style="1" bestFit="1" customWidth="1"/>
    <col min="4100" max="4100" width="31" style="1" bestFit="1" customWidth="1"/>
    <col min="4101" max="4101" width="16.5703125" style="1" customWidth="1"/>
    <col min="4102" max="4102" width="18.42578125" style="1" customWidth="1"/>
    <col min="4103" max="4103" width="15.85546875" style="1" bestFit="1" customWidth="1"/>
    <col min="4104" max="4104" width="17.28515625" style="1" bestFit="1" customWidth="1"/>
    <col min="4105" max="4105" width="16.140625" style="1" bestFit="1" customWidth="1"/>
    <col min="4106" max="4106" width="13.85546875" style="1" bestFit="1" customWidth="1"/>
    <col min="4107" max="4108" width="16.140625" style="1" bestFit="1" customWidth="1"/>
    <col min="4109" max="4109" width="14.28515625" style="1" bestFit="1" customWidth="1"/>
    <col min="4110" max="4110" width="16.5703125" style="1" bestFit="1" customWidth="1"/>
    <col min="4111" max="4111" width="16.7109375" style="1" bestFit="1" customWidth="1"/>
    <col min="4112" max="4112" width="17" style="1" bestFit="1" customWidth="1"/>
    <col min="4113" max="4113" width="14.140625" style="1" bestFit="1" customWidth="1"/>
    <col min="4114" max="4114" width="17.28515625" style="1" bestFit="1" customWidth="1"/>
    <col min="4115" max="4352" width="13.140625" style="1"/>
    <col min="4353" max="4353" width="15" style="1" bestFit="1" customWidth="1"/>
    <col min="4354" max="4354" width="15.42578125" style="1" customWidth="1"/>
    <col min="4355" max="4355" width="25.28515625" style="1" bestFit="1" customWidth="1"/>
    <col min="4356" max="4356" width="31" style="1" bestFit="1" customWidth="1"/>
    <col min="4357" max="4357" width="16.5703125" style="1" customWidth="1"/>
    <col min="4358" max="4358" width="18.42578125" style="1" customWidth="1"/>
    <col min="4359" max="4359" width="15.85546875" style="1" bestFit="1" customWidth="1"/>
    <col min="4360" max="4360" width="17.28515625" style="1" bestFit="1" customWidth="1"/>
    <col min="4361" max="4361" width="16.140625" style="1" bestFit="1" customWidth="1"/>
    <col min="4362" max="4362" width="13.85546875" style="1" bestFit="1" customWidth="1"/>
    <col min="4363" max="4364" width="16.140625" style="1" bestFit="1" customWidth="1"/>
    <col min="4365" max="4365" width="14.28515625" style="1" bestFit="1" customWidth="1"/>
    <col min="4366" max="4366" width="16.5703125" style="1" bestFit="1" customWidth="1"/>
    <col min="4367" max="4367" width="16.7109375" style="1" bestFit="1" customWidth="1"/>
    <col min="4368" max="4368" width="17" style="1" bestFit="1" customWidth="1"/>
    <col min="4369" max="4369" width="14.140625" style="1" bestFit="1" customWidth="1"/>
    <col min="4370" max="4370" width="17.28515625" style="1" bestFit="1" customWidth="1"/>
    <col min="4371" max="4608" width="13.140625" style="1"/>
    <col min="4609" max="4609" width="15" style="1" bestFit="1" customWidth="1"/>
    <col min="4610" max="4610" width="15.42578125" style="1" customWidth="1"/>
    <col min="4611" max="4611" width="25.28515625" style="1" bestFit="1" customWidth="1"/>
    <col min="4612" max="4612" width="31" style="1" bestFit="1" customWidth="1"/>
    <col min="4613" max="4613" width="16.5703125" style="1" customWidth="1"/>
    <col min="4614" max="4614" width="18.42578125" style="1" customWidth="1"/>
    <col min="4615" max="4615" width="15.85546875" style="1" bestFit="1" customWidth="1"/>
    <col min="4616" max="4616" width="17.28515625" style="1" bestFit="1" customWidth="1"/>
    <col min="4617" max="4617" width="16.140625" style="1" bestFit="1" customWidth="1"/>
    <col min="4618" max="4618" width="13.85546875" style="1" bestFit="1" customWidth="1"/>
    <col min="4619" max="4620" width="16.140625" style="1" bestFit="1" customWidth="1"/>
    <col min="4621" max="4621" width="14.28515625" style="1" bestFit="1" customWidth="1"/>
    <col min="4622" max="4622" width="16.5703125" style="1" bestFit="1" customWidth="1"/>
    <col min="4623" max="4623" width="16.7109375" style="1" bestFit="1" customWidth="1"/>
    <col min="4624" max="4624" width="17" style="1" bestFit="1" customWidth="1"/>
    <col min="4625" max="4625" width="14.140625" style="1" bestFit="1" customWidth="1"/>
    <col min="4626" max="4626" width="17.28515625" style="1" bestFit="1" customWidth="1"/>
    <col min="4627" max="4864" width="13.140625" style="1"/>
    <col min="4865" max="4865" width="15" style="1" bestFit="1" customWidth="1"/>
    <col min="4866" max="4866" width="15.42578125" style="1" customWidth="1"/>
    <col min="4867" max="4867" width="25.28515625" style="1" bestFit="1" customWidth="1"/>
    <col min="4868" max="4868" width="31" style="1" bestFit="1" customWidth="1"/>
    <col min="4869" max="4869" width="16.5703125" style="1" customWidth="1"/>
    <col min="4870" max="4870" width="18.42578125" style="1" customWidth="1"/>
    <col min="4871" max="4871" width="15.85546875" style="1" bestFit="1" customWidth="1"/>
    <col min="4872" max="4872" width="17.28515625" style="1" bestFit="1" customWidth="1"/>
    <col min="4873" max="4873" width="16.140625" style="1" bestFit="1" customWidth="1"/>
    <col min="4874" max="4874" width="13.85546875" style="1" bestFit="1" customWidth="1"/>
    <col min="4875" max="4876" width="16.140625" style="1" bestFit="1" customWidth="1"/>
    <col min="4877" max="4877" width="14.28515625" style="1" bestFit="1" customWidth="1"/>
    <col min="4878" max="4878" width="16.5703125" style="1" bestFit="1" customWidth="1"/>
    <col min="4879" max="4879" width="16.7109375" style="1" bestFit="1" customWidth="1"/>
    <col min="4880" max="4880" width="17" style="1" bestFit="1" customWidth="1"/>
    <col min="4881" max="4881" width="14.140625" style="1" bestFit="1" customWidth="1"/>
    <col min="4882" max="4882" width="17.28515625" style="1" bestFit="1" customWidth="1"/>
    <col min="4883" max="5120" width="13.140625" style="1"/>
    <col min="5121" max="5121" width="15" style="1" bestFit="1" customWidth="1"/>
    <col min="5122" max="5122" width="15.42578125" style="1" customWidth="1"/>
    <col min="5123" max="5123" width="25.28515625" style="1" bestFit="1" customWidth="1"/>
    <col min="5124" max="5124" width="31" style="1" bestFit="1" customWidth="1"/>
    <col min="5125" max="5125" width="16.5703125" style="1" customWidth="1"/>
    <col min="5126" max="5126" width="18.42578125" style="1" customWidth="1"/>
    <col min="5127" max="5127" width="15.85546875" style="1" bestFit="1" customWidth="1"/>
    <col min="5128" max="5128" width="17.28515625" style="1" bestFit="1" customWidth="1"/>
    <col min="5129" max="5129" width="16.140625" style="1" bestFit="1" customWidth="1"/>
    <col min="5130" max="5130" width="13.85546875" style="1" bestFit="1" customWidth="1"/>
    <col min="5131" max="5132" width="16.140625" style="1" bestFit="1" customWidth="1"/>
    <col min="5133" max="5133" width="14.28515625" style="1" bestFit="1" customWidth="1"/>
    <col min="5134" max="5134" width="16.5703125" style="1" bestFit="1" customWidth="1"/>
    <col min="5135" max="5135" width="16.7109375" style="1" bestFit="1" customWidth="1"/>
    <col min="5136" max="5136" width="17" style="1" bestFit="1" customWidth="1"/>
    <col min="5137" max="5137" width="14.140625" style="1" bestFit="1" customWidth="1"/>
    <col min="5138" max="5138" width="17.28515625" style="1" bestFit="1" customWidth="1"/>
    <col min="5139" max="5376" width="13.140625" style="1"/>
    <col min="5377" max="5377" width="15" style="1" bestFit="1" customWidth="1"/>
    <col min="5378" max="5378" width="15.42578125" style="1" customWidth="1"/>
    <col min="5379" max="5379" width="25.28515625" style="1" bestFit="1" customWidth="1"/>
    <col min="5380" max="5380" width="31" style="1" bestFit="1" customWidth="1"/>
    <col min="5381" max="5381" width="16.5703125" style="1" customWidth="1"/>
    <col min="5382" max="5382" width="18.42578125" style="1" customWidth="1"/>
    <col min="5383" max="5383" width="15.85546875" style="1" bestFit="1" customWidth="1"/>
    <col min="5384" max="5384" width="17.28515625" style="1" bestFit="1" customWidth="1"/>
    <col min="5385" max="5385" width="16.140625" style="1" bestFit="1" customWidth="1"/>
    <col min="5386" max="5386" width="13.85546875" style="1" bestFit="1" customWidth="1"/>
    <col min="5387" max="5388" width="16.140625" style="1" bestFit="1" customWidth="1"/>
    <col min="5389" max="5389" width="14.28515625" style="1" bestFit="1" customWidth="1"/>
    <col min="5390" max="5390" width="16.5703125" style="1" bestFit="1" customWidth="1"/>
    <col min="5391" max="5391" width="16.7109375" style="1" bestFit="1" customWidth="1"/>
    <col min="5392" max="5392" width="17" style="1" bestFit="1" customWidth="1"/>
    <col min="5393" max="5393" width="14.140625" style="1" bestFit="1" customWidth="1"/>
    <col min="5394" max="5394" width="17.28515625" style="1" bestFit="1" customWidth="1"/>
    <col min="5395" max="5632" width="13.140625" style="1"/>
    <col min="5633" max="5633" width="15" style="1" bestFit="1" customWidth="1"/>
    <col min="5634" max="5634" width="15.42578125" style="1" customWidth="1"/>
    <col min="5635" max="5635" width="25.28515625" style="1" bestFit="1" customWidth="1"/>
    <col min="5636" max="5636" width="31" style="1" bestFit="1" customWidth="1"/>
    <col min="5637" max="5637" width="16.5703125" style="1" customWidth="1"/>
    <col min="5638" max="5638" width="18.42578125" style="1" customWidth="1"/>
    <col min="5639" max="5639" width="15.85546875" style="1" bestFit="1" customWidth="1"/>
    <col min="5640" max="5640" width="17.28515625" style="1" bestFit="1" customWidth="1"/>
    <col min="5641" max="5641" width="16.140625" style="1" bestFit="1" customWidth="1"/>
    <col min="5642" max="5642" width="13.85546875" style="1" bestFit="1" customWidth="1"/>
    <col min="5643" max="5644" width="16.140625" style="1" bestFit="1" customWidth="1"/>
    <col min="5645" max="5645" width="14.28515625" style="1" bestFit="1" customWidth="1"/>
    <col min="5646" max="5646" width="16.5703125" style="1" bestFit="1" customWidth="1"/>
    <col min="5647" max="5647" width="16.7109375" style="1" bestFit="1" customWidth="1"/>
    <col min="5648" max="5648" width="17" style="1" bestFit="1" customWidth="1"/>
    <col min="5649" max="5649" width="14.140625" style="1" bestFit="1" customWidth="1"/>
    <col min="5650" max="5650" width="17.28515625" style="1" bestFit="1" customWidth="1"/>
    <col min="5651" max="5888" width="13.140625" style="1"/>
    <col min="5889" max="5889" width="15" style="1" bestFit="1" customWidth="1"/>
    <col min="5890" max="5890" width="15.42578125" style="1" customWidth="1"/>
    <col min="5891" max="5891" width="25.28515625" style="1" bestFit="1" customWidth="1"/>
    <col min="5892" max="5892" width="31" style="1" bestFit="1" customWidth="1"/>
    <col min="5893" max="5893" width="16.5703125" style="1" customWidth="1"/>
    <col min="5894" max="5894" width="18.42578125" style="1" customWidth="1"/>
    <col min="5895" max="5895" width="15.85546875" style="1" bestFit="1" customWidth="1"/>
    <col min="5896" max="5896" width="17.28515625" style="1" bestFit="1" customWidth="1"/>
    <col min="5897" max="5897" width="16.140625" style="1" bestFit="1" customWidth="1"/>
    <col min="5898" max="5898" width="13.85546875" style="1" bestFit="1" customWidth="1"/>
    <col min="5899" max="5900" width="16.140625" style="1" bestFit="1" customWidth="1"/>
    <col min="5901" max="5901" width="14.28515625" style="1" bestFit="1" customWidth="1"/>
    <col min="5902" max="5902" width="16.5703125" style="1" bestFit="1" customWidth="1"/>
    <col min="5903" max="5903" width="16.7109375" style="1" bestFit="1" customWidth="1"/>
    <col min="5904" max="5904" width="17" style="1" bestFit="1" customWidth="1"/>
    <col min="5905" max="5905" width="14.140625" style="1" bestFit="1" customWidth="1"/>
    <col min="5906" max="5906" width="17.28515625" style="1" bestFit="1" customWidth="1"/>
    <col min="5907" max="6144" width="13.140625" style="1"/>
    <col min="6145" max="6145" width="15" style="1" bestFit="1" customWidth="1"/>
    <col min="6146" max="6146" width="15.42578125" style="1" customWidth="1"/>
    <col min="6147" max="6147" width="25.28515625" style="1" bestFit="1" customWidth="1"/>
    <col min="6148" max="6148" width="31" style="1" bestFit="1" customWidth="1"/>
    <col min="6149" max="6149" width="16.5703125" style="1" customWidth="1"/>
    <col min="6150" max="6150" width="18.42578125" style="1" customWidth="1"/>
    <col min="6151" max="6151" width="15.85546875" style="1" bestFit="1" customWidth="1"/>
    <col min="6152" max="6152" width="17.28515625" style="1" bestFit="1" customWidth="1"/>
    <col min="6153" max="6153" width="16.140625" style="1" bestFit="1" customWidth="1"/>
    <col min="6154" max="6154" width="13.85546875" style="1" bestFit="1" customWidth="1"/>
    <col min="6155" max="6156" width="16.140625" style="1" bestFit="1" customWidth="1"/>
    <col min="6157" max="6157" width="14.28515625" style="1" bestFit="1" customWidth="1"/>
    <col min="6158" max="6158" width="16.5703125" style="1" bestFit="1" customWidth="1"/>
    <col min="6159" max="6159" width="16.7109375" style="1" bestFit="1" customWidth="1"/>
    <col min="6160" max="6160" width="17" style="1" bestFit="1" customWidth="1"/>
    <col min="6161" max="6161" width="14.140625" style="1" bestFit="1" customWidth="1"/>
    <col min="6162" max="6162" width="17.28515625" style="1" bestFit="1" customWidth="1"/>
    <col min="6163" max="6400" width="13.140625" style="1"/>
    <col min="6401" max="6401" width="15" style="1" bestFit="1" customWidth="1"/>
    <col min="6402" max="6402" width="15.42578125" style="1" customWidth="1"/>
    <col min="6403" max="6403" width="25.28515625" style="1" bestFit="1" customWidth="1"/>
    <col min="6404" max="6404" width="31" style="1" bestFit="1" customWidth="1"/>
    <col min="6405" max="6405" width="16.5703125" style="1" customWidth="1"/>
    <col min="6406" max="6406" width="18.42578125" style="1" customWidth="1"/>
    <col min="6407" max="6407" width="15.85546875" style="1" bestFit="1" customWidth="1"/>
    <col min="6408" max="6408" width="17.28515625" style="1" bestFit="1" customWidth="1"/>
    <col min="6409" max="6409" width="16.140625" style="1" bestFit="1" customWidth="1"/>
    <col min="6410" max="6410" width="13.85546875" style="1" bestFit="1" customWidth="1"/>
    <col min="6411" max="6412" width="16.140625" style="1" bestFit="1" customWidth="1"/>
    <col min="6413" max="6413" width="14.28515625" style="1" bestFit="1" customWidth="1"/>
    <col min="6414" max="6414" width="16.5703125" style="1" bestFit="1" customWidth="1"/>
    <col min="6415" max="6415" width="16.7109375" style="1" bestFit="1" customWidth="1"/>
    <col min="6416" max="6416" width="17" style="1" bestFit="1" customWidth="1"/>
    <col min="6417" max="6417" width="14.140625" style="1" bestFit="1" customWidth="1"/>
    <col min="6418" max="6418" width="17.28515625" style="1" bestFit="1" customWidth="1"/>
    <col min="6419" max="6656" width="13.140625" style="1"/>
    <col min="6657" max="6657" width="15" style="1" bestFit="1" customWidth="1"/>
    <col min="6658" max="6658" width="15.42578125" style="1" customWidth="1"/>
    <col min="6659" max="6659" width="25.28515625" style="1" bestFit="1" customWidth="1"/>
    <col min="6660" max="6660" width="31" style="1" bestFit="1" customWidth="1"/>
    <col min="6661" max="6661" width="16.5703125" style="1" customWidth="1"/>
    <col min="6662" max="6662" width="18.42578125" style="1" customWidth="1"/>
    <col min="6663" max="6663" width="15.85546875" style="1" bestFit="1" customWidth="1"/>
    <col min="6664" max="6664" width="17.28515625" style="1" bestFit="1" customWidth="1"/>
    <col min="6665" max="6665" width="16.140625" style="1" bestFit="1" customWidth="1"/>
    <col min="6666" max="6666" width="13.85546875" style="1" bestFit="1" customWidth="1"/>
    <col min="6667" max="6668" width="16.140625" style="1" bestFit="1" customWidth="1"/>
    <col min="6669" max="6669" width="14.28515625" style="1" bestFit="1" customWidth="1"/>
    <col min="6670" max="6670" width="16.5703125" style="1" bestFit="1" customWidth="1"/>
    <col min="6671" max="6671" width="16.7109375" style="1" bestFit="1" customWidth="1"/>
    <col min="6672" max="6672" width="17" style="1" bestFit="1" customWidth="1"/>
    <col min="6673" max="6673" width="14.140625" style="1" bestFit="1" customWidth="1"/>
    <col min="6674" max="6674" width="17.28515625" style="1" bestFit="1" customWidth="1"/>
    <col min="6675" max="6912" width="13.140625" style="1"/>
    <col min="6913" max="6913" width="15" style="1" bestFit="1" customWidth="1"/>
    <col min="6914" max="6914" width="15.42578125" style="1" customWidth="1"/>
    <col min="6915" max="6915" width="25.28515625" style="1" bestFit="1" customWidth="1"/>
    <col min="6916" max="6916" width="31" style="1" bestFit="1" customWidth="1"/>
    <col min="6917" max="6917" width="16.5703125" style="1" customWidth="1"/>
    <col min="6918" max="6918" width="18.42578125" style="1" customWidth="1"/>
    <col min="6919" max="6919" width="15.85546875" style="1" bestFit="1" customWidth="1"/>
    <col min="6920" max="6920" width="17.28515625" style="1" bestFit="1" customWidth="1"/>
    <col min="6921" max="6921" width="16.140625" style="1" bestFit="1" customWidth="1"/>
    <col min="6922" max="6922" width="13.85546875" style="1" bestFit="1" customWidth="1"/>
    <col min="6923" max="6924" width="16.140625" style="1" bestFit="1" customWidth="1"/>
    <col min="6925" max="6925" width="14.28515625" style="1" bestFit="1" customWidth="1"/>
    <col min="6926" max="6926" width="16.5703125" style="1" bestFit="1" customWidth="1"/>
    <col min="6927" max="6927" width="16.7109375" style="1" bestFit="1" customWidth="1"/>
    <col min="6928" max="6928" width="17" style="1" bestFit="1" customWidth="1"/>
    <col min="6929" max="6929" width="14.140625" style="1" bestFit="1" customWidth="1"/>
    <col min="6930" max="6930" width="17.28515625" style="1" bestFit="1" customWidth="1"/>
    <col min="6931" max="7168" width="13.140625" style="1"/>
    <col min="7169" max="7169" width="15" style="1" bestFit="1" customWidth="1"/>
    <col min="7170" max="7170" width="15.42578125" style="1" customWidth="1"/>
    <col min="7171" max="7171" width="25.28515625" style="1" bestFit="1" customWidth="1"/>
    <col min="7172" max="7172" width="31" style="1" bestFit="1" customWidth="1"/>
    <col min="7173" max="7173" width="16.5703125" style="1" customWidth="1"/>
    <col min="7174" max="7174" width="18.42578125" style="1" customWidth="1"/>
    <col min="7175" max="7175" width="15.85546875" style="1" bestFit="1" customWidth="1"/>
    <col min="7176" max="7176" width="17.28515625" style="1" bestFit="1" customWidth="1"/>
    <col min="7177" max="7177" width="16.140625" style="1" bestFit="1" customWidth="1"/>
    <col min="7178" max="7178" width="13.85546875" style="1" bestFit="1" customWidth="1"/>
    <col min="7179" max="7180" width="16.140625" style="1" bestFit="1" customWidth="1"/>
    <col min="7181" max="7181" width="14.28515625" style="1" bestFit="1" customWidth="1"/>
    <col min="7182" max="7182" width="16.5703125" style="1" bestFit="1" customWidth="1"/>
    <col min="7183" max="7183" width="16.7109375" style="1" bestFit="1" customWidth="1"/>
    <col min="7184" max="7184" width="17" style="1" bestFit="1" customWidth="1"/>
    <col min="7185" max="7185" width="14.140625" style="1" bestFit="1" customWidth="1"/>
    <col min="7186" max="7186" width="17.28515625" style="1" bestFit="1" customWidth="1"/>
    <col min="7187" max="7424" width="13.140625" style="1"/>
    <col min="7425" max="7425" width="15" style="1" bestFit="1" customWidth="1"/>
    <col min="7426" max="7426" width="15.42578125" style="1" customWidth="1"/>
    <col min="7427" max="7427" width="25.28515625" style="1" bestFit="1" customWidth="1"/>
    <col min="7428" max="7428" width="31" style="1" bestFit="1" customWidth="1"/>
    <col min="7429" max="7429" width="16.5703125" style="1" customWidth="1"/>
    <col min="7430" max="7430" width="18.42578125" style="1" customWidth="1"/>
    <col min="7431" max="7431" width="15.85546875" style="1" bestFit="1" customWidth="1"/>
    <col min="7432" max="7432" width="17.28515625" style="1" bestFit="1" customWidth="1"/>
    <col min="7433" max="7433" width="16.140625" style="1" bestFit="1" customWidth="1"/>
    <col min="7434" max="7434" width="13.85546875" style="1" bestFit="1" customWidth="1"/>
    <col min="7435" max="7436" width="16.140625" style="1" bestFit="1" customWidth="1"/>
    <col min="7437" max="7437" width="14.28515625" style="1" bestFit="1" customWidth="1"/>
    <col min="7438" max="7438" width="16.5703125" style="1" bestFit="1" customWidth="1"/>
    <col min="7439" max="7439" width="16.7109375" style="1" bestFit="1" customWidth="1"/>
    <col min="7440" max="7440" width="17" style="1" bestFit="1" customWidth="1"/>
    <col min="7441" max="7441" width="14.140625" style="1" bestFit="1" customWidth="1"/>
    <col min="7442" max="7442" width="17.28515625" style="1" bestFit="1" customWidth="1"/>
    <col min="7443" max="7680" width="13.140625" style="1"/>
    <col min="7681" max="7681" width="15" style="1" bestFit="1" customWidth="1"/>
    <col min="7682" max="7682" width="15.42578125" style="1" customWidth="1"/>
    <col min="7683" max="7683" width="25.28515625" style="1" bestFit="1" customWidth="1"/>
    <col min="7684" max="7684" width="31" style="1" bestFit="1" customWidth="1"/>
    <col min="7685" max="7685" width="16.5703125" style="1" customWidth="1"/>
    <col min="7686" max="7686" width="18.42578125" style="1" customWidth="1"/>
    <col min="7687" max="7687" width="15.85546875" style="1" bestFit="1" customWidth="1"/>
    <col min="7688" max="7688" width="17.28515625" style="1" bestFit="1" customWidth="1"/>
    <col min="7689" max="7689" width="16.140625" style="1" bestFit="1" customWidth="1"/>
    <col min="7690" max="7690" width="13.85546875" style="1" bestFit="1" customWidth="1"/>
    <col min="7691" max="7692" width="16.140625" style="1" bestFit="1" customWidth="1"/>
    <col min="7693" max="7693" width="14.28515625" style="1" bestFit="1" customWidth="1"/>
    <col min="7694" max="7694" width="16.5703125" style="1" bestFit="1" customWidth="1"/>
    <col min="7695" max="7695" width="16.7109375" style="1" bestFit="1" customWidth="1"/>
    <col min="7696" max="7696" width="17" style="1" bestFit="1" customWidth="1"/>
    <col min="7697" max="7697" width="14.140625" style="1" bestFit="1" customWidth="1"/>
    <col min="7698" max="7698" width="17.28515625" style="1" bestFit="1" customWidth="1"/>
    <col min="7699" max="7936" width="13.140625" style="1"/>
    <col min="7937" max="7937" width="15" style="1" bestFit="1" customWidth="1"/>
    <col min="7938" max="7938" width="15.42578125" style="1" customWidth="1"/>
    <col min="7939" max="7939" width="25.28515625" style="1" bestFit="1" customWidth="1"/>
    <col min="7940" max="7940" width="31" style="1" bestFit="1" customWidth="1"/>
    <col min="7941" max="7941" width="16.5703125" style="1" customWidth="1"/>
    <col min="7942" max="7942" width="18.42578125" style="1" customWidth="1"/>
    <col min="7943" max="7943" width="15.85546875" style="1" bestFit="1" customWidth="1"/>
    <col min="7944" max="7944" width="17.28515625" style="1" bestFit="1" customWidth="1"/>
    <col min="7945" max="7945" width="16.140625" style="1" bestFit="1" customWidth="1"/>
    <col min="7946" max="7946" width="13.85546875" style="1" bestFit="1" customWidth="1"/>
    <col min="7947" max="7948" width="16.140625" style="1" bestFit="1" customWidth="1"/>
    <col min="7949" max="7949" width="14.28515625" style="1" bestFit="1" customWidth="1"/>
    <col min="7950" max="7950" width="16.5703125" style="1" bestFit="1" customWidth="1"/>
    <col min="7951" max="7951" width="16.7109375" style="1" bestFit="1" customWidth="1"/>
    <col min="7952" max="7952" width="17" style="1" bestFit="1" customWidth="1"/>
    <col min="7953" max="7953" width="14.140625" style="1" bestFit="1" customWidth="1"/>
    <col min="7954" max="7954" width="17.28515625" style="1" bestFit="1" customWidth="1"/>
    <col min="7955" max="8192" width="13.140625" style="1"/>
    <col min="8193" max="8193" width="15" style="1" bestFit="1" customWidth="1"/>
    <col min="8194" max="8194" width="15.42578125" style="1" customWidth="1"/>
    <col min="8195" max="8195" width="25.28515625" style="1" bestFit="1" customWidth="1"/>
    <col min="8196" max="8196" width="31" style="1" bestFit="1" customWidth="1"/>
    <col min="8197" max="8197" width="16.5703125" style="1" customWidth="1"/>
    <col min="8198" max="8198" width="18.42578125" style="1" customWidth="1"/>
    <col min="8199" max="8199" width="15.85546875" style="1" bestFit="1" customWidth="1"/>
    <col min="8200" max="8200" width="17.28515625" style="1" bestFit="1" customWidth="1"/>
    <col min="8201" max="8201" width="16.140625" style="1" bestFit="1" customWidth="1"/>
    <col min="8202" max="8202" width="13.85546875" style="1" bestFit="1" customWidth="1"/>
    <col min="8203" max="8204" width="16.140625" style="1" bestFit="1" customWidth="1"/>
    <col min="8205" max="8205" width="14.28515625" style="1" bestFit="1" customWidth="1"/>
    <col min="8206" max="8206" width="16.5703125" style="1" bestFit="1" customWidth="1"/>
    <col min="8207" max="8207" width="16.7109375" style="1" bestFit="1" customWidth="1"/>
    <col min="8208" max="8208" width="17" style="1" bestFit="1" customWidth="1"/>
    <col min="8209" max="8209" width="14.140625" style="1" bestFit="1" customWidth="1"/>
    <col min="8210" max="8210" width="17.28515625" style="1" bestFit="1" customWidth="1"/>
    <col min="8211" max="8448" width="13.140625" style="1"/>
    <col min="8449" max="8449" width="15" style="1" bestFit="1" customWidth="1"/>
    <col min="8450" max="8450" width="15.42578125" style="1" customWidth="1"/>
    <col min="8451" max="8451" width="25.28515625" style="1" bestFit="1" customWidth="1"/>
    <col min="8452" max="8452" width="31" style="1" bestFit="1" customWidth="1"/>
    <col min="8453" max="8453" width="16.5703125" style="1" customWidth="1"/>
    <col min="8454" max="8454" width="18.42578125" style="1" customWidth="1"/>
    <col min="8455" max="8455" width="15.85546875" style="1" bestFit="1" customWidth="1"/>
    <col min="8456" max="8456" width="17.28515625" style="1" bestFit="1" customWidth="1"/>
    <col min="8457" max="8457" width="16.140625" style="1" bestFit="1" customWidth="1"/>
    <col min="8458" max="8458" width="13.85546875" style="1" bestFit="1" customWidth="1"/>
    <col min="8459" max="8460" width="16.140625" style="1" bestFit="1" customWidth="1"/>
    <col min="8461" max="8461" width="14.28515625" style="1" bestFit="1" customWidth="1"/>
    <col min="8462" max="8462" width="16.5703125" style="1" bestFit="1" customWidth="1"/>
    <col min="8463" max="8463" width="16.7109375" style="1" bestFit="1" customWidth="1"/>
    <col min="8464" max="8464" width="17" style="1" bestFit="1" customWidth="1"/>
    <col min="8465" max="8465" width="14.140625" style="1" bestFit="1" customWidth="1"/>
    <col min="8466" max="8466" width="17.28515625" style="1" bestFit="1" customWidth="1"/>
    <col min="8467" max="8704" width="13.140625" style="1"/>
    <col min="8705" max="8705" width="15" style="1" bestFit="1" customWidth="1"/>
    <col min="8706" max="8706" width="15.42578125" style="1" customWidth="1"/>
    <col min="8707" max="8707" width="25.28515625" style="1" bestFit="1" customWidth="1"/>
    <col min="8708" max="8708" width="31" style="1" bestFit="1" customWidth="1"/>
    <col min="8709" max="8709" width="16.5703125" style="1" customWidth="1"/>
    <col min="8710" max="8710" width="18.42578125" style="1" customWidth="1"/>
    <col min="8711" max="8711" width="15.85546875" style="1" bestFit="1" customWidth="1"/>
    <col min="8712" max="8712" width="17.28515625" style="1" bestFit="1" customWidth="1"/>
    <col min="8713" max="8713" width="16.140625" style="1" bestFit="1" customWidth="1"/>
    <col min="8714" max="8714" width="13.85546875" style="1" bestFit="1" customWidth="1"/>
    <col min="8715" max="8716" width="16.140625" style="1" bestFit="1" customWidth="1"/>
    <col min="8717" max="8717" width="14.28515625" style="1" bestFit="1" customWidth="1"/>
    <col min="8718" max="8718" width="16.5703125" style="1" bestFit="1" customWidth="1"/>
    <col min="8719" max="8719" width="16.7109375" style="1" bestFit="1" customWidth="1"/>
    <col min="8720" max="8720" width="17" style="1" bestFit="1" customWidth="1"/>
    <col min="8721" max="8721" width="14.140625" style="1" bestFit="1" customWidth="1"/>
    <col min="8722" max="8722" width="17.28515625" style="1" bestFit="1" customWidth="1"/>
    <col min="8723" max="8960" width="13.140625" style="1"/>
    <col min="8961" max="8961" width="15" style="1" bestFit="1" customWidth="1"/>
    <col min="8962" max="8962" width="15.42578125" style="1" customWidth="1"/>
    <col min="8963" max="8963" width="25.28515625" style="1" bestFit="1" customWidth="1"/>
    <col min="8964" max="8964" width="31" style="1" bestFit="1" customWidth="1"/>
    <col min="8965" max="8965" width="16.5703125" style="1" customWidth="1"/>
    <col min="8966" max="8966" width="18.42578125" style="1" customWidth="1"/>
    <col min="8967" max="8967" width="15.85546875" style="1" bestFit="1" customWidth="1"/>
    <col min="8968" max="8968" width="17.28515625" style="1" bestFit="1" customWidth="1"/>
    <col min="8969" max="8969" width="16.140625" style="1" bestFit="1" customWidth="1"/>
    <col min="8970" max="8970" width="13.85546875" style="1" bestFit="1" customWidth="1"/>
    <col min="8971" max="8972" width="16.140625" style="1" bestFit="1" customWidth="1"/>
    <col min="8973" max="8973" width="14.28515625" style="1" bestFit="1" customWidth="1"/>
    <col min="8974" max="8974" width="16.5703125" style="1" bestFit="1" customWidth="1"/>
    <col min="8975" max="8975" width="16.7109375" style="1" bestFit="1" customWidth="1"/>
    <col min="8976" max="8976" width="17" style="1" bestFit="1" customWidth="1"/>
    <col min="8977" max="8977" width="14.140625" style="1" bestFit="1" customWidth="1"/>
    <col min="8978" max="8978" width="17.28515625" style="1" bestFit="1" customWidth="1"/>
    <col min="8979" max="9216" width="13.140625" style="1"/>
    <col min="9217" max="9217" width="15" style="1" bestFit="1" customWidth="1"/>
    <col min="9218" max="9218" width="15.42578125" style="1" customWidth="1"/>
    <col min="9219" max="9219" width="25.28515625" style="1" bestFit="1" customWidth="1"/>
    <col min="9220" max="9220" width="31" style="1" bestFit="1" customWidth="1"/>
    <col min="9221" max="9221" width="16.5703125" style="1" customWidth="1"/>
    <col min="9222" max="9222" width="18.42578125" style="1" customWidth="1"/>
    <col min="9223" max="9223" width="15.85546875" style="1" bestFit="1" customWidth="1"/>
    <col min="9224" max="9224" width="17.28515625" style="1" bestFit="1" customWidth="1"/>
    <col min="9225" max="9225" width="16.140625" style="1" bestFit="1" customWidth="1"/>
    <col min="9226" max="9226" width="13.85546875" style="1" bestFit="1" customWidth="1"/>
    <col min="9227" max="9228" width="16.140625" style="1" bestFit="1" customWidth="1"/>
    <col min="9229" max="9229" width="14.28515625" style="1" bestFit="1" customWidth="1"/>
    <col min="9230" max="9230" width="16.5703125" style="1" bestFit="1" customWidth="1"/>
    <col min="9231" max="9231" width="16.7109375" style="1" bestFit="1" customWidth="1"/>
    <col min="9232" max="9232" width="17" style="1" bestFit="1" customWidth="1"/>
    <col min="9233" max="9233" width="14.140625" style="1" bestFit="1" customWidth="1"/>
    <col min="9234" max="9234" width="17.28515625" style="1" bestFit="1" customWidth="1"/>
    <col min="9235" max="9472" width="13.140625" style="1"/>
    <col min="9473" max="9473" width="15" style="1" bestFit="1" customWidth="1"/>
    <col min="9474" max="9474" width="15.42578125" style="1" customWidth="1"/>
    <col min="9475" max="9475" width="25.28515625" style="1" bestFit="1" customWidth="1"/>
    <col min="9476" max="9476" width="31" style="1" bestFit="1" customWidth="1"/>
    <col min="9477" max="9477" width="16.5703125" style="1" customWidth="1"/>
    <col min="9478" max="9478" width="18.42578125" style="1" customWidth="1"/>
    <col min="9479" max="9479" width="15.85546875" style="1" bestFit="1" customWidth="1"/>
    <col min="9480" max="9480" width="17.28515625" style="1" bestFit="1" customWidth="1"/>
    <col min="9481" max="9481" width="16.140625" style="1" bestFit="1" customWidth="1"/>
    <col min="9482" max="9482" width="13.85546875" style="1" bestFit="1" customWidth="1"/>
    <col min="9483" max="9484" width="16.140625" style="1" bestFit="1" customWidth="1"/>
    <col min="9485" max="9485" width="14.28515625" style="1" bestFit="1" customWidth="1"/>
    <col min="9486" max="9486" width="16.5703125" style="1" bestFit="1" customWidth="1"/>
    <col min="9487" max="9487" width="16.7109375" style="1" bestFit="1" customWidth="1"/>
    <col min="9488" max="9488" width="17" style="1" bestFit="1" customWidth="1"/>
    <col min="9489" max="9489" width="14.140625" style="1" bestFit="1" customWidth="1"/>
    <col min="9490" max="9490" width="17.28515625" style="1" bestFit="1" customWidth="1"/>
    <col min="9491" max="9728" width="13.140625" style="1"/>
    <col min="9729" max="9729" width="15" style="1" bestFit="1" customWidth="1"/>
    <col min="9730" max="9730" width="15.42578125" style="1" customWidth="1"/>
    <col min="9731" max="9731" width="25.28515625" style="1" bestFit="1" customWidth="1"/>
    <col min="9732" max="9732" width="31" style="1" bestFit="1" customWidth="1"/>
    <col min="9733" max="9733" width="16.5703125" style="1" customWidth="1"/>
    <col min="9734" max="9734" width="18.42578125" style="1" customWidth="1"/>
    <col min="9735" max="9735" width="15.85546875" style="1" bestFit="1" customWidth="1"/>
    <col min="9736" max="9736" width="17.28515625" style="1" bestFit="1" customWidth="1"/>
    <col min="9737" max="9737" width="16.140625" style="1" bestFit="1" customWidth="1"/>
    <col min="9738" max="9738" width="13.85546875" style="1" bestFit="1" customWidth="1"/>
    <col min="9739" max="9740" width="16.140625" style="1" bestFit="1" customWidth="1"/>
    <col min="9741" max="9741" width="14.28515625" style="1" bestFit="1" customWidth="1"/>
    <col min="9742" max="9742" width="16.5703125" style="1" bestFit="1" customWidth="1"/>
    <col min="9743" max="9743" width="16.7109375" style="1" bestFit="1" customWidth="1"/>
    <col min="9744" max="9744" width="17" style="1" bestFit="1" customWidth="1"/>
    <col min="9745" max="9745" width="14.140625" style="1" bestFit="1" customWidth="1"/>
    <col min="9746" max="9746" width="17.28515625" style="1" bestFit="1" customWidth="1"/>
    <col min="9747" max="9984" width="13.140625" style="1"/>
    <col min="9985" max="9985" width="15" style="1" bestFit="1" customWidth="1"/>
    <col min="9986" max="9986" width="15.42578125" style="1" customWidth="1"/>
    <col min="9987" max="9987" width="25.28515625" style="1" bestFit="1" customWidth="1"/>
    <col min="9988" max="9988" width="31" style="1" bestFit="1" customWidth="1"/>
    <col min="9989" max="9989" width="16.5703125" style="1" customWidth="1"/>
    <col min="9990" max="9990" width="18.42578125" style="1" customWidth="1"/>
    <col min="9991" max="9991" width="15.85546875" style="1" bestFit="1" customWidth="1"/>
    <col min="9992" max="9992" width="17.28515625" style="1" bestFit="1" customWidth="1"/>
    <col min="9993" max="9993" width="16.140625" style="1" bestFit="1" customWidth="1"/>
    <col min="9994" max="9994" width="13.85546875" style="1" bestFit="1" customWidth="1"/>
    <col min="9995" max="9996" width="16.140625" style="1" bestFit="1" customWidth="1"/>
    <col min="9997" max="9997" width="14.28515625" style="1" bestFit="1" customWidth="1"/>
    <col min="9998" max="9998" width="16.5703125" style="1" bestFit="1" customWidth="1"/>
    <col min="9999" max="9999" width="16.7109375" style="1" bestFit="1" customWidth="1"/>
    <col min="10000" max="10000" width="17" style="1" bestFit="1" customWidth="1"/>
    <col min="10001" max="10001" width="14.140625" style="1" bestFit="1" customWidth="1"/>
    <col min="10002" max="10002" width="17.28515625" style="1" bestFit="1" customWidth="1"/>
    <col min="10003" max="10240" width="13.140625" style="1"/>
    <col min="10241" max="10241" width="15" style="1" bestFit="1" customWidth="1"/>
    <col min="10242" max="10242" width="15.42578125" style="1" customWidth="1"/>
    <col min="10243" max="10243" width="25.28515625" style="1" bestFit="1" customWidth="1"/>
    <col min="10244" max="10244" width="31" style="1" bestFit="1" customWidth="1"/>
    <col min="10245" max="10245" width="16.5703125" style="1" customWidth="1"/>
    <col min="10246" max="10246" width="18.42578125" style="1" customWidth="1"/>
    <col min="10247" max="10247" width="15.85546875" style="1" bestFit="1" customWidth="1"/>
    <col min="10248" max="10248" width="17.28515625" style="1" bestFit="1" customWidth="1"/>
    <col min="10249" max="10249" width="16.140625" style="1" bestFit="1" customWidth="1"/>
    <col min="10250" max="10250" width="13.85546875" style="1" bestFit="1" customWidth="1"/>
    <col min="10251" max="10252" width="16.140625" style="1" bestFit="1" customWidth="1"/>
    <col min="10253" max="10253" width="14.28515625" style="1" bestFit="1" customWidth="1"/>
    <col min="10254" max="10254" width="16.5703125" style="1" bestFit="1" customWidth="1"/>
    <col min="10255" max="10255" width="16.7109375" style="1" bestFit="1" customWidth="1"/>
    <col min="10256" max="10256" width="17" style="1" bestFit="1" customWidth="1"/>
    <col min="10257" max="10257" width="14.140625" style="1" bestFit="1" customWidth="1"/>
    <col min="10258" max="10258" width="17.28515625" style="1" bestFit="1" customWidth="1"/>
    <col min="10259" max="10496" width="13.140625" style="1"/>
    <col min="10497" max="10497" width="15" style="1" bestFit="1" customWidth="1"/>
    <col min="10498" max="10498" width="15.42578125" style="1" customWidth="1"/>
    <col min="10499" max="10499" width="25.28515625" style="1" bestFit="1" customWidth="1"/>
    <col min="10500" max="10500" width="31" style="1" bestFit="1" customWidth="1"/>
    <col min="10501" max="10501" width="16.5703125" style="1" customWidth="1"/>
    <col min="10502" max="10502" width="18.42578125" style="1" customWidth="1"/>
    <col min="10503" max="10503" width="15.85546875" style="1" bestFit="1" customWidth="1"/>
    <col min="10504" max="10504" width="17.28515625" style="1" bestFit="1" customWidth="1"/>
    <col min="10505" max="10505" width="16.140625" style="1" bestFit="1" customWidth="1"/>
    <col min="10506" max="10506" width="13.85546875" style="1" bestFit="1" customWidth="1"/>
    <col min="10507" max="10508" width="16.140625" style="1" bestFit="1" customWidth="1"/>
    <col min="10509" max="10509" width="14.28515625" style="1" bestFit="1" customWidth="1"/>
    <col min="10510" max="10510" width="16.5703125" style="1" bestFit="1" customWidth="1"/>
    <col min="10511" max="10511" width="16.7109375" style="1" bestFit="1" customWidth="1"/>
    <col min="10512" max="10512" width="17" style="1" bestFit="1" customWidth="1"/>
    <col min="10513" max="10513" width="14.140625" style="1" bestFit="1" customWidth="1"/>
    <col min="10514" max="10514" width="17.28515625" style="1" bestFit="1" customWidth="1"/>
    <col min="10515" max="10752" width="13.140625" style="1"/>
    <col min="10753" max="10753" width="15" style="1" bestFit="1" customWidth="1"/>
    <col min="10754" max="10754" width="15.42578125" style="1" customWidth="1"/>
    <col min="10755" max="10755" width="25.28515625" style="1" bestFit="1" customWidth="1"/>
    <col min="10756" max="10756" width="31" style="1" bestFit="1" customWidth="1"/>
    <col min="10757" max="10757" width="16.5703125" style="1" customWidth="1"/>
    <col min="10758" max="10758" width="18.42578125" style="1" customWidth="1"/>
    <col min="10759" max="10759" width="15.85546875" style="1" bestFit="1" customWidth="1"/>
    <col min="10760" max="10760" width="17.28515625" style="1" bestFit="1" customWidth="1"/>
    <col min="10761" max="10761" width="16.140625" style="1" bestFit="1" customWidth="1"/>
    <col min="10762" max="10762" width="13.85546875" style="1" bestFit="1" customWidth="1"/>
    <col min="10763" max="10764" width="16.140625" style="1" bestFit="1" customWidth="1"/>
    <col min="10765" max="10765" width="14.28515625" style="1" bestFit="1" customWidth="1"/>
    <col min="10766" max="10766" width="16.5703125" style="1" bestFit="1" customWidth="1"/>
    <col min="10767" max="10767" width="16.7109375" style="1" bestFit="1" customWidth="1"/>
    <col min="10768" max="10768" width="17" style="1" bestFit="1" customWidth="1"/>
    <col min="10769" max="10769" width="14.140625" style="1" bestFit="1" customWidth="1"/>
    <col min="10770" max="10770" width="17.28515625" style="1" bestFit="1" customWidth="1"/>
    <col min="10771" max="11008" width="13.140625" style="1"/>
    <col min="11009" max="11009" width="15" style="1" bestFit="1" customWidth="1"/>
    <col min="11010" max="11010" width="15.42578125" style="1" customWidth="1"/>
    <col min="11011" max="11011" width="25.28515625" style="1" bestFit="1" customWidth="1"/>
    <col min="11012" max="11012" width="31" style="1" bestFit="1" customWidth="1"/>
    <col min="11013" max="11013" width="16.5703125" style="1" customWidth="1"/>
    <col min="11014" max="11014" width="18.42578125" style="1" customWidth="1"/>
    <col min="11015" max="11015" width="15.85546875" style="1" bestFit="1" customWidth="1"/>
    <col min="11016" max="11016" width="17.28515625" style="1" bestFit="1" customWidth="1"/>
    <col min="11017" max="11017" width="16.140625" style="1" bestFit="1" customWidth="1"/>
    <col min="11018" max="11018" width="13.85546875" style="1" bestFit="1" customWidth="1"/>
    <col min="11019" max="11020" width="16.140625" style="1" bestFit="1" customWidth="1"/>
    <col min="11021" max="11021" width="14.28515625" style="1" bestFit="1" customWidth="1"/>
    <col min="11022" max="11022" width="16.5703125" style="1" bestFit="1" customWidth="1"/>
    <col min="11023" max="11023" width="16.7109375" style="1" bestFit="1" customWidth="1"/>
    <col min="11024" max="11024" width="17" style="1" bestFit="1" customWidth="1"/>
    <col min="11025" max="11025" width="14.140625" style="1" bestFit="1" customWidth="1"/>
    <col min="11026" max="11026" width="17.28515625" style="1" bestFit="1" customWidth="1"/>
    <col min="11027" max="11264" width="13.140625" style="1"/>
    <col min="11265" max="11265" width="15" style="1" bestFit="1" customWidth="1"/>
    <col min="11266" max="11266" width="15.42578125" style="1" customWidth="1"/>
    <col min="11267" max="11267" width="25.28515625" style="1" bestFit="1" customWidth="1"/>
    <col min="11268" max="11268" width="31" style="1" bestFit="1" customWidth="1"/>
    <col min="11269" max="11269" width="16.5703125" style="1" customWidth="1"/>
    <col min="11270" max="11270" width="18.42578125" style="1" customWidth="1"/>
    <col min="11271" max="11271" width="15.85546875" style="1" bestFit="1" customWidth="1"/>
    <col min="11272" max="11272" width="17.28515625" style="1" bestFit="1" customWidth="1"/>
    <col min="11273" max="11273" width="16.140625" style="1" bestFit="1" customWidth="1"/>
    <col min="11274" max="11274" width="13.85546875" style="1" bestFit="1" customWidth="1"/>
    <col min="11275" max="11276" width="16.140625" style="1" bestFit="1" customWidth="1"/>
    <col min="11277" max="11277" width="14.28515625" style="1" bestFit="1" customWidth="1"/>
    <col min="11278" max="11278" width="16.5703125" style="1" bestFit="1" customWidth="1"/>
    <col min="11279" max="11279" width="16.7109375" style="1" bestFit="1" customWidth="1"/>
    <col min="11280" max="11280" width="17" style="1" bestFit="1" customWidth="1"/>
    <col min="11281" max="11281" width="14.140625" style="1" bestFit="1" customWidth="1"/>
    <col min="11282" max="11282" width="17.28515625" style="1" bestFit="1" customWidth="1"/>
    <col min="11283" max="11520" width="13.140625" style="1"/>
    <col min="11521" max="11521" width="15" style="1" bestFit="1" customWidth="1"/>
    <col min="11522" max="11522" width="15.42578125" style="1" customWidth="1"/>
    <col min="11523" max="11523" width="25.28515625" style="1" bestFit="1" customWidth="1"/>
    <col min="11524" max="11524" width="31" style="1" bestFit="1" customWidth="1"/>
    <col min="11525" max="11525" width="16.5703125" style="1" customWidth="1"/>
    <col min="11526" max="11526" width="18.42578125" style="1" customWidth="1"/>
    <col min="11527" max="11527" width="15.85546875" style="1" bestFit="1" customWidth="1"/>
    <col min="11528" max="11528" width="17.28515625" style="1" bestFit="1" customWidth="1"/>
    <col min="11529" max="11529" width="16.140625" style="1" bestFit="1" customWidth="1"/>
    <col min="11530" max="11530" width="13.85546875" style="1" bestFit="1" customWidth="1"/>
    <col min="11531" max="11532" width="16.140625" style="1" bestFit="1" customWidth="1"/>
    <col min="11533" max="11533" width="14.28515625" style="1" bestFit="1" customWidth="1"/>
    <col min="11534" max="11534" width="16.5703125" style="1" bestFit="1" customWidth="1"/>
    <col min="11535" max="11535" width="16.7109375" style="1" bestFit="1" customWidth="1"/>
    <col min="11536" max="11536" width="17" style="1" bestFit="1" customWidth="1"/>
    <col min="11537" max="11537" width="14.140625" style="1" bestFit="1" customWidth="1"/>
    <col min="11538" max="11538" width="17.28515625" style="1" bestFit="1" customWidth="1"/>
    <col min="11539" max="11776" width="13.140625" style="1"/>
    <col min="11777" max="11777" width="15" style="1" bestFit="1" customWidth="1"/>
    <col min="11778" max="11778" width="15.42578125" style="1" customWidth="1"/>
    <col min="11779" max="11779" width="25.28515625" style="1" bestFit="1" customWidth="1"/>
    <col min="11780" max="11780" width="31" style="1" bestFit="1" customWidth="1"/>
    <col min="11781" max="11781" width="16.5703125" style="1" customWidth="1"/>
    <col min="11782" max="11782" width="18.42578125" style="1" customWidth="1"/>
    <col min="11783" max="11783" width="15.85546875" style="1" bestFit="1" customWidth="1"/>
    <col min="11784" max="11784" width="17.28515625" style="1" bestFit="1" customWidth="1"/>
    <col min="11785" max="11785" width="16.140625" style="1" bestFit="1" customWidth="1"/>
    <col min="11786" max="11786" width="13.85546875" style="1" bestFit="1" customWidth="1"/>
    <col min="11787" max="11788" width="16.140625" style="1" bestFit="1" customWidth="1"/>
    <col min="11789" max="11789" width="14.28515625" style="1" bestFit="1" customWidth="1"/>
    <col min="11790" max="11790" width="16.5703125" style="1" bestFit="1" customWidth="1"/>
    <col min="11791" max="11791" width="16.7109375" style="1" bestFit="1" customWidth="1"/>
    <col min="11792" max="11792" width="17" style="1" bestFit="1" customWidth="1"/>
    <col min="11793" max="11793" width="14.140625" style="1" bestFit="1" customWidth="1"/>
    <col min="11794" max="11794" width="17.28515625" style="1" bestFit="1" customWidth="1"/>
    <col min="11795" max="12032" width="13.140625" style="1"/>
    <col min="12033" max="12033" width="15" style="1" bestFit="1" customWidth="1"/>
    <col min="12034" max="12034" width="15.42578125" style="1" customWidth="1"/>
    <col min="12035" max="12035" width="25.28515625" style="1" bestFit="1" customWidth="1"/>
    <col min="12036" max="12036" width="31" style="1" bestFit="1" customWidth="1"/>
    <col min="12037" max="12037" width="16.5703125" style="1" customWidth="1"/>
    <col min="12038" max="12038" width="18.42578125" style="1" customWidth="1"/>
    <col min="12039" max="12039" width="15.85546875" style="1" bestFit="1" customWidth="1"/>
    <col min="12040" max="12040" width="17.28515625" style="1" bestFit="1" customWidth="1"/>
    <col min="12041" max="12041" width="16.140625" style="1" bestFit="1" customWidth="1"/>
    <col min="12042" max="12042" width="13.85546875" style="1" bestFit="1" customWidth="1"/>
    <col min="12043" max="12044" width="16.140625" style="1" bestFit="1" customWidth="1"/>
    <col min="12045" max="12045" width="14.28515625" style="1" bestFit="1" customWidth="1"/>
    <col min="12046" max="12046" width="16.5703125" style="1" bestFit="1" customWidth="1"/>
    <col min="12047" max="12047" width="16.7109375" style="1" bestFit="1" customWidth="1"/>
    <col min="12048" max="12048" width="17" style="1" bestFit="1" customWidth="1"/>
    <col min="12049" max="12049" width="14.140625" style="1" bestFit="1" customWidth="1"/>
    <col min="12050" max="12050" width="17.28515625" style="1" bestFit="1" customWidth="1"/>
    <col min="12051" max="12288" width="13.140625" style="1"/>
    <col min="12289" max="12289" width="15" style="1" bestFit="1" customWidth="1"/>
    <col min="12290" max="12290" width="15.42578125" style="1" customWidth="1"/>
    <col min="12291" max="12291" width="25.28515625" style="1" bestFit="1" customWidth="1"/>
    <col min="12292" max="12292" width="31" style="1" bestFit="1" customWidth="1"/>
    <col min="12293" max="12293" width="16.5703125" style="1" customWidth="1"/>
    <col min="12294" max="12294" width="18.42578125" style="1" customWidth="1"/>
    <col min="12295" max="12295" width="15.85546875" style="1" bestFit="1" customWidth="1"/>
    <col min="12296" max="12296" width="17.28515625" style="1" bestFit="1" customWidth="1"/>
    <col min="12297" max="12297" width="16.140625" style="1" bestFit="1" customWidth="1"/>
    <col min="12298" max="12298" width="13.85546875" style="1" bestFit="1" customWidth="1"/>
    <col min="12299" max="12300" width="16.140625" style="1" bestFit="1" customWidth="1"/>
    <col min="12301" max="12301" width="14.28515625" style="1" bestFit="1" customWidth="1"/>
    <col min="12302" max="12302" width="16.5703125" style="1" bestFit="1" customWidth="1"/>
    <col min="12303" max="12303" width="16.7109375" style="1" bestFit="1" customWidth="1"/>
    <col min="12304" max="12304" width="17" style="1" bestFit="1" customWidth="1"/>
    <col min="12305" max="12305" width="14.140625" style="1" bestFit="1" customWidth="1"/>
    <col min="12306" max="12306" width="17.28515625" style="1" bestFit="1" customWidth="1"/>
    <col min="12307" max="12544" width="13.140625" style="1"/>
    <col min="12545" max="12545" width="15" style="1" bestFit="1" customWidth="1"/>
    <col min="12546" max="12546" width="15.42578125" style="1" customWidth="1"/>
    <col min="12547" max="12547" width="25.28515625" style="1" bestFit="1" customWidth="1"/>
    <col min="12548" max="12548" width="31" style="1" bestFit="1" customWidth="1"/>
    <col min="12549" max="12549" width="16.5703125" style="1" customWidth="1"/>
    <col min="12550" max="12550" width="18.42578125" style="1" customWidth="1"/>
    <col min="12551" max="12551" width="15.85546875" style="1" bestFit="1" customWidth="1"/>
    <col min="12552" max="12552" width="17.28515625" style="1" bestFit="1" customWidth="1"/>
    <col min="12553" max="12553" width="16.140625" style="1" bestFit="1" customWidth="1"/>
    <col min="12554" max="12554" width="13.85546875" style="1" bestFit="1" customWidth="1"/>
    <col min="12555" max="12556" width="16.140625" style="1" bestFit="1" customWidth="1"/>
    <col min="12557" max="12557" width="14.28515625" style="1" bestFit="1" customWidth="1"/>
    <col min="12558" max="12558" width="16.5703125" style="1" bestFit="1" customWidth="1"/>
    <col min="12559" max="12559" width="16.7109375" style="1" bestFit="1" customWidth="1"/>
    <col min="12560" max="12560" width="17" style="1" bestFit="1" customWidth="1"/>
    <col min="12561" max="12561" width="14.140625" style="1" bestFit="1" customWidth="1"/>
    <col min="12562" max="12562" width="17.28515625" style="1" bestFit="1" customWidth="1"/>
    <col min="12563" max="12800" width="13.140625" style="1"/>
    <col min="12801" max="12801" width="15" style="1" bestFit="1" customWidth="1"/>
    <col min="12802" max="12802" width="15.42578125" style="1" customWidth="1"/>
    <col min="12803" max="12803" width="25.28515625" style="1" bestFit="1" customWidth="1"/>
    <col min="12804" max="12804" width="31" style="1" bestFit="1" customWidth="1"/>
    <col min="12805" max="12805" width="16.5703125" style="1" customWidth="1"/>
    <col min="12806" max="12806" width="18.42578125" style="1" customWidth="1"/>
    <col min="12807" max="12807" width="15.85546875" style="1" bestFit="1" customWidth="1"/>
    <col min="12808" max="12808" width="17.28515625" style="1" bestFit="1" customWidth="1"/>
    <col min="12809" max="12809" width="16.140625" style="1" bestFit="1" customWidth="1"/>
    <col min="12810" max="12810" width="13.85546875" style="1" bestFit="1" customWidth="1"/>
    <col min="12811" max="12812" width="16.140625" style="1" bestFit="1" customWidth="1"/>
    <col min="12813" max="12813" width="14.28515625" style="1" bestFit="1" customWidth="1"/>
    <col min="12814" max="12814" width="16.5703125" style="1" bestFit="1" customWidth="1"/>
    <col min="12815" max="12815" width="16.7109375" style="1" bestFit="1" customWidth="1"/>
    <col min="12816" max="12816" width="17" style="1" bestFit="1" customWidth="1"/>
    <col min="12817" max="12817" width="14.140625" style="1" bestFit="1" customWidth="1"/>
    <col min="12818" max="12818" width="17.28515625" style="1" bestFit="1" customWidth="1"/>
    <col min="12819" max="13056" width="13.140625" style="1"/>
    <col min="13057" max="13057" width="15" style="1" bestFit="1" customWidth="1"/>
    <col min="13058" max="13058" width="15.42578125" style="1" customWidth="1"/>
    <col min="13059" max="13059" width="25.28515625" style="1" bestFit="1" customWidth="1"/>
    <col min="13060" max="13060" width="31" style="1" bestFit="1" customWidth="1"/>
    <col min="13061" max="13061" width="16.5703125" style="1" customWidth="1"/>
    <col min="13062" max="13062" width="18.42578125" style="1" customWidth="1"/>
    <col min="13063" max="13063" width="15.85546875" style="1" bestFit="1" customWidth="1"/>
    <col min="13064" max="13064" width="17.28515625" style="1" bestFit="1" customWidth="1"/>
    <col min="13065" max="13065" width="16.140625" style="1" bestFit="1" customWidth="1"/>
    <col min="13066" max="13066" width="13.85546875" style="1" bestFit="1" customWidth="1"/>
    <col min="13067" max="13068" width="16.140625" style="1" bestFit="1" customWidth="1"/>
    <col min="13069" max="13069" width="14.28515625" style="1" bestFit="1" customWidth="1"/>
    <col min="13070" max="13070" width="16.5703125" style="1" bestFit="1" customWidth="1"/>
    <col min="13071" max="13071" width="16.7109375" style="1" bestFit="1" customWidth="1"/>
    <col min="13072" max="13072" width="17" style="1" bestFit="1" customWidth="1"/>
    <col min="13073" max="13073" width="14.140625" style="1" bestFit="1" customWidth="1"/>
    <col min="13074" max="13074" width="17.28515625" style="1" bestFit="1" customWidth="1"/>
    <col min="13075" max="13312" width="13.140625" style="1"/>
    <col min="13313" max="13313" width="15" style="1" bestFit="1" customWidth="1"/>
    <col min="13314" max="13314" width="15.42578125" style="1" customWidth="1"/>
    <col min="13315" max="13315" width="25.28515625" style="1" bestFit="1" customWidth="1"/>
    <col min="13316" max="13316" width="31" style="1" bestFit="1" customWidth="1"/>
    <col min="13317" max="13317" width="16.5703125" style="1" customWidth="1"/>
    <col min="13318" max="13318" width="18.42578125" style="1" customWidth="1"/>
    <col min="13319" max="13319" width="15.85546875" style="1" bestFit="1" customWidth="1"/>
    <col min="13320" max="13320" width="17.28515625" style="1" bestFit="1" customWidth="1"/>
    <col min="13321" max="13321" width="16.140625" style="1" bestFit="1" customWidth="1"/>
    <col min="13322" max="13322" width="13.85546875" style="1" bestFit="1" customWidth="1"/>
    <col min="13323" max="13324" width="16.140625" style="1" bestFit="1" customWidth="1"/>
    <col min="13325" max="13325" width="14.28515625" style="1" bestFit="1" customWidth="1"/>
    <col min="13326" max="13326" width="16.5703125" style="1" bestFit="1" customWidth="1"/>
    <col min="13327" max="13327" width="16.7109375" style="1" bestFit="1" customWidth="1"/>
    <col min="13328" max="13328" width="17" style="1" bestFit="1" customWidth="1"/>
    <col min="13329" max="13329" width="14.140625" style="1" bestFit="1" customWidth="1"/>
    <col min="13330" max="13330" width="17.28515625" style="1" bestFit="1" customWidth="1"/>
    <col min="13331" max="13568" width="13.140625" style="1"/>
    <col min="13569" max="13569" width="15" style="1" bestFit="1" customWidth="1"/>
    <col min="13570" max="13570" width="15.42578125" style="1" customWidth="1"/>
    <col min="13571" max="13571" width="25.28515625" style="1" bestFit="1" customWidth="1"/>
    <col min="13572" max="13572" width="31" style="1" bestFit="1" customWidth="1"/>
    <col min="13573" max="13573" width="16.5703125" style="1" customWidth="1"/>
    <col min="13574" max="13574" width="18.42578125" style="1" customWidth="1"/>
    <col min="13575" max="13575" width="15.85546875" style="1" bestFit="1" customWidth="1"/>
    <col min="13576" max="13576" width="17.28515625" style="1" bestFit="1" customWidth="1"/>
    <col min="13577" max="13577" width="16.140625" style="1" bestFit="1" customWidth="1"/>
    <col min="13578" max="13578" width="13.85546875" style="1" bestFit="1" customWidth="1"/>
    <col min="13579" max="13580" width="16.140625" style="1" bestFit="1" customWidth="1"/>
    <col min="13581" max="13581" width="14.28515625" style="1" bestFit="1" customWidth="1"/>
    <col min="13582" max="13582" width="16.5703125" style="1" bestFit="1" customWidth="1"/>
    <col min="13583" max="13583" width="16.7109375" style="1" bestFit="1" customWidth="1"/>
    <col min="13584" max="13584" width="17" style="1" bestFit="1" customWidth="1"/>
    <col min="13585" max="13585" width="14.140625" style="1" bestFit="1" customWidth="1"/>
    <col min="13586" max="13586" width="17.28515625" style="1" bestFit="1" customWidth="1"/>
    <col min="13587" max="13824" width="13.140625" style="1"/>
    <col min="13825" max="13825" width="15" style="1" bestFit="1" customWidth="1"/>
    <col min="13826" max="13826" width="15.42578125" style="1" customWidth="1"/>
    <col min="13827" max="13827" width="25.28515625" style="1" bestFit="1" customWidth="1"/>
    <col min="13828" max="13828" width="31" style="1" bestFit="1" customWidth="1"/>
    <col min="13829" max="13829" width="16.5703125" style="1" customWidth="1"/>
    <col min="13830" max="13830" width="18.42578125" style="1" customWidth="1"/>
    <col min="13831" max="13831" width="15.85546875" style="1" bestFit="1" customWidth="1"/>
    <col min="13832" max="13832" width="17.28515625" style="1" bestFit="1" customWidth="1"/>
    <col min="13833" max="13833" width="16.140625" style="1" bestFit="1" customWidth="1"/>
    <col min="13834" max="13834" width="13.85546875" style="1" bestFit="1" customWidth="1"/>
    <col min="13835" max="13836" width="16.140625" style="1" bestFit="1" customWidth="1"/>
    <col min="13837" max="13837" width="14.28515625" style="1" bestFit="1" customWidth="1"/>
    <col min="13838" max="13838" width="16.5703125" style="1" bestFit="1" customWidth="1"/>
    <col min="13839" max="13839" width="16.7109375" style="1" bestFit="1" customWidth="1"/>
    <col min="13840" max="13840" width="17" style="1" bestFit="1" customWidth="1"/>
    <col min="13841" max="13841" width="14.140625" style="1" bestFit="1" customWidth="1"/>
    <col min="13842" max="13842" width="17.28515625" style="1" bestFit="1" customWidth="1"/>
    <col min="13843" max="14080" width="13.140625" style="1"/>
    <col min="14081" max="14081" width="15" style="1" bestFit="1" customWidth="1"/>
    <col min="14082" max="14082" width="15.42578125" style="1" customWidth="1"/>
    <col min="14083" max="14083" width="25.28515625" style="1" bestFit="1" customWidth="1"/>
    <col min="14084" max="14084" width="31" style="1" bestFit="1" customWidth="1"/>
    <col min="14085" max="14085" width="16.5703125" style="1" customWidth="1"/>
    <col min="14086" max="14086" width="18.42578125" style="1" customWidth="1"/>
    <col min="14087" max="14087" width="15.85546875" style="1" bestFit="1" customWidth="1"/>
    <col min="14088" max="14088" width="17.28515625" style="1" bestFit="1" customWidth="1"/>
    <col min="14089" max="14089" width="16.140625" style="1" bestFit="1" customWidth="1"/>
    <col min="14090" max="14090" width="13.85546875" style="1" bestFit="1" customWidth="1"/>
    <col min="14091" max="14092" width="16.140625" style="1" bestFit="1" customWidth="1"/>
    <col min="14093" max="14093" width="14.28515625" style="1" bestFit="1" customWidth="1"/>
    <col min="14094" max="14094" width="16.5703125" style="1" bestFit="1" customWidth="1"/>
    <col min="14095" max="14095" width="16.7109375" style="1" bestFit="1" customWidth="1"/>
    <col min="14096" max="14096" width="17" style="1" bestFit="1" customWidth="1"/>
    <col min="14097" max="14097" width="14.140625" style="1" bestFit="1" customWidth="1"/>
    <col min="14098" max="14098" width="17.28515625" style="1" bestFit="1" customWidth="1"/>
    <col min="14099" max="14336" width="13.140625" style="1"/>
    <col min="14337" max="14337" width="15" style="1" bestFit="1" customWidth="1"/>
    <col min="14338" max="14338" width="15.42578125" style="1" customWidth="1"/>
    <col min="14339" max="14339" width="25.28515625" style="1" bestFit="1" customWidth="1"/>
    <col min="14340" max="14340" width="31" style="1" bestFit="1" customWidth="1"/>
    <col min="14341" max="14341" width="16.5703125" style="1" customWidth="1"/>
    <col min="14342" max="14342" width="18.42578125" style="1" customWidth="1"/>
    <col min="14343" max="14343" width="15.85546875" style="1" bestFit="1" customWidth="1"/>
    <col min="14344" max="14344" width="17.28515625" style="1" bestFit="1" customWidth="1"/>
    <col min="14345" max="14345" width="16.140625" style="1" bestFit="1" customWidth="1"/>
    <col min="14346" max="14346" width="13.85546875" style="1" bestFit="1" customWidth="1"/>
    <col min="14347" max="14348" width="16.140625" style="1" bestFit="1" customWidth="1"/>
    <col min="14349" max="14349" width="14.28515625" style="1" bestFit="1" customWidth="1"/>
    <col min="14350" max="14350" width="16.5703125" style="1" bestFit="1" customWidth="1"/>
    <col min="14351" max="14351" width="16.7109375" style="1" bestFit="1" customWidth="1"/>
    <col min="14352" max="14352" width="17" style="1" bestFit="1" customWidth="1"/>
    <col min="14353" max="14353" width="14.140625" style="1" bestFit="1" customWidth="1"/>
    <col min="14354" max="14354" width="17.28515625" style="1" bestFit="1" customWidth="1"/>
    <col min="14355" max="14592" width="13.140625" style="1"/>
    <col min="14593" max="14593" width="15" style="1" bestFit="1" customWidth="1"/>
    <col min="14594" max="14594" width="15.42578125" style="1" customWidth="1"/>
    <col min="14595" max="14595" width="25.28515625" style="1" bestFit="1" customWidth="1"/>
    <col min="14596" max="14596" width="31" style="1" bestFit="1" customWidth="1"/>
    <col min="14597" max="14597" width="16.5703125" style="1" customWidth="1"/>
    <col min="14598" max="14598" width="18.42578125" style="1" customWidth="1"/>
    <col min="14599" max="14599" width="15.85546875" style="1" bestFit="1" customWidth="1"/>
    <col min="14600" max="14600" width="17.28515625" style="1" bestFit="1" customWidth="1"/>
    <col min="14601" max="14601" width="16.140625" style="1" bestFit="1" customWidth="1"/>
    <col min="14602" max="14602" width="13.85546875" style="1" bestFit="1" customWidth="1"/>
    <col min="14603" max="14604" width="16.140625" style="1" bestFit="1" customWidth="1"/>
    <col min="14605" max="14605" width="14.28515625" style="1" bestFit="1" customWidth="1"/>
    <col min="14606" max="14606" width="16.5703125" style="1" bestFit="1" customWidth="1"/>
    <col min="14607" max="14607" width="16.7109375" style="1" bestFit="1" customWidth="1"/>
    <col min="14608" max="14608" width="17" style="1" bestFit="1" customWidth="1"/>
    <col min="14609" max="14609" width="14.140625" style="1" bestFit="1" customWidth="1"/>
    <col min="14610" max="14610" width="17.28515625" style="1" bestFit="1" customWidth="1"/>
    <col min="14611" max="14848" width="13.140625" style="1"/>
    <col min="14849" max="14849" width="15" style="1" bestFit="1" customWidth="1"/>
    <col min="14850" max="14850" width="15.42578125" style="1" customWidth="1"/>
    <col min="14851" max="14851" width="25.28515625" style="1" bestFit="1" customWidth="1"/>
    <col min="14852" max="14852" width="31" style="1" bestFit="1" customWidth="1"/>
    <col min="14853" max="14853" width="16.5703125" style="1" customWidth="1"/>
    <col min="14854" max="14854" width="18.42578125" style="1" customWidth="1"/>
    <col min="14855" max="14855" width="15.85546875" style="1" bestFit="1" customWidth="1"/>
    <col min="14856" max="14856" width="17.28515625" style="1" bestFit="1" customWidth="1"/>
    <col min="14857" max="14857" width="16.140625" style="1" bestFit="1" customWidth="1"/>
    <col min="14858" max="14858" width="13.85546875" style="1" bestFit="1" customWidth="1"/>
    <col min="14859" max="14860" width="16.140625" style="1" bestFit="1" customWidth="1"/>
    <col min="14861" max="14861" width="14.28515625" style="1" bestFit="1" customWidth="1"/>
    <col min="14862" max="14862" width="16.5703125" style="1" bestFit="1" customWidth="1"/>
    <col min="14863" max="14863" width="16.7109375" style="1" bestFit="1" customWidth="1"/>
    <col min="14864" max="14864" width="17" style="1" bestFit="1" customWidth="1"/>
    <col min="14865" max="14865" width="14.140625" style="1" bestFit="1" customWidth="1"/>
    <col min="14866" max="14866" width="17.28515625" style="1" bestFit="1" customWidth="1"/>
    <col min="14867" max="15104" width="13.140625" style="1"/>
    <col min="15105" max="15105" width="15" style="1" bestFit="1" customWidth="1"/>
    <col min="15106" max="15106" width="15.42578125" style="1" customWidth="1"/>
    <col min="15107" max="15107" width="25.28515625" style="1" bestFit="1" customWidth="1"/>
    <col min="15108" max="15108" width="31" style="1" bestFit="1" customWidth="1"/>
    <col min="15109" max="15109" width="16.5703125" style="1" customWidth="1"/>
    <col min="15110" max="15110" width="18.42578125" style="1" customWidth="1"/>
    <col min="15111" max="15111" width="15.85546875" style="1" bestFit="1" customWidth="1"/>
    <col min="15112" max="15112" width="17.28515625" style="1" bestFit="1" customWidth="1"/>
    <col min="15113" max="15113" width="16.140625" style="1" bestFit="1" customWidth="1"/>
    <col min="15114" max="15114" width="13.85546875" style="1" bestFit="1" customWidth="1"/>
    <col min="15115" max="15116" width="16.140625" style="1" bestFit="1" customWidth="1"/>
    <col min="15117" max="15117" width="14.28515625" style="1" bestFit="1" customWidth="1"/>
    <col min="15118" max="15118" width="16.5703125" style="1" bestFit="1" customWidth="1"/>
    <col min="15119" max="15119" width="16.7109375" style="1" bestFit="1" customWidth="1"/>
    <col min="15120" max="15120" width="17" style="1" bestFit="1" customWidth="1"/>
    <col min="15121" max="15121" width="14.140625" style="1" bestFit="1" customWidth="1"/>
    <col min="15122" max="15122" width="17.28515625" style="1" bestFit="1" customWidth="1"/>
    <col min="15123" max="15360" width="13.140625" style="1"/>
    <col min="15361" max="15361" width="15" style="1" bestFit="1" customWidth="1"/>
    <col min="15362" max="15362" width="15.42578125" style="1" customWidth="1"/>
    <col min="15363" max="15363" width="25.28515625" style="1" bestFit="1" customWidth="1"/>
    <col min="15364" max="15364" width="31" style="1" bestFit="1" customWidth="1"/>
    <col min="15365" max="15365" width="16.5703125" style="1" customWidth="1"/>
    <col min="15366" max="15366" width="18.42578125" style="1" customWidth="1"/>
    <col min="15367" max="15367" width="15.85546875" style="1" bestFit="1" customWidth="1"/>
    <col min="15368" max="15368" width="17.28515625" style="1" bestFit="1" customWidth="1"/>
    <col min="15369" max="15369" width="16.140625" style="1" bestFit="1" customWidth="1"/>
    <col min="15370" max="15370" width="13.85546875" style="1" bestFit="1" customWidth="1"/>
    <col min="15371" max="15372" width="16.140625" style="1" bestFit="1" customWidth="1"/>
    <col min="15373" max="15373" width="14.28515625" style="1" bestFit="1" customWidth="1"/>
    <col min="15374" max="15374" width="16.5703125" style="1" bestFit="1" customWidth="1"/>
    <col min="15375" max="15375" width="16.7109375" style="1" bestFit="1" customWidth="1"/>
    <col min="15376" max="15376" width="17" style="1" bestFit="1" customWidth="1"/>
    <col min="15377" max="15377" width="14.140625" style="1" bestFit="1" customWidth="1"/>
    <col min="15378" max="15378" width="17.28515625" style="1" bestFit="1" customWidth="1"/>
    <col min="15379" max="15616" width="13.140625" style="1"/>
    <col min="15617" max="15617" width="15" style="1" bestFit="1" customWidth="1"/>
    <col min="15618" max="15618" width="15.42578125" style="1" customWidth="1"/>
    <col min="15619" max="15619" width="25.28515625" style="1" bestFit="1" customWidth="1"/>
    <col min="15620" max="15620" width="31" style="1" bestFit="1" customWidth="1"/>
    <col min="15621" max="15621" width="16.5703125" style="1" customWidth="1"/>
    <col min="15622" max="15622" width="18.42578125" style="1" customWidth="1"/>
    <col min="15623" max="15623" width="15.85546875" style="1" bestFit="1" customWidth="1"/>
    <col min="15624" max="15624" width="17.28515625" style="1" bestFit="1" customWidth="1"/>
    <col min="15625" max="15625" width="16.140625" style="1" bestFit="1" customWidth="1"/>
    <col min="15626" max="15626" width="13.85546875" style="1" bestFit="1" customWidth="1"/>
    <col min="15627" max="15628" width="16.140625" style="1" bestFit="1" customWidth="1"/>
    <col min="15629" max="15629" width="14.28515625" style="1" bestFit="1" customWidth="1"/>
    <col min="15630" max="15630" width="16.5703125" style="1" bestFit="1" customWidth="1"/>
    <col min="15631" max="15631" width="16.7109375" style="1" bestFit="1" customWidth="1"/>
    <col min="15632" max="15632" width="17" style="1" bestFit="1" customWidth="1"/>
    <col min="15633" max="15633" width="14.140625" style="1" bestFit="1" customWidth="1"/>
    <col min="15634" max="15634" width="17.28515625" style="1" bestFit="1" customWidth="1"/>
    <col min="15635" max="15872" width="13.140625" style="1"/>
    <col min="15873" max="15873" width="15" style="1" bestFit="1" customWidth="1"/>
    <col min="15874" max="15874" width="15.42578125" style="1" customWidth="1"/>
    <col min="15875" max="15875" width="25.28515625" style="1" bestFit="1" customWidth="1"/>
    <col min="15876" max="15876" width="31" style="1" bestFit="1" customWidth="1"/>
    <col min="15877" max="15877" width="16.5703125" style="1" customWidth="1"/>
    <col min="15878" max="15878" width="18.42578125" style="1" customWidth="1"/>
    <col min="15879" max="15879" width="15.85546875" style="1" bestFit="1" customWidth="1"/>
    <col min="15880" max="15880" width="17.28515625" style="1" bestFit="1" customWidth="1"/>
    <col min="15881" max="15881" width="16.140625" style="1" bestFit="1" customWidth="1"/>
    <col min="15882" max="15882" width="13.85546875" style="1" bestFit="1" customWidth="1"/>
    <col min="15883" max="15884" width="16.140625" style="1" bestFit="1" customWidth="1"/>
    <col min="15885" max="15885" width="14.28515625" style="1" bestFit="1" customWidth="1"/>
    <col min="15886" max="15886" width="16.5703125" style="1" bestFit="1" customWidth="1"/>
    <col min="15887" max="15887" width="16.7109375" style="1" bestFit="1" customWidth="1"/>
    <col min="15888" max="15888" width="17" style="1" bestFit="1" customWidth="1"/>
    <col min="15889" max="15889" width="14.140625" style="1" bestFit="1" customWidth="1"/>
    <col min="15890" max="15890" width="17.28515625" style="1" bestFit="1" customWidth="1"/>
    <col min="15891" max="16128" width="13.140625" style="1"/>
    <col min="16129" max="16129" width="15" style="1" bestFit="1" customWidth="1"/>
    <col min="16130" max="16130" width="15.42578125" style="1" customWidth="1"/>
    <col min="16131" max="16131" width="25.28515625" style="1" bestFit="1" customWidth="1"/>
    <col min="16132" max="16132" width="31" style="1" bestFit="1" customWidth="1"/>
    <col min="16133" max="16133" width="16.5703125" style="1" customWidth="1"/>
    <col min="16134" max="16134" width="18.42578125" style="1" customWidth="1"/>
    <col min="16135" max="16135" width="15.85546875" style="1" bestFit="1" customWidth="1"/>
    <col min="16136" max="16136" width="17.28515625" style="1" bestFit="1" customWidth="1"/>
    <col min="16137" max="16137" width="16.140625" style="1" bestFit="1" customWidth="1"/>
    <col min="16138" max="16138" width="13.85546875" style="1" bestFit="1" customWidth="1"/>
    <col min="16139" max="16140" width="16.140625" style="1" bestFit="1" customWidth="1"/>
    <col min="16141" max="16141" width="14.28515625" style="1" bestFit="1" customWidth="1"/>
    <col min="16142" max="16142" width="16.5703125" style="1" bestFit="1" customWidth="1"/>
    <col min="16143" max="16143" width="16.7109375" style="1" bestFit="1" customWidth="1"/>
    <col min="16144" max="16144" width="17" style="1" bestFit="1" customWidth="1"/>
    <col min="16145" max="16145" width="14.140625" style="1" bestFit="1" customWidth="1"/>
    <col min="16146" max="16146" width="17.28515625" style="1" bestFit="1" customWidth="1"/>
    <col min="16147" max="16384" width="13.140625" style="1"/>
  </cols>
  <sheetData>
    <row r="1" spans="1:24">
      <c r="A1" s="358" t="s">
        <v>822</v>
      </c>
      <c r="T1" s="2"/>
      <c r="U1" s="2"/>
      <c r="V1" s="2"/>
      <c r="W1" s="3"/>
      <c r="X1" s="3"/>
    </row>
    <row r="2" spans="1:24" s="5" customFormat="1" ht="27.75" customHeight="1">
      <c r="A2" s="4" t="s">
        <v>0</v>
      </c>
      <c r="B2" s="4"/>
      <c r="C2" s="4"/>
      <c r="D2" s="4"/>
      <c r="E2" s="4"/>
      <c r="F2" s="4"/>
      <c r="G2" s="4"/>
      <c r="H2" s="4"/>
      <c r="I2" s="4"/>
      <c r="J2" s="4"/>
      <c r="K2" s="4"/>
      <c r="L2" s="4"/>
      <c r="M2" s="4"/>
      <c r="N2" s="4"/>
      <c r="O2" s="4"/>
      <c r="P2" s="4"/>
      <c r="Q2" s="4"/>
      <c r="R2" s="4"/>
    </row>
    <row r="3" spans="1:24" s="5" customFormat="1" ht="18.75">
      <c r="A3" s="6">
        <v>45657</v>
      </c>
      <c r="B3" s="6"/>
      <c r="C3" s="6"/>
      <c r="D3" s="6"/>
      <c r="E3" s="6"/>
      <c r="F3" s="6"/>
      <c r="G3" s="6"/>
      <c r="H3" s="6"/>
      <c r="I3" s="6"/>
      <c r="J3" s="6"/>
      <c r="K3" s="6"/>
      <c r="L3" s="6"/>
      <c r="M3" s="6"/>
      <c r="N3" s="6"/>
      <c r="O3" s="6"/>
      <c r="P3" s="6"/>
      <c r="Q3" s="6"/>
      <c r="R3" s="6"/>
    </row>
    <row r="4" spans="1:24" s="5" customFormat="1">
      <c r="A4" s="7" t="s">
        <v>1</v>
      </c>
      <c r="B4" s="7"/>
      <c r="C4" s="7"/>
      <c r="D4" s="7"/>
      <c r="E4" s="7"/>
      <c r="F4" s="7"/>
      <c r="G4" s="7"/>
      <c r="H4" s="7"/>
      <c r="I4" s="7"/>
      <c r="J4" s="7"/>
      <c r="K4" s="7"/>
      <c r="L4" s="7"/>
      <c r="M4" s="7"/>
      <c r="N4" s="7"/>
      <c r="O4" s="7"/>
      <c r="P4" s="7"/>
      <c r="Q4" s="7"/>
      <c r="R4" s="7"/>
    </row>
    <row r="5" spans="1:24" s="5" customFormat="1">
      <c r="A5" s="8"/>
      <c r="B5" s="8"/>
      <c r="C5" s="8"/>
      <c r="D5" s="9"/>
      <c r="E5" s="8"/>
      <c r="F5" s="9"/>
      <c r="G5" s="9"/>
      <c r="H5" s="9"/>
      <c r="I5" s="9"/>
      <c r="J5" s="9"/>
      <c r="K5" s="9"/>
      <c r="L5" s="9"/>
      <c r="M5" s="9"/>
      <c r="N5" s="9"/>
      <c r="O5" s="8"/>
      <c r="P5" s="9"/>
      <c r="Q5" s="9"/>
      <c r="R5" s="8"/>
    </row>
    <row r="6" spans="1:24" s="5" customFormat="1" ht="13.7" customHeight="1">
      <c r="A6" s="10" t="s">
        <v>2</v>
      </c>
      <c r="B6" s="11" t="s">
        <v>3</v>
      </c>
      <c r="C6" s="12"/>
      <c r="D6" s="13"/>
      <c r="E6" s="14" t="s">
        <v>4</v>
      </c>
      <c r="F6" s="11" t="s">
        <v>5</v>
      </c>
      <c r="G6" s="12"/>
      <c r="H6" s="13"/>
      <c r="I6" s="11" t="s">
        <v>6</v>
      </c>
      <c r="J6" s="12"/>
      <c r="K6" s="13"/>
      <c r="L6" s="11" t="s">
        <v>7</v>
      </c>
      <c r="M6" s="12"/>
      <c r="N6" s="13"/>
      <c r="O6" s="14" t="s">
        <v>8</v>
      </c>
      <c r="P6" s="15" t="s">
        <v>9</v>
      </c>
      <c r="Q6" s="16"/>
      <c r="R6" s="14" t="s">
        <v>10</v>
      </c>
    </row>
    <row r="7" spans="1:24" s="5" customFormat="1" ht="12.75">
      <c r="A7" s="17"/>
      <c r="B7" s="18" t="s">
        <v>11</v>
      </c>
      <c r="C7" s="18" t="s">
        <v>12</v>
      </c>
      <c r="D7" s="19" t="s">
        <v>13</v>
      </c>
      <c r="E7" s="20"/>
      <c r="F7" s="21" t="s">
        <v>14</v>
      </c>
      <c r="G7" s="18" t="s">
        <v>15</v>
      </c>
      <c r="H7" s="18" t="s">
        <v>16</v>
      </c>
      <c r="I7" s="18" t="s">
        <v>14</v>
      </c>
      <c r="J7" s="18" t="s">
        <v>15</v>
      </c>
      <c r="K7" s="18" t="s">
        <v>16</v>
      </c>
      <c r="L7" s="18" t="s">
        <v>14</v>
      </c>
      <c r="M7" s="18" t="s">
        <v>15</v>
      </c>
      <c r="N7" s="18" t="s">
        <v>16</v>
      </c>
      <c r="O7" s="20"/>
      <c r="P7" s="18" t="s">
        <v>14</v>
      </c>
      <c r="Q7" s="18" t="s">
        <v>15</v>
      </c>
      <c r="R7" s="20"/>
    </row>
    <row r="8" spans="1:24">
      <c r="A8" s="22" t="s">
        <v>17</v>
      </c>
      <c r="B8" s="22" t="s">
        <v>18</v>
      </c>
      <c r="C8" s="22" t="s">
        <v>19</v>
      </c>
      <c r="D8" s="22" t="s">
        <v>19</v>
      </c>
      <c r="E8" s="23">
        <v>3</v>
      </c>
      <c r="F8" s="24">
        <v>9224.6982499999995</v>
      </c>
      <c r="G8" s="25">
        <v>0</v>
      </c>
      <c r="H8" s="25">
        <v>9224.6982499999995</v>
      </c>
      <c r="I8" s="25">
        <v>62384.796990000003</v>
      </c>
      <c r="J8" s="25">
        <v>374.76666999999998</v>
      </c>
      <c r="K8" s="25">
        <v>62759.56366</v>
      </c>
      <c r="L8" s="25">
        <v>2507.2602499999998</v>
      </c>
      <c r="M8" s="25">
        <v>4.8248800000000003</v>
      </c>
      <c r="N8" s="25">
        <v>2512.0851299999999</v>
      </c>
      <c r="O8" s="25">
        <v>74496.347040000008</v>
      </c>
      <c r="P8" s="25">
        <v>52432.45766</v>
      </c>
      <c r="Q8" s="25">
        <v>0</v>
      </c>
      <c r="R8" s="26">
        <v>52432.45766</v>
      </c>
    </row>
    <row r="9" spans="1:24">
      <c r="A9" s="27"/>
      <c r="B9" s="27"/>
      <c r="C9" s="27"/>
      <c r="D9" s="22" t="s">
        <v>20</v>
      </c>
      <c r="E9" s="23">
        <v>618</v>
      </c>
      <c r="F9" s="24">
        <v>231.23919000000001</v>
      </c>
      <c r="G9" s="25">
        <v>0</v>
      </c>
      <c r="H9" s="25">
        <v>231.23919000000001</v>
      </c>
      <c r="I9" s="25">
        <v>4046.8874900000001</v>
      </c>
      <c r="J9" s="25">
        <v>0</v>
      </c>
      <c r="K9" s="25">
        <v>4046.8874900000001</v>
      </c>
      <c r="L9" s="25">
        <v>105.85675999999999</v>
      </c>
      <c r="M9" s="25">
        <v>0</v>
      </c>
      <c r="N9" s="25">
        <v>105.85675999999999</v>
      </c>
      <c r="O9" s="25">
        <v>4383.98344</v>
      </c>
      <c r="P9" s="25">
        <v>16298.598169999999</v>
      </c>
      <c r="Q9" s="25">
        <v>0</v>
      </c>
      <c r="R9" s="26">
        <v>16298.598169999999</v>
      </c>
    </row>
    <row r="10" spans="1:24">
      <c r="A10" s="27"/>
      <c r="B10" s="27"/>
      <c r="C10" s="22" t="s">
        <v>21</v>
      </c>
      <c r="D10" s="22" t="s">
        <v>21</v>
      </c>
      <c r="E10" s="23">
        <v>1</v>
      </c>
      <c r="F10" s="24">
        <v>20707.10944</v>
      </c>
      <c r="G10" s="25">
        <v>0</v>
      </c>
      <c r="H10" s="25">
        <v>20707.10944</v>
      </c>
      <c r="I10" s="25">
        <v>61866.151149999998</v>
      </c>
      <c r="J10" s="25">
        <v>957.85294999999996</v>
      </c>
      <c r="K10" s="25">
        <v>62824.004099999998</v>
      </c>
      <c r="L10" s="25">
        <v>3194.57404</v>
      </c>
      <c r="M10" s="25">
        <v>11.92435</v>
      </c>
      <c r="N10" s="25">
        <v>3206.4983900000002</v>
      </c>
      <c r="O10" s="25">
        <v>86737.611930000014</v>
      </c>
      <c r="P10" s="25">
        <v>57525.234659999995</v>
      </c>
      <c r="Q10" s="25">
        <v>0</v>
      </c>
      <c r="R10" s="26">
        <v>57525.234659999995</v>
      </c>
    </row>
    <row r="11" spans="1:24">
      <c r="A11" s="27"/>
      <c r="B11" s="27"/>
      <c r="C11" s="22" t="s">
        <v>22</v>
      </c>
      <c r="D11" s="22" t="s">
        <v>23</v>
      </c>
      <c r="E11" s="23">
        <v>8</v>
      </c>
      <c r="F11" s="24">
        <v>5004.8598499999998</v>
      </c>
      <c r="G11" s="25">
        <v>0</v>
      </c>
      <c r="H11" s="25">
        <v>5004.8598499999998</v>
      </c>
      <c r="I11" s="25">
        <v>20478.901030000001</v>
      </c>
      <c r="J11" s="25">
        <v>23.625299999999999</v>
      </c>
      <c r="K11" s="25">
        <v>20502.526329999997</v>
      </c>
      <c r="L11" s="25">
        <v>2864.0626000000002</v>
      </c>
      <c r="M11" s="25">
        <v>2.8423799999999999</v>
      </c>
      <c r="N11" s="25">
        <v>2866.9049799999998</v>
      </c>
      <c r="O11" s="25">
        <v>28374.291160000001</v>
      </c>
      <c r="P11" s="25">
        <v>33128.612609999996</v>
      </c>
      <c r="Q11" s="25">
        <v>0</v>
      </c>
      <c r="R11" s="26">
        <v>33128.612609999996</v>
      </c>
    </row>
    <row r="12" spans="1:24">
      <c r="A12" s="27"/>
      <c r="B12" s="27"/>
      <c r="C12" s="27"/>
      <c r="D12" s="22" t="s">
        <v>24</v>
      </c>
      <c r="E12" s="23">
        <v>542</v>
      </c>
      <c r="F12" s="24">
        <v>1023.68137</v>
      </c>
      <c r="G12" s="25">
        <v>0</v>
      </c>
      <c r="H12" s="25">
        <v>1023.68137</v>
      </c>
      <c r="I12" s="25">
        <v>5109.5215799999996</v>
      </c>
      <c r="J12" s="25">
        <v>0</v>
      </c>
      <c r="K12" s="25">
        <v>5109.5215799999996</v>
      </c>
      <c r="L12" s="25">
        <v>78.794350000000009</v>
      </c>
      <c r="M12" s="25">
        <v>0</v>
      </c>
      <c r="N12" s="25">
        <v>78.794350000000009</v>
      </c>
      <c r="O12" s="25">
        <v>6211.9973</v>
      </c>
      <c r="P12" s="25">
        <v>3030.2660499999997</v>
      </c>
      <c r="Q12" s="25">
        <v>0</v>
      </c>
      <c r="R12" s="26">
        <v>3030.2660499999997</v>
      </c>
    </row>
    <row r="13" spans="1:24">
      <c r="A13" s="27"/>
      <c r="B13" s="27"/>
      <c r="C13" s="27"/>
      <c r="D13" s="22" t="s">
        <v>25</v>
      </c>
      <c r="E13" s="23">
        <v>9</v>
      </c>
      <c r="F13" s="24">
        <v>95.360950000000003</v>
      </c>
      <c r="G13" s="25">
        <v>0</v>
      </c>
      <c r="H13" s="25">
        <v>95.360950000000003</v>
      </c>
      <c r="I13" s="25">
        <v>6111.6041999999998</v>
      </c>
      <c r="J13" s="25">
        <v>3.1129999999999998E-2</v>
      </c>
      <c r="K13" s="25">
        <v>6111.6353300000001</v>
      </c>
      <c r="L13" s="25">
        <v>58.647829999999999</v>
      </c>
      <c r="M13" s="25">
        <v>0</v>
      </c>
      <c r="N13" s="25">
        <v>58.647829999999999</v>
      </c>
      <c r="O13" s="25">
        <v>6265.6441100000002</v>
      </c>
      <c r="P13" s="25">
        <v>3055.6775699999998</v>
      </c>
      <c r="Q13" s="25">
        <v>0</v>
      </c>
      <c r="R13" s="26">
        <v>3055.6775699999998</v>
      </c>
    </row>
    <row r="14" spans="1:24">
      <c r="A14" s="27"/>
      <c r="B14" s="27"/>
      <c r="C14" s="22" t="s">
        <v>26</v>
      </c>
      <c r="D14" s="22" t="s">
        <v>27</v>
      </c>
      <c r="E14" s="23">
        <v>7</v>
      </c>
      <c r="F14" s="24">
        <v>2589.5990999999999</v>
      </c>
      <c r="G14" s="25">
        <v>0</v>
      </c>
      <c r="H14" s="25">
        <v>2589.5990999999999</v>
      </c>
      <c r="I14" s="25">
        <v>20173.823379999998</v>
      </c>
      <c r="J14" s="25">
        <v>59.65719</v>
      </c>
      <c r="K14" s="25">
        <v>20233.48057</v>
      </c>
      <c r="L14" s="25">
        <v>606.9918100000001</v>
      </c>
      <c r="M14" s="25">
        <v>0</v>
      </c>
      <c r="N14" s="25">
        <v>606.9918100000001</v>
      </c>
      <c r="O14" s="25">
        <v>23430.071479999999</v>
      </c>
      <c r="P14" s="25">
        <v>8980.3629899999996</v>
      </c>
      <c r="Q14" s="25">
        <v>0</v>
      </c>
      <c r="R14" s="26">
        <v>8980.3629899999996</v>
      </c>
    </row>
    <row r="15" spans="1:24">
      <c r="A15" s="27"/>
      <c r="B15" s="27"/>
      <c r="C15" s="22" t="s">
        <v>28</v>
      </c>
      <c r="D15" s="22" t="s">
        <v>29</v>
      </c>
      <c r="E15" s="23">
        <v>5</v>
      </c>
      <c r="F15" s="24">
        <v>3559.4095499999999</v>
      </c>
      <c r="G15" s="25">
        <v>0</v>
      </c>
      <c r="H15" s="25">
        <v>3559.4095499999999</v>
      </c>
      <c r="I15" s="25">
        <v>13994.561210000002</v>
      </c>
      <c r="J15" s="25">
        <v>2.2003600000000003</v>
      </c>
      <c r="K15" s="25">
        <v>13996.761570000001</v>
      </c>
      <c r="L15" s="25">
        <v>463.74878000000001</v>
      </c>
      <c r="M15" s="25">
        <v>0</v>
      </c>
      <c r="N15" s="25">
        <v>463.74878000000001</v>
      </c>
      <c r="O15" s="25">
        <v>18019.919899999997</v>
      </c>
      <c r="P15" s="25">
        <v>5598.5423200000005</v>
      </c>
      <c r="Q15" s="25">
        <v>0</v>
      </c>
      <c r="R15" s="26">
        <v>5598.5423200000005</v>
      </c>
    </row>
    <row r="16" spans="1:24">
      <c r="A16" s="27"/>
      <c r="B16" s="27"/>
      <c r="C16" s="27"/>
      <c r="D16" s="22" t="s">
        <v>30</v>
      </c>
      <c r="E16" s="23">
        <v>443</v>
      </c>
      <c r="F16" s="24">
        <v>90.820329999999998</v>
      </c>
      <c r="G16" s="25">
        <v>0</v>
      </c>
      <c r="H16" s="25">
        <v>90.820329999999998</v>
      </c>
      <c r="I16" s="25">
        <v>5350.6755899999998</v>
      </c>
      <c r="J16" s="25">
        <v>0.97194000000000003</v>
      </c>
      <c r="K16" s="25">
        <v>5351.6475300000002</v>
      </c>
      <c r="L16" s="25">
        <v>190.36157</v>
      </c>
      <c r="M16" s="25">
        <v>0</v>
      </c>
      <c r="N16" s="25">
        <v>190.36157</v>
      </c>
      <c r="O16" s="25">
        <v>5632.8294299999998</v>
      </c>
      <c r="P16" s="25">
        <v>1654.13607</v>
      </c>
      <c r="Q16" s="25">
        <v>0</v>
      </c>
      <c r="R16" s="26">
        <v>1654.13607</v>
      </c>
    </row>
    <row r="17" spans="1:18">
      <c r="A17" s="27"/>
      <c r="B17" s="27"/>
      <c r="C17" s="22" t="s">
        <v>31</v>
      </c>
      <c r="D17" s="22" t="s">
        <v>32</v>
      </c>
      <c r="E17" s="23">
        <v>455</v>
      </c>
      <c r="F17" s="24">
        <v>3044.1479599999998</v>
      </c>
      <c r="G17" s="25">
        <v>0</v>
      </c>
      <c r="H17" s="25">
        <v>3044.1479599999998</v>
      </c>
      <c r="I17" s="25">
        <v>12634.85103</v>
      </c>
      <c r="J17" s="25">
        <v>3.2409999999999994E-2</v>
      </c>
      <c r="K17" s="25">
        <v>12634.88344</v>
      </c>
      <c r="L17" s="25">
        <v>233.97632000000002</v>
      </c>
      <c r="M17" s="25">
        <v>0</v>
      </c>
      <c r="N17" s="25">
        <v>233.97632000000002</v>
      </c>
      <c r="O17" s="25">
        <v>15913.007720000001</v>
      </c>
      <c r="P17" s="25">
        <v>25845.442149999999</v>
      </c>
      <c r="Q17" s="25">
        <v>0</v>
      </c>
      <c r="R17" s="26">
        <v>25845.442149999999</v>
      </c>
    </row>
    <row r="18" spans="1:18">
      <c r="A18" s="27"/>
      <c r="B18" s="27"/>
      <c r="C18" s="22" t="s">
        <v>33</v>
      </c>
      <c r="D18" s="22" t="s">
        <v>34</v>
      </c>
      <c r="E18" s="23">
        <v>502</v>
      </c>
      <c r="F18" s="24">
        <v>1647.0945200000001</v>
      </c>
      <c r="G18" s="25">
        <v>0</v>
      </c>
      <c r="H18" s="25">
        <v>1647.0945200000001</v>
      </c>
      <c r="I18" s="25">
        <v>19793.375410000001</v>
      </c>
      <c r="J18" s="25">
        <v>3.8045800000000001</v>
      </c>
      <c r="K18" s="25">
        <v>19797.179989999997</v>
      </c>
      <c r="L18" s="25">
        <v>279.71285999999998</v>
      </c>
      <c r="M18" s="25">
        <v>0</v>
      </c>
      <c r="N18" s="25">
        <v>279.71285999999998</v>
      </c>
      <c r="O18" s="25">
        <v>21723.987370000003</v>
      </c>
      <c r="P18" s="25">
        <v>3473.1374999999998</v>
      </c>
      <c r="Q18" s="25">
        <v>0</v>
      </c>
      <c r="R18" s="26">
        <v>3473.1374999999998</v>
      </c>
    </row>
    <row r="19" spans="1:18">
      <c r="A19" s="27"/>
      <c r="B19" s="27"/>
      <c r="C19" s="27"/>
      <c r="D19" s="22" t="s">
        <v>35</v>
      </c>
      <c r="E19" s="23">
        <v>665</v>
      </c>
      <c r="F19" s="24">
        <v>142.16623999999999</v>
      </c>
      <c r="G19" s="25">
        <v>0</v>
      </c>
      <c r="H19" s="25">
        <v>142.16623999999999</v>
      </c>
      <c r="I19" s="25">
        <v>4053.5996600000003</v>
      </c>
      <c r="J19" s="25">
        <v>0</v>
      </c>
      <c r="K19" s="25">
        <v>4053.5996600000003</v>
      </c>
      <c r="L19" s="25">
        <v>24.061499999999999</v>
      </c>
      <c r="M19" s="25">
        <v>0</v>
      </c>
      <c r="N19" s="25">
        <v>24.061499999999999</v>
      </c>
      <c r="O19" s="25">
        <v>4219.8274000000001</v>
      </c>
      <c r="P19" s="25">
        <v>2036.4927</v>
      </c>
      <c r="Q19" s="25">
        <v>0</v>
      </c>
      <c r="R19" s="26">
        <v>2036.4927</v>
      </c>
    </row>
    <row r="20" spans="1:18">
      <c r="A20" s="27"/>
      <c r="B20" s="22" t="s">
        <v>36</v>
      </c>
      <c r="C20" s="22" t="s">
        <v>37</v>
      </c>
      <c r="D20" s="22" t="s">
        <v>37</v>
      </c>
      <c r="E20" s="23">
        <v>106</v>
      </c>
      <c r="F20" s="24">
        <v>5728.5469499999999</v>
      </c>
      <c r="G20" s="25">
        <v>0</v>
      </c>
      <c r="H20" s="25">
        <v>5728.5469499999999</v>
      </c>
      <c r="I20" s="25">
        <v>4817.7863699999998</v>
      </c>
      <c r="J20" s="25">
        <v>47.342760000000006</v>
      </c>
      <c r="K20" s="25">
        <v>4865.1291300000003</v>
      </c>
      <c r="L20" s="25">
        <v>2359.47921</v>
      </c>
      <c r="M20" s="25">
        <v>98.141559999999998</v>
      </c>
      <c r="N20" s="25">
        <v>2457.62077</v>
      </c>
      <c r="O20" s="25">
        <v>13051.296849999999</v>
      </c>
      <c r="P20" s="25">
        <v>6984.07366</v>
      </c>
      <c r="Q20" s="25">
        <v>0</v>
      </c>
      <c r="R20" s="26">
        <v>6984.07366</v>
      </c>
    </row>
    <row r="21" spans="1:18">
      <c r="A21" s="27"/>
      <c r="B21" s="27"/>
      <c r="C21" s="22" t="s">
        <v>38</v>
      </c>
      <c r="D21" s="22" t="s">
        <v>38</v>
      </c>
      <c r="E21" s="23">
        <v>99</v>
      </c>
      <c r="F21" s="24">
        <v>81143.385330000005</v>
      </c>
      <c r="G21" s="25">
        <v>0</v>
      </c>
      <c r="H21" s="25">
        <v>81143.385330000005</v>
      </c>
      <c r="I21" s="25">
        <v>160043.34437999999</v>
      </c>
      <c r="J21" s="25">
        <v>977.50893999999994</v>
      </c>
      <c r="K21" s="25">
        <v>161020.85331999999</v>
      </c>
      <c r="L21" s="25">
        <v>21281.889050000002</v>
      </c>
      <c r="M21" s="25">
        <v>3181.7617799999998</v>
      </c>
      <c r="N21" s="25">
        <v>24463.650829999999</v>
      </c>
      <c r="O21" s="25">
        <v>266627.88948000001</v>
      </c>
      <c r="P21" s="25">
        <v>74982.42856</v>
      </c>
      <c r="Q21" s="25">
        <v>0</v>
      </c>
      <c r="R21" s="26">
        <v>74982.42856</v>
      </c>
    </row>
    <row r="22" spans="1:18">
      <c r="A22" s="27"/>
      <c r="B22" s="27"/>
      <c r="C22" s="27"/>
      <c r="D22" s="22" t="s">
        <v>39</v>
      </c>
      <c r="E22" s="23">
        <v>632</v>
      </c>
      <c r="F22" s="24">
        <v>5006.3801900000008</v>
      </c>
      <c r="G22" s="25">
        <v>0</v>
      </c>
      <c r="H22" s="25">
        <v>5006.3801900000008</v>
      </c>
      <c r="I22" s="25">
        <v>33850.841220000002</v>
      </c>
      <c r="J22" s="25">
        <v>0</v>
      </c>
      <c r="K22" s="25">
        <v>33850.841220000002</v>
      </c>
      <c r="L22" s="25">
        <v>2537.4935800000003</v>
      </c>
      <c r="M22" s="25">
        <v>147.05195000000001</v>
      </c>
      <c r="N22" s="25">
        <v>2684.5455299999999</v>
      </c>
      <c r="O22" s="25">
        <v>41541.766939999994</v>
      </c>
      <c r="P22" s="25">
        <v>4748.5387899999996</v>
      </c>
      <c r="Q22" s="25">
        <v>0</v>
      </c>
      <c r="R22" s="26">
        <v>4748.5387899999996</v>
      </c>
    </row>
    <row r="23" spans="1:18">
      <c r="A23" s="27"/>
      <c r="B23" s="27"/>
      <c r="C23" s="22" t="s">
        <v>40</v>
      </c>
      <c r="D23" s="28"/>
      <c r="E23" s="28"/>
      <c r="F23" s="24">
        <v>6294.4553399999995</v>
      </c>
      <c r="G23" s="25">
        <v>0</v>
      </c>
      <c r="H23" s="25">
        <v>6294.4553399999995</v>
      </c>
      <c r="I23" s="25">
        <v>17662.591250000001</v>
      </c>
      <c r="J23" s="25">
        <v>45.915870000000005</v>
      </c>
      <c r="K23" s="25">
        <v>17708.507120000002</v>
      </c>
      <c r="L23" s="25">
        <v>1074.53493</v>
      </c>
      <c r="M23" s="25">
        <v>34.736599999999996</v>
      </c>
      <c r="N23" s="25">
        <v>1109.27153</v>
      </c>
      <c r="O23" s="25">
        <v>25112.233989999997</v>
      </c>
      <c r="P23" s="25">
        <v>5364.5895300000002</v>
      </c>
      <c r="Q23" s="25">
        <v>0</v>
      </c>
      <c r="R23" s="26">
        <v>5364.5895300000002</v>
      </c>
    </row>
    <row r="24" spans="1:18">
      <c r="A24" s="27"/>
      <c r="B24" s="27"/>
      <c r="C24" s="22" t="s">
        <v>41</v>
      </c>
      <c r="D24" s="22" t="s">
        <v>42</v>
      </c>
      <c r="E24" s="23">
        <v>107</v>
      </c>
      <c r="F24" s="24">
        <v>3971.4100899999999</v>
      </c>
      <c r="G24" s="25">
        <v>0</v>
      </c>
      <c r="H24" s="25">
        <v>3971.4100899999999</v>
      </c>
      <c r="I24" s="25">
        <v>49620.591409999994</v>
      </c>
      <c r="J24" s="25">
        <v>576.82294999999999</v>
      </c>
      <c r="K24" s="25">
        <v>50197.414360000002</v>
      </c>
      <c r="L24" s="25">
        <v>1489.1410800000001</v>
      </c>
      <c r="M24" s="25">
        <v>742.92405000000008</v>
      </c>
      <c r="N24" s="25">
        <v>2232.06513</v>
      </c>
      <c r="O24" s="25">
        <v>56400.889579999995</v>
      </c>
      <c r="P24" s="25">
        <v>16610.890960000001</v>
      </c>
      <c r="Q24" s="25">
        <v>0</v>
      </c>
      <c r="R24" s="26">
        <v>16610.890960000001</v>
      </c>
    </row>
    <row r="25" spans="1:18">
      <c r="A25" s="27"/>
      <c r="B25" s="27"/>
      <c r="C25" s="27"/>
      <c r="D25" s="22" t="s">
        <v>41</v>
      </c>
      <c r="E25" s="23">
        <v>109</v>
      </c>
      <c r="F25" s="24">
        <v>49.124230000000004</v>
      </c>
      <c r="G25" s="25">
        <v>0</v>
      </c>
      <c r="H25" s="25">
        <v>49.124230000000004</v>
      </c>
      <c r="I25" s="25">
        <v>2862.1211499999999</v>
      </c>
      <c r="J25" s="25">
        <v>6.1759999999999995E-2</v>
      </c>
      <c r="K25" s="25">
        <v>2862.18291</v>
      </c>
      <c r="L25" s="25">
        <v>10.523999999999999</v>
      </c>
      <c r="M25" s="25">
        <v>0</v>
      </c>
      <c r="N25" s="25">
        <v>10.523999999999999</v>
      </c>
      <c r="O25" s="25">
        <v>2921.8311400000002</v>
      </c>
      <c r="P25" s="25">
        <v>1211.1767600000001</v>
      </c>
      <c r="Q25" s="25">
        <v>0</v>
      </c>
      <c r="R25" s="26">
        <v>1211.1767600000001</v>
      </c>
    </row>
    <row r="26" spans="1:18">
      <c r="A26" s="27"/>
      <c r="B26" s="27"/>
      <c r="C26" s="22" t="s">
        <v>43</v>
      </c>
      <c r="D26" s="22" t="s">
        <v>44</v>
      </c>
      <c r="E26" s="23">
        <v>116</v>
      </c>
      <c r="F26" s="24">
        <v>54165.781770000001</v>
      </c>
      <c r="G26" s="25">
        <v>0</v>
      </c>
      <c r="H26" s="25">
        <v>54165.781770000001</v>
      </c>
      <c r="I26" s="25">
        <v>102497.96706</v>
      </c>
      <c r="J26" s="25">
        <v>1557.9898500000002</v>
      </c>
      <c r="K26" s="25">
        <v>104055.95690999999</v>
      </c>
      <c r="L26" s="25">
        <v>64106.35254</v>
      </c>
      <c r="M26" s="25">
        <v>7086.5941399999992</v>
      </c>
      <c r="N26" s="25">
        <v>71192.946680000008</v>
      </c>
      <c r="O26" s="25">
        <v>229414.68536</v>
      </c>
      <c r="P26" s="25">
        <v>157337.41649</v>
      </c>
      <c r="Q26" s="25">
        <v>0</v>
      </c>
      <c r="R26" s="26">
        <v>157337.41649</v>
      </c>
    </row>
    <row r="27" spans="1:18">
      <c r="A27" s="27"/>
      <c r="B27" s="27"/>
      <c r="C27" s="27"/>
      <c r="D27" s="22" t="s">
        <v>45</v>
      </c>
      <c r="E27" s="23">
        <v>564</v>
      </c>
      <c r="F27" s="24">
        <v>14590.230970000001</v>
      </c>
      <c r="G27" s="25">
        <v>0</v>
      </c>
      <c r="H27" s="25">
        <v>14590.230970000001</v>
      </c>
      <c r="I27" s="25">
        <v>37127.82879</v>
      </c>
      <c r="J27" s="25">
        <v>0</v>
      </c>
      <c r="K27" s="25">
        <v>37127.82879</v>
      </c>
      <c r="L27" s="25">
        <v>6786.5796300000002</v>
      </c>
      <c r="M27" s="25">
        <v>760.61285999999996</v>
      </c>
      <c r="N27" s="25">
        <v>7547.1924900000004</v>
      </c>
      <c r="O27" s="25">
        <v>59265.252249999998</v>
      </c>
      <c r="P27" s="25">
        <v>33553.510150000002</v>
      </c>
      <c r="Q27" s="25">
        <v>0</v>
      </c>
      <c r="R27" s="26">
        <v>33553.510150000002</v>
      </c>
    </row>
    <row r="28" spans="1:18">
      <c r="A28" s="27"/>
      <c r="B28" s="27"/>
      <c r="C28" s="27"/>
      <c r="D28" s="22" t="s">
        <v>43</v>
      </c>
      <c r="E28" s="23">
        <v>494</v>
      </c>
      <c r="F28" s="24">
        <v>1201.4741100000001</v>
      </c>
      <c r="G28" s="25">
        <v>0</v>
      </c>
      <c r="H28" s="25">
        <v>1201.4741100000001</v>
      </c>
      <c r="I28" s="25">
        <v>12565.34944</v>
      </c>
      <c r="J28" s="25">
        <v>20.240869999999997</v>
      </c>
      <c r="K28" s="25">
        <v>12585.590310000001</v>
      </c>
      <c r="L28" s="25">
        <v>1749.4892399999999</v>
      </c>
      <c r="M28" s="25">
        <v>41.537169999999996</v>
      </c>
      <c r="N28" s="25">
        <v>1791.0264099999999</v>
      </c>
      <c r="O28" s="25">
        <v>15578.090829999999</v>
      </c>
      <c r="P28" s="25">
        <v>1891.11365</v>
      </c>
      <c r="Q28" s="25">
        <v>0</v>
      </c>
      <c r="R28" s="26">
        <v>1891.11365</v>
      </c>
    </row>
    <row r="29" spans="1:18">
      <c r="A29" s="27"/>
      <c r="B29" s="27"/>
      <c r="C29" s="27"/>
      <c r="D29" s="22" t="s">
        <v>46</v>
      </c>
      <c r="E29" s="23">
        <v>119</v>
      </c>
      <c r="F29" s="24">
        <v>1146.298</v>
      </c>
      <c r="G29" s="25">
        <v>0</v>
      </c>
      <c r="H29" s="25">
        <v>1146.298</v>
      </c>
      <c r="I29" s="25">
        <v>5977.4623099999999</v>
      </c>
      <c r="J29" s="25">
        <v>3.3428800000000001</v>
      </c>
      <c r="K29" s="25">
        <v>5980.80519</v>
      </c>
      <c r="L29" s="25">
        <v>696.15174000000002</v>
      </c>
      <c r="M29" s="25">
        <v>0</v>
      </c>
      <c r="N29" s="25">
        <v>696.15174000000002</v>
      </c>
      <c r="O29" s="25">
        <v>7823.2549300000001</v>
      </c>
      <c r="P29" s="25">
        <v>2613.6787100000001</v>
      </c>
      <c r="Q29" s="25">
        <v>0</v>
      </c>
      <c r="R29" s="26">
        <v>2613.6787100000001</v>
      </c>
    </row>
    <row r="30" spans="1:18">
      <c r="A30" s="27"/>
      <c r="B30" s="27"/>
      <c r="C30" s="27"/>
      <c r="D30" s="22" t="s">
        <v>47</v>
      </c>
      <c r="E30" s="23">
        <v>117</v>
      </c>
      <c r="F30" s="24">
        <v>614.65240000000006</v>
      </c>
      <c r="G30" s="25">
        <v>0</v>
      </c>
      <c r="H30" s="25">
        <v>614.65240000000006</v>
      </c>
      <c r="I30" s="25">
        <v>4803.3590999999997</v>
      </c>
      <c r="J30" s="25">
        <v>0.32844999999999996</v>
      </c>
      <c r="K30" s="25">
        <v>4803.6875499999996</v>
      </c>
      <c r="L30" s="25">
        <v>216.24132</v>
      </c>
      <c r="M30" s="25">
        <v>0</v>
      </c>
      <c r="N30" s="25">
        <v>216.24132</v>
      </c>
      <c r="O30" s="25">
        <v>5634.5812699999997</v>
      </c>
      <c r="P30" s="25">
        <v>2684.5409399999999</v>
      </c>
      <c r="Q30" s="25">
        <v>0</v>
      </c>
      <c r="R30" s="26">
        <v>2684.5409399999999</v>
      </c>
    </row>
    <row r="31" spans="1:18">
      <c r="A31" s="27"/>
      <c r="B31" s="27"/>
      <c r="C31" s="22" t="s">
        <v>48</v>
      </c>
      <c r="D31" s="22" t="s">
        <v>48</v>
      </c>
      <c r="E31" s="23">
        <v>104</v>
      </c>
      <c r="F31" s="24">
        <v>10636.79225</v>
      </c>
      <c r="G31" s="25">
        <v>0</v>
      </c>
      <c r="H31" s="25">
        <v>10636.79225</v>
      </c>
      <c r="I31" s="25">
        <v>26838.997920000002</v>
      </c>
      <c r="J31" s="25">
        <v>5.5522900000000002</v>
      </c>
      <c r="K31" s="25">
        <v>26844.550210000001</v>
      </c>
      <c r="L31" s="25">
        <v>623.49845999999991</v>
      </c>
      <c r="M31" s="25">
        <v>0</v>
      </c>
      <c r="N31" s="25">
        <v>623.49845999999991</v>
      </c>
      <c r="O31" s="25">
        <v>38104.840920000002</v>
      </c>
      <c r="P31" s="25">
        <v>4205.14498</v>
      </c>
      <c r="Q31" s="25">
        <v>0</v>
      </c>
      <c r="R31" s="26">
        <v>4205.14498</v>
      </c>
    </row>
    <row r="32" spans="1:18">
      <c r="A32" s="27"/>
      <c r="B32" s="27"/>
      <c r="C32" s="27"/>
      <c r="D32" s="22" t="s">
        <v>49</v>
      </c>
      <c r="E32" s="23">
        <v>105</v>
      </c>
      <c r="F32" s="24">
        <v>20205.75416</v>
      </c>
      <c r="G32" s="25">
        <v>0</v>
      </c>
      <c r="H32" s="25">
        <v>20205.75416</v>
      </c>
      <c r="I32" s="25">
        <v>10259.101470000001</v>
      </c>
      <c r="J32" s="25">
        <v>0</v>
      </c>
      <c r="K32" s="25">
        <v>10259.101470000001</v>
      </c>
      <c r="L32" s="25">
        <v>458.02001000000001</v>
      </c>
      <c r="M32" s="25">
        <v>0.37639999999999996</v>
      </c>
      <c r="N32" s="25">
        <v>458.39640999999995</v>
      </c>
      <c r="O32" s="25">
        <v>30923.252039999999</v>
      </c>
      <c r="P32" s="25">
        <v>1500.88131</v>
      </c>
      <c r="Q32" s="25">
        <v>0</v>
      </c>
      <c r="R32" s="26">
        <v>1500.88131</v>
      </c>
    </row>
    <row r="33" spans="1:18">
      <c r="A33" s="27"/>
      <c r="B33" s="27"/>
      <c r="C33" s="27"/>
      <c r="D33" s="22" t="s">
        <v>50</v>
      </c>
      <c r="E33" s="23">
        <v>586</v>
      </c>
      <c r="F33" s="24">
        <v>1229.1956</v>
      </c>
      <c r="G33" s="25">
        <v>0</v>
      </c>
      <c r="H33" s="25">
        <v>1229.1956</v>
      </c>
      <c r="I33" s="25">
        <v>3974.7085899999997</v>
      </c>
      <c r="J33" s="25">
        <v>0</v>
      </c>
      <c r="K33" s="25">
        <v>3974.7085899999997</v>
      </c>
      <c r="L33" s="25">
        <v>84.308549999999997</v>
      </c>
      <c r="M33" s="25">
        <v>0</v>
      </c>
      <c r="N33" s="25">
        <v>84.308549999999997</v>
      </c>
      <c r="O33" s="25">
        <v>5288.2127399999999</v>
      </c>
      <c r="P33" s="25">
        <v>1337.1617800000001</v>
      </c>
      <c r="Q33" s="25">
        <v>0</v>
      </c>
      <c r="R33" s="26">
        <v>1337.1617800000001</v>
      </c>
    </row>
    <row r="34" spans="1:18">
      <c r="A34" s="27"/>
      <c r="B34" s="27"/>
      <c r="C34" s="27"/>
      <c r="D34" s="22" t="s">
        <v>51</v>
      </c>
      <c r="E34" s="23">
        <v>613</v>
      </c>
      <c r="F34" s="24">
        <v>525.53376000000003</v>
      </c>
      <c r="G34" s="25">
        <v>0</v>
      </c>
      <c r="H34" s="25">
        <v>525.53376000000003</v>
      </c>
      <c r="I34" s="25">
        <v>1889.2061999999999</v>
      </c>
      <c r="J34" s="25">
        <v>0</v>
      </c>
      <c r="K34" s="25">
        <v>1889.2061999999999</v>
      </c>
      <c r="L34" s="25">
        <v>10.762450000000001</v>
      </c>
      <c r="M34" s="25">
        <v>0</v>
      </c>
      <c r="N34" s="25">
        <v>10.762450000000001</v>
      </c>
      <c r="O34" s="25">
        <v>2425.5024100000001</v>
      </c>
      <c r="P34" s="25">
        <v>968.78164000000004</v>
      </c>
      <c r="Q34" s="25">
        <v>0</v>
      </c>
      <c r="R34" s="26">
        <v>968.78164000000004</v>
      </c>
    </row>
    <row r="35" spans="1:18">
      <c r="A35" s="27"/>
      <c r="B35" s="27"/>
      <c r="C35" s="22" t="s">
        <v>52</v>
      </c>
      <c r="D35" s="22" t="s">
        <v>52</v>
      </c>
      <c r="E35" s="23">
        <v>102</v>
      </c>
      <c r="F35" s="24">
        <v>3711.4385499999999</v>
      </c>
      <c r="G35" s="25">
        <v>0</v>
      </c>
      <c r="H35" s="25">
        <v>3711.4385499999999</v>
      </c>
      <c r="I35" s="25">
        <v>20555.844679999998</v>
      </c>
      <c r="J35" s="25">
        <v>2.7499999999999998E-3</v>
      </c>
      <c r="K35" s="25">
        <v>20555.847429999998</v>
      </c>
      <c r="L35" s="25">
        <v>1051.1058500000001</v>
      </c>
      <c r="M35" s="25">
        <v>0.18819999999999998</v>
      </c>
      <c r="N35" s="25">
        <v>1051.29405</v>
      </c>
      <c r="O35" s="25">
        <v>25318.580030000001</v>
      </c>
      <c r="P35" s="25">
        <v>3194.7513300000001</v>
      </c>
      <c r="Q35" s="25">
        <v>0</v>
      </c>
      <c r="R35" s="26">
        <v>3194.7513300000001</v>
      </c>
    </row>
    <row r="36" spans="1:18">
      <c r="A36" s="27"/>
      <c r="B36" s="27"/>
      <c r="C36" s="22" t="s">
        <v>53</v>
      </c>
      <c r="D36" s="22" t="s">
        <v>53</v>
      </c>
      <c r="E36" s="23">
        <v>121</v>
      </c>
      <c r="F36" s="24">
        <v>3140.8539599999999</v>
      </c>
      <c r="G36" s="25">
        <v>0</v>
      </c>
      <c r="H36" s="25">
        <v>3140.8539599999999</v>
      </c>
      <c r="I36" s="25">
        <v>30051.259819999999</v>
      </c>
      <c r="J36" s="25">
        <v>89.178989999999999</v>
      </c>
      <c r="K36" s="25">
        <v>30140.43881</v>
      </c>
      <c r="L36" s="25">
        <v>646.05438000000004</v>
      </c>
      <c r="M36" s="25">
        <v>0</v>
      </c>
      <c r="N36" s="25">
        <v>646.05438000000004</v>
      </c>
      <c r="O36" s="25">
        <v>33927.347150000001</v>
      </c>
      <c r="P36" s="25">
        <v>4963.1888600000002</v>
      </c>
      <c r="Q36" s="25">
        <v>0</v>
      </c>
      <c r="R36" s="26">
        <v>4963.1888600000002</v>
      </c>
    </row>
    <row r="37" spans="1:18">
      <c r="A37" s="27"/>
      <c r="B37" s="27"/>
      <c r="C37" s="22" t="s">
        <v>54</v>
      </c>
      <c r="D37" s="22" t="s">
        <v>54</v>
      </c>
      <c r="E37" s="23">
        <v>115</v>
      </c>
      <c r="F37" s="24">
        <v>2502.5138700000002</v>
      </c>
      <c r="G37" s="25">
        <v>0</v>
      </c>
      <c r="H37" s="25">
        <v>2502.5138700000002</v>
      </c>
      <c r="I37" s="25">
        <v>16984.083699999999</v>
      </c>
      <c r="J37" s="25">
        <v>4.65306</v>
      </c>
      <c r="K37" s="25">
        <v>16988.736760000003</v>
      </c>
      <c r="L37" s="25">
        <v>375.09789000000001</v>
      </c>
      <c r="M37" s="25">
        <v>7.7237299999999998</v>
      </c>
      <c r="N37" s="25">
        <v>382.82162</v>
      </c>
      <c r="O37" s="25">
        <v>19874.072250000001</v>
      </c>
      <c r="P37" s="25">
        <v>1978.0243400000002</v>
      </c>
      <c r="Q37" s="25">
        <v>0</v>
      </c>
      <c r="R37" s="26">
        <v>1978.0243400000002</v>
      </c>
    </row>
    <row r="38" spans="1:18">
      <c r="A38" s="27"/>
      <c r="B38" s="27"/>
      <c r="C38" s="22" t="s">
        <v>55</v>
      </c>
      <c r="D38" s="22" t="s">
        <v>55</v>
      </c>
      <c r="E38" s="23">
        <v>123</v>
      </c>
      <c r="F38" s="24">
        <v>2323.7879500000004</v>
      </c>
      <c r="G38" s="25">
        <v>0</v>
      </c>
      <c r="H38" s="25">
        <v>2323.7879500000004</v>
      </c>
      <c r="I38" s="25">
        <v>15716.254439999999</v>
      </c>
      <c r="J38" s="25">
        <v>26.04477</v>
      </c>
      <c r="K38" s="25">
        <v>15742.299210000001</v>
      </c>
      <c r="L38" s="25">
        <v>204.14488</v>
      </c>
      <c r="M38" s="25">
        <v>0</v>
      </c>
      <c r="N38" s="25">
        <v>204.14488</v>
      </c>
      <c r="O38" s="25">
        <v>18270.232039999999</v>
      </c>
      <c r="P38" s="25">
        <v>7016.6168699999998</v>
      </c>
      <c r="Q38" s="25">
        <v>0</v>
      </c>
      <c r="R38" s="26">
        <v>7016.6168699999998</v>
      </c>
    </row>
    <row r="39" spans="1:18">
      <c r="A39" s="27"/>
      <c r="B39" s="27"/>
      <c r="C39" s="22" t="s">
        <v>56</v>
      </c>
      <c r="D39" s="22" t="s">
        <v>57</v>
      </c>
      <c r="E39" s="23">
        <v>489</v>
      </c>
      <c r="F39" s="24">
        <v>1120.1226399999998</v>
      </c>
      <c r="G39" s="25">
        <v>0</v>
      </c>
      <c r="H39" s="25">
        <v>1120.1226399999998</v>
      </c>
      <c r="I39" s="25">
        <v>11274.59475</v>
      </c>
      <c r="J39" s="25">
        <v>1.39201</v>
      </c>
      <c r="K39" s="25">
        <v>11275.98676</v>
      </c>
      <c r="L39" s="25">
        <v>522.10654999999997</v>
      </c>
      <c r="M39" s="25">
        <v>0</v>
      </c>
      <c r="N39" s="25">
        <v>522.10654999999997</v>
      </c>
      <c r="O39" s="25">
        <v>12918.21595</v>
      </c>
      <c r="P39" s="25">
        <v>2438.4829100000002</v>
      </c>
      <c r="Q39" s="25">
        <v>0</v>
      </c>
      <c r="R39" s="26">
        <v>2438.4829100000002</v>
      </c>
    </row>
    <row r="40" spans="1:18">
      <c r="A40" s="27"/>
      <c r="B40" s="27"/>
      <c r="C40" s="27"/>
      <c r="D40" s="22" t="s">
        <v>58</v>
      </c>
      <c r="E40" s="23">
        <v>491</v>
      </c>
      <c r="F40" s="24">
        <v>969.09940000000006</v>
      </c>
      <c r="G40" s="25">
        <v>0</v>
      </c>
      <c r="H40" s="25">
        <v>969.09940000000006</v>
      </c>
      <c r="I40" s="25">
        <v>5362.9460199999994</v>
      </c>
      <c r="J40" s="25">
        <v>3.3119999999999997E-2</v>
      </c>
      <c r="K40" s="25">
        <v>5362.9791399999995</v>
      </c>
      <c r="L40" s="25">
        <v>65.036230000000003</v>
      </c>
      <c r="M40" s="25">
        <v>0</v>
      </c>
      <c r="N40" s="25">
        <v>65.036230000000003</v>
      </c>
      <c r="O40" s="25">
        <v>6397.1147699999992</v>
      </c>
      <c r="P40" s="25">
        <v>1333.01856</v>
      </c>
      <c r="Q40" s="25">
        <v>0</v>
      </c>
      <c r="R40" s="26">
        <v>1333.01856</v>
      </c>
    </row>
    <row r="41" spans="1:18">
      <c r="A41" s="27"/>
      <c r="B41" s="27"/>
      <c r="C41" s="22" t="s">
        <v>59</v>
      </c>
      <c r="D41" s="22" t="s">
        <v>59</v>
      </c>
      <c r="E41" s="23">
        <v>114</v>
      </c>
      <c r="F41" s="24">
        <v>4919.4139500000001</v>
      </c>
      <c r="G41" s="25">
        <v>0</v>
      </c>
      <c r="H41" s="25">
        <v>4919.4139500000001</v>
      </c>
      <c r="I41" s="25">
        <v>26642.111120000001</v>
      </c>
      <c r="J41" s="25">
        <v>0.33006999999999997</v>
      </c>
      <c r="K41" s="25">
        <v>26642.441190000001</v>
      </c>
      <c r="L41" s="25">
        <v>324.01918000000001</v>
      </c>
      <c r="M41" s="25">
        <v>2.1831199999999997</v>
      </c>
      <c r="N41" s="25">
        <v>326.20229999999998</v>
      </c>
      <c r="O41" s="25">
        <v>31888.05744</v>
      </c>
      <c r="P41" s="25">
        <v>9537.4751099999994</v>
      </c>
      <c r="Q41" s="25">
        <v>0</v>
      </c>
      <c r="R41" s="26">
        <v>9537.4751099999994</v>
      </c>
    </row>
    <row r="42" spans="1:18">
      <c r="A42" s="27"/>
      <c r="B42" s="27"/>
      <c r="C42" s="22" t="s">
        <v>60</v>
      </c>
      <c r="D42" s="22" t="s">
        <v>60</v>
      </c>
      <c r="E42" s="23">
        <v>510</v>
      </c>
      <c r="F42" s="24">
        <v>1837.0320099999999</v>
      </c>
      <c r="G42" s="25">
        <v>0</v>
      </c>
      <c r="H42" s="25">
        <v>1837.0320099999999</v>
      </c>
      <c r="I42" s="25">
        <v>5943.41525</v>
      </c>
      <c r="J42" s="25">
        <v>0.50167000000000006</v>
      </c>
      <c r="K42" s="25">
        <v>5943.9169199999997</v>
      </c>
      <c r="L42" s="25">
        <v>54.428640000000001</v>
      </c>
      <c r="M42" s="25">
        <v>0</v>
      </c>
      <c r="N42" s="25">
        <v>54.428640000000001</v>
      </c>
      <c r="O42" s="25">
        <v>7835.3775700000006</v>
      </c>
      <c r="P42" s="25">
        <v>1468.06303</v>
      </c>
      <c r="Q42" s="25">
        <v>0</v>
      </c>
      <c r="R42" s="26">
        <v>1468.06303</v>
      </c>
    </row>
    <row r="43" spans="1:18">
      <c r="A43" s="27"/>
      <c r="B43" s="27"/>
      <c r="C43" s="22" t="s">
        <v>61</v>
      </c>
      <c r="D43" s="22" t="s">
        <v>62</v>
      </c>
      <c r="E43" s="23">
        <v>492</v>
      </c>
      <c r="F43" s="24">
        <v>793.43820999999991</v>
      </c>
      <c r="G43" s="25">
        <v>0</v>
      </c>
      <c r="H43" s="25">
        <v>793.43820999999991</v>
      </c>
      <c r="I43" s="25">
        <v>12060.21751</v>
      </c>
      <c r="J43" s="25">
        <v>12.23123</v>
      </c>
      <c r="K43" s="25">
        <v>12072.44874</v>
      </c>
      <c r="L43" s="25">
        <v>106.09992</v>
      </c>
      <c r="M43" s="25">
        <v>0</v>
      </c>
      <c r="N43" s="25">
        <v>106.09992</v>
      </c>
      <c r="O43" s="25">
        <v>12971.986869999999</v>
      </c>
      <c r="P43" s="25">
        <v>2286.8900600000002</v>
      </c>
      <c r="Q43" s="25">
        <v>0</v>
      </c>
      <c r="R43" s="26">
        <v>2286.8900600000002</v>
      </c>
    </row>
    <row r="44" spans="1:18">
      <c r="A44" s="27"/>
      <c r="B44" s="27"/>
      <c r="C44" s="22" t="s">
        <v>63</v>
      </c>
      <c r="D44" s="22" t="s">
        <v>64</v>
      </c>
      <c r="E44" s="23">
        <v>126</v>
      </c>
      <c r="F44" s="24">
        <v>482.99604999999997</v>
      </c>
      <c r="G44" s="25">
        <v>0</v>
      </c>
      <c r="H44" s="25">
        <v>482.99604999999997</v>
      </c>
      <c r="I44" s="25">
        <v>8570.3338199999998</v>
      </c>
      <c r="J44" s="25">
        <v>3.7870000000000001E-2</v>
      </c>
      <c r="K44" s="25">
        <v>8570.3716899999999</v>
      </c>
      <c r="L44" s="25">
        <v>81.88158</v>
      </c>
      <c r="M44" s="25">
        <v>0</v>
      </c>
      <c r="N44" s="25">
        <v>81.88158</v>
      </c>
      <c r="O44" s="25">
        <v>9135.2493200000008</v>
      </c>
      <c r="P44" s="25">
        <v>2264.70577</v>
      </c>
      <c r="Q44" s="25">
        <v>0</v>
      </c>
      <c r="R44" s="26">
        <v>2264.70577</v>
      </c>
    </row>
    <row r="45" spans="1:18">
      <c r="A45" s="27"/>
      <c r="B45" s="27"/>
      <c r="C45" s="22" t="s">
        <v>65</v>
      </c>
      <c r="D45" s="22" t="s">
        <v>66</v>
      </c>
      <c r="E45" s="23">
        <v>125</v>
      </c>
      <c r="F45" s="24">
        <v>1828.1950200000001</v>
      </c>
      <c r="G45" s="25">
        <v>0</v>
      </c>
      <c r="H45" s="25">
        <v>1828.1950200000001</v>
      </c>
      <c r="I45" s="25">
        <v>12838.3686</v>
      </c>
      <c r="J45" s="25">
        <v>0</v>
      </c>
      <c r="K45" s="25">
        <v>12838.3686</v>
      </c>
      <c r="L45" s="25">
        <v>102.61617</v>
      </c>
      <c r="M45" s="25">
        <v>0</v>
      </c>
      <c r="N45" s="25">
        <v>102.61617</v>
      </c>
      <c r="O45" s="25">
        <v>14769.179789999998</v>
      </c>
      <c r="P45" s="25">
        <v>2263.1963799999999</v>
      </c>
      <c r="Q45" s="25">
        <v>0</v>
      </c>
      <c r="R45" s="26">
        <v>2263.1963799999999</v>
      </c>
    </row>
    <row r="46" spans="1:18">
      <c r="A46" s="27"/>
      <c r="B46" s="27"/>
      <c r="C46" s="22" t="s">
        <v>67</v>
      </c>
      <c r="D46" s="22" t="s">
        <v>67</v>
      </c>
      <c r="E46" s="23">
        <v>103</v>
      </c>
      <c r="F46" s="24">
        <v>1454.1687299999999</v>
      </c>
      <c r="G46" s="25">
        <v>0</v>
      </c>
      <c r="H46" s="25">
        <v>1454.1687299999999</v>
      </c>
      <c r="I46" s="25">
        <v>6492.5050899999997</v>
      </c>
      <c r="J46" s="25">
        <v>1.58E-3</v>
      </c>
      <c r="K46" s="25">
        <v>6492.5066699999998</v>
      </c>
      <c r="L46" s="25">
        <v>106.97227000000001</v>
      </c>
      <c r="M46" s="25">
        <v>0</v>
      </c>
      <c r="N46" s="25">
        <v>106.97227000000001</v>
      </c>
      <c r="O46" s="25">
        <v>8053.6476700000003</v>
      </c>
      <c r="P46" s="25">
        <v>365.04250999999999</v>
      </c>
      <c r="Q46" s="25">
        <v>0</v>
      </c>
      <c r="R46" s="26">
        <v>365.04250999999999</v>
      </c>
    </row>
    <row r="47" spans="1:18">
      <c r="A47" s="27"/>
      <c r="B47" s="27"/>
      <c r="C47" s="22" t="s">
        <v>68</v>
      </c>
      <c r="D47" s="22" t="s">
        <v>69</v>
      </c>
      <c r="E47" s="23">
        <v>122</v>
      </c>
      <c r="F47" s="24">
        <v>1221.71667</v>
      </c>
      <c r="G47" s="25">
        <v>0</v>
      </c>
      <c r="H47" s="25">
        <v>1221.71667</v>
      </c>
      <c r="I47" s="25">
        <v>7275.3617599999998</v>
      </c>
      <c r="J47" s="25">
        <v>8.664200000000001</v>
      </c>
      <c r="K47" s="25">
        <v>7284.0259599999999</v>
      </c>
      <c r="L47" s="25">
        <v>86.056300000000007</v>
      </c>
      <c r="M47" s="25">
        <v>0</v>
      </c>
      <c r="N47" s="25">
        <v>86.056300000000007</v>
      </c>
      <c r="O47" s="25">
        <v>8591.798929999999</v>
      </c>
      <c r="P47" s="25">
        <v>4514.1809599999997</v>
      </c>
      <c r="Q47" s="25">
        <v>0</v>
      </c>
      <c r="R47" s="26">
        <v>4514.1809599999997</v>
      </c>
    </row>
    <row r="48" spans="1:18">
      <c r="A48" s="27"/>
      <c r="B48" s="27"/>
      <c r="C48" s="22" t="s">
        <v>70</v>
      </c>
      <c r="D48" s="22" t="s">
        <v>70</v>
      </c>
      <c r="E48" s="23">
        <v>493</v>
      </c>
      <c r="F48" s="24">
        <v>174.19450000000001</v>
      </c>
      <c r="G48" s="25">
        <v>0</v>
      </c>
      <c r="H48" s="25">
        <v>174.19450000000001</v>
      </c>
      <c r="I48" s="25">
        <v>2039.78521</v>
      </c>
      <c r="J48" s="25">
        <v>1.397E-2</v>
      </c>
      <c r="K48" s="25">
        <v>2039.79918</v>
      </c>
      <c r="L48" s="25">
        <v>95.866960000000006</v>
      </c>
      <c r="M48" s="25">
        <v>0</v>
      </c>
      <c r="N48" s="25">
        <v>95.866960000000006</v>
      </c>
      <c r="O48" s="25">
        <v>2309.8606400000003</v>
      </c>
      <c r="P48" s="25">
        <v>1545.5645300000001</v>
      </c>
      <c r="Q48" s="25">
        <v>0</v>
      </c>
      <c r="R48" s="26">
        <v>1545.5645300000001</v>
      </c>
    </row>
    <row r="49" spans="1:18">
      <c r="A49" s="27"/>
      <c r="B49" s="27"/>
      <c r="C49" s="22" t="s">
        <v>71</v>
      </c>
      <c r="D49" s="22" t="s">
        <v>72</v>
      </c>
      <c r="E49" s="23">
        <v>110</v>
      </c>
      <c r="F49" s="24">
        <v>950.96619999999996</v>
      </c>
      <c r="G49" s="25">
        <v>0</v>
      </c>
      <c r="H49" s="25">
        <v>950.96619999999996</v>
      </c>
      <c r="I49" s="25">
        <v>16657.201990000001</v>
      </c>
      <c r="J49" s="25">
        <v>2.4990399999999999</v>
      </c>
      <c r="K49" s="25">
        <v>16659.70103</v>
      </c>
      <c r="L49" s="25">
        <v>166.19014000000001</v>
      </c>
      <c r="M49" s="25">
        <v>0</v>
      </c>
      <c r="N49" s="25">
        <v>166.19014000000001</v>
      </c>
      <c r="O49" s="25">
        <v>17776.857370000002</v>
      </c>
      <c r="P49" s="25">
        <v>2720.62968</v>
      </c>
      <c r="Q49" s="25">
        <v>0</v>
      </c>
      <c r="R49" s="26">
        <v>2720.62968</v>
      </c>
    </row>
    <row r="50" spans="1:18">
      <c r="A50" s="27"/>
      <c r="B50" s="27"/>
      <c r="C50" s="27"/>
      <c r="D50" s="22" t="s">
        <v>73</v>
      </c>
      <c r="E50" s="23">
        <v>614</v>
      </c>
      <c r="F50" s="24">
        <v>253.03649999999999</v>
      </c>
      <c r="G50" s="25">
        <v>0</v>
      </c>
      <c r="H50" s="25">
        <v>253.03649999999999</v>
      </c>
      <c r="I50" s="25">
        <v>2126.1983500000001</v>
      </c>
      <c r="J50" s="25">
        <v>0</v>
      </c>
      <c r="K50" s="25">
        <v>2126.1983500000001</v>
      </c>
      <c r="L50" s="25">
        <v>34.830959999999997</v>
      </c>
      <c r="M50" s="25">
        <v>0</v>
      </c>
      <c r="N50" s="25">
        <v>34.830959999999997</v>
      </c>
      <c r="O50" s="25">
        <v>2414.0658100000001</v>
      </c>
      <c r="P50" s="25">
        <v>1629.11331</v>
      </c>
      <c r="Q50" s="25">
        <v>0</v>
      </c>
      <c r="R50" s="26">
        <v>1629.11331</v>
      </c>
    </row>
    <row r="51" spans="1:18">
      <c r="A51" s="27"/>
      <c r="B51" s="27"/>
      <c r="C51" s="27"/>
      <c r="D51" s="22" t="s">
        <v>74</v>
      </c>
      <c r="E51" s="23">
        <v>111</v>
      </c>
      <c r="F51" s="24">
        <v>311.08352000000002</v>
      </c>
      <c r="G51" s="25">
        <v>0</v>
      </c>
      <c r="H51" s="25">
        <v>311.08352000000002</v>
      </c>
      <c r="I51" s="25">
        <v>3449.5961899999998</v>
      </c>
      <c r="J51" s="25">
        <v>2.0435099999999999</v>
      </c>
      <c r="K51" s="25">
        <v>3451.6397000000002</v>
      </c>
      <c r="L51" s="25">
        <v>81.106679999999997</v>
      </c>
      <c r="M51" s="25">
        <v>0</v>
      </c>
      <c r="N51" s="25">
        <v>81.106679999999997</v>
      </c>
      <c r="O51" s="25">
        <v>3843.8298999999997</v>
      </c>
      <c r="P51" s="25">
        <v>2104.59825</v>
      </c>
      <c r="Q51" s="25">
        <v>0</v>
      </c>
      <c r="R51" s="26">
        <v>2104.59825</v>
      </c>
    </row>
    <row r="52" spans="1:18">
      <c r="A52" s="27"/>
      <c r="B52" s="27"/>
      <c r="C52" s="27"/>
      <c r="D52" s="22" t="s">
        <v>71</v>
      </c>
      <c r="E52" s="23">
        <v>668</v>
      </c>
      <c r="F52" s="24">
        <v>104.62367</v>
      </c>
      <c r="G52" s="25">
        <v>0</v>
      </c>
      <c r="H52" s="25">
        <v>104.62367</v>
      </c>
      <c r="I52" s="25">
        <v>2567.7087900000001</v>
      </c>
      <c r="J52" s="25">
        <v>0</v>
      </c>
      <c r="K52" s="25">
        <v>2567.7087900000001</v>
      </c>
      <c r="L52" s="25">
        <v>12.0395</v>
      </c>
      <c r="M52" s="25">
        <v>0</v>
      </c>
      <c r="N52" s="25">
        <v>12.0395</v>
      </c>
      <c r="O52" s="25">
        <v>2684.3719599999999</v>
      </c>
      <c r="P52" s="25">
        <v>709.5826800000001</v>
      </c>
      <c r="Q52" s="25">
        <v>0</v>
      </c>
      <c r="R52" s="26">
        <v>709.5826800000001</v>
      </c>
    </row>
    <row r="53" spans="1:18">
      <c r="A53" s="27"/>
      <c r="B53" s="22" t="s">
        <v>75</v>
      </c>
      <c r="C53" s="22" t="s">
        <v>76</v>
      </c>
      <c r="D53" s="22" t="s">
        <v>76</v>
      </c>
      <c r="E53" s="23">
        <v>279</v>
      </c>
      <c r="F53" s="24">
        <v>64614.961779999998</v>
      </c>
      <c r="G53" s="25">
        <v>0</v>
      </c>
      <c r="H53" s="25">
        <v>64614.961779999998</v>
      </c>
      <c r="I53" s="25">
        <v>138914.64649000001</v>
      </c>
      <c r="J53" s="25">
        <v>431.91560999999996</v>
      </c>
      <c r="K53" s="25">
        <v>139346.56209999998</v>
      </c>
      <c r="L53" s="25">
        <v>7573.1048799999999</v>
      </c>
      <c r="M53" s="25">
        <v>798.38308999999992</v>
      </c>
      <c r="N53" s="25">
        <v>8371.4879700000001</v>
      </c>
      <c r="O53" s="25">
        <v>212333.01184999998</v>
      </c>
      <c r="P53" s="25">
        <v>57624.087350000002</v>
      </c>
      <c r="Q53" s="25">
        <v>0</v>
      </c>
      <c r="R53" s="26">
        <v>57624.087350000002</v>
      </c>
    </row>
    <row r="54" spans="1:18">
      <c r="A54" s="27"/>
      <c r="B54" s="27"/>
      <c r="C54" s="27"/>
      <c r="D54" s="22" t="s">
        <v>77</v>
      </c>
      <c r="E54" s="23">
        <v>280</v>
      </c>
      <c r="F54" s="24">
        <v>4454.7657499999996</v>
      </c>
      <c r="G54" s="25">
        <v>0</v>
      </c>
      <c r="H54" s="25">
        <v>4454.7657499999996</v>
      </c>
      <c r="I54" s="25">
        <v>6923.0616600000003</v>
      </c>
      <c r="J54" s="25">
        <v>1.35825</v>
      </c>
      <c r="K54" s="25">
        <v>6924.4199100000005</v>
      </c>
      <c r="L54" s="25">
        <v>821.91611999999998</v>
      </c>
      <c r="M54" s="25">
        <v>0</v>
      </c>
      <c r="N54" s="25">
        <v>821.91611999999998</v>
      </c>
      <c r="O54" s="25">
        <v>12201.101779999999</v>
      </c>
      <c r="P54" s="25">
        <v>2303.9332100000001</v>
      </c>
      <c r="Q54" s="25">
        <v>0</v>
      </c>
      <c r="R54" s="26">
        <v>2303.9332100000001</v>
      </c>
    </row>
    <row r="55" spans="1:18">
      <c r="A55" s="27"/>
      <c r="B55" s="27"/>
      <c r="C55" s="22" t="s">
        <v>78</v>
      </c>
      <c r="D55" s="22" t="s">
        <v>78</v>
      </c>
      <c r="E55" s="23">
        <v>282</v>
      </c>
      <c r="F55" s="24">
        <v>34442.517700000004</v>
      </c>
      <c r="G55" s="25">
        <v>0</v>
      </c>
      <c r="H55" s="25">
        <v>34442.517700000004</v>
      </c>
      <c r="I55" s="25">
        <v>124184.03342000001</v>
      </c>
      <c r="J55" s="25">
        <v>574.38656999999989</v>
      </c>
      <c r="K55" s="25">
        <v>124758.41998999999</v>
      </c>
      <c r="L55" s="25">
        <v>6701.0788499999999</v>
      </c>
      <c r="M55" s="25">
        <v>53.8645</v>
      </c>
      <c r="N55" s="25">
        <v>6754.9433499999996</v>
      </c>
      <c r="O55" s="25">
        <v>165955.88103999998</v>
      </c>
      <c r="P55" s="25">
        <v>50037.554229999994</v>
      </c>
      <c r="Q55" s="25">
        <v>0</v>
      </c>
      <c r="R55" s="26">
        <v>50037.554229999994</v>
      </c>
    </row>
    <row r="56" spans="1:18">
      <c r="A56" s="27"/>
      <c r="B56" s="27"/>
      <c r="C56" s="27"/>
      <c r="D56" s="22" t="s">
        <v>79</v>
      </c>
      <c r="E56" s="23">
        <v>283</v>
      </c>
      <c r="F56" s="24">
        <v>370.48887000000002</v>
      </c>
      <c r="G56" s="25">
        <v>0</v>
      </c>
      <c r="H56" s="25">
        <v>370.48887000000002</v>
      </c>
      <c r="I56" s="25">
        <v>6567.8073400000003</v>
      </c>
      <c r="J56" s="25">
        <v>3.0329899999999999</v>
      </c>
      <c r="K56" s="25">
        <v>6570.84033</v>
      </c>
      <c r="L56" s="25">
        <v>170.69535000000002</v>
      </c>
      <c r="M56" s="25">
        <v>0</v>
      </c>
      <c r="N56" s="25">
        <v>170.69535000000002</v>
      </c>
      <c r="O56" s="25">
        <v>7112.0245500000001</v>
      </c>
      <c r="P56" s="25">
        <v>2928.9632999999999</v>
      </c>
      <c r="Q56" s="25">
        <v>0</v>
      </c>
      <c r="R56" s="26">
        <v>2928.9632999999999</v>
      </c>
    </row>
    <row r="57" spans="1:18">
      <c r="A57" s="27"/>
      <c r="B57" s="27"/>
      <c r="C57" s="27"/>
      <c r="D57" s="22" t="s">
        <v>80</v>
      </c>
      <c r="E57" s="23">
        <v>633</v>
      </c>
      <c r="F57" s="24">
        <v>1837.73144</v>
      </c>
      <c r="G57" s="25">
        <v>0</v>
      </c>
      <c r="H57" s="25">
        <v>1837.73144</v>
      </c>
      <c r="I57" s="25">
        <v>24907.873329999999</v>
      </c>
      <c r="J57" s="25">
        <v>0</v>
      </c>
      <c r="K57" s="25">
        <v>24907.873329999999</v>
      </c>
      <c r="L57" s="25">
        <v>554.12165000000005</v>
      </c>
      <c r="M57" s="25">
        <v>0</v>
      </c>
      <c r="N57" s="25">
        <v>554.12165000000005</v>
      </c>
      <c r="O57" s="25">
        <v>27299.726420000003</v>
      </c>
      <c r="P57" s="25">
        <v>3885.7607799999996</v>
      </c>
      <c r="Q57" s="25">
        <v>0</v>
      </c>
      <c r="R57" s="26">
        <v>3885.7607799999996</v>
      </c>
    </row>
    <row r="58" spans="1:18">
      <c r="A58" s="27"/>
      <c r="B58" s="27"/>
      <c r="C58" s="22" t="s">
        <v>81</v>
      </c>
      <c r="D58" s="22" t="s">
        <v>82</v>
      </c>
      <c r="E58" s="23">
        <v>285</v>
      </c>
      <c r="F58" s="24">
        <v>11000.92577</v>
      </c>
      <c r="G58" s="25">
        <v>0</v>
      </c>
      <c r="H58" s="25">
        <v>11000.92577</v>
      </c>
      <c r="I58" s="25">
        <v>10127.39098</v>
      </c>
      <c r="J58" s="25">
        <v>0.63185999999999998</v>
      </c>
      <c r="K58" s="25">
        <v>10128.02284</v>
      </c>
      <c r="L58" s="25">
        <v>371.03953000000001</v>
      </c>
      <c r="M58" s="25">
        <v>0</v>
      </c>
      <c r="N58" s="25">
        <v>371.03953000000001</v>
      </c>
      <c r="O58" s="25">
        <v>21499.988140000001</v>
      </c>
      <c r="P58" s="25">
        <v>3299.91525</v>
      </c>
      <c r="Q58" s="25">
        <v>0</v>
      </c>
      <c r="R58" s="26">
        <v>3299.91525</v>
      </c>
    </row>
    <row r="59" spans="1:18">
      <c r="A59" s="27"/>
      <c r="B59" s="27"/>
      <c r="C59" s="22" t="s">
        <v>83</v>
      </c>
      <c r="D59" s="22" t="s">
        <v>83</v>
      </c>
      <c r="E59" s="23">
        <v>288</v>
      </c>
      <c r="F59" s="24">
        <v>3835.2284500000001</v>
      </c>
      <c r="G59" s="25">
        <v>6.0109999999999997E-2</v>
      </c>
      <c r="H59" s="25">
        <v>3835.28856</v>
      </c>
      <c r="I59" s="25">
        <v>24486.609710000001</v>
      </c>
      <c r="J59" s="25">
        <v>87.817279999999997</v>
      </c>
      <c r="K59" s="25">
        <v>24574.42699</v>
      </c>
      <c r="L59" s="25">
        <v>590.70114999999998</v>
      </c>
      <c r="M59" s="25">
        <v>0.48931999999999998</v>
      </c>
      <c r="N59" s="25">
        <v>591.19047</v>
      </c>
      <c r="O59" s="25">
        <v>29000.906019999999</v>
      </c>
      <c r="P59" s="25">
        <v>5588.5085199999994</v>
      </c>
      <c r="Q59" s="25">
        <v>0</v>
      </c>
      <c r="R59" s="26">
        <v>5588.5085199999994</v>
      </c>
    </row>
    <row r="60" spans="1:18">
      <c r="A60" s="27"/>
      <c r="B60" s="27"/>
      <c r="C60" s="27"/>
      <c r="D60" s="22" t="s">
        <v>84</v>
      </c>
      <c r="E60" s="23">
        <v>771</v>
      </c>
      <c r="F60" s="24">
        <v>0</v>
      </c>
      <c r="G60" s="25">
        <v>0</v>
      </c>
      <c r="H60" s="25">
        <v>0</v>
      </c>
      <c r="I60" s="25">
        <v>0</v>
      </c>
      <c r="J60" s="25">
        <v>0</v>
      </c>
      <c r="K60" s="25">
        <v>0</v>
      </c>
      <c r="L60" s="25">
        <v>33.260359999999999</v>
      </c>
      <c r="M60" s="25">
        <v>0</v>
      </c>
      <c r="N60" s="25">
        <v>33.260359999999999</v>
      </c>
      <c r="O60" s="25">
        <v>33.260359999999999</v>
      </c>
      <c r="P60" s="25">
        <v>0</v>
      </c>
      <c r="Q60" s="25">
        <v>0</v>
      </c>
      <c r="R60" s="26">
        <v>0</v>
      </c>
    </row>
    <row r="61" spans="1:18">
      <c r="A61" s="27"/>
      <c r="B61" s="27"/>
      <c r="C61" s="22" t="s">
        <v>85</v>
      </c>
      <c r="D61" s="22" t="s">
        <v>86</v>
      </c>
      <c r="E61" s="23">
        <v>286</v>
      </c>
      <c r="F61" s="24">
        <v>2352.5037400000001</v>
      </c>
      <c r="G61" s="25">
        <v>0</v>
      </c>
      <c r="H61" s="25">
        <v>2352.5037400000001</v>
      </c>
      <c r="I61" s="25">
        <v>10876.15683</v>
      </c>
      <c r="J61" s="25">
        <v>57.194209999999998</v>
      </c>
      <c r="K61" s="25">
        <v>10933.35104</v>
      </c>
      <c r="L61" s="25">
        <v>306.17424</v>
      </c>
      <c r="M61" s="25">
        <v>0</v>
      </c>
      <c r="N61" s="25">
        <v>306.17424</v>
      </c>
      <c r="O61" s="25">
        <v>13592.02902</v>
      </c>
      <c r="P61" s="25">
        <v>4702.9166799999994</v>
      </c>
      <c r="Q61" s="25">
        <v>0</v>
      </c>
      <c r="R61" s="26">
        <v>4702.9166799999994</v>
      </c>
    </row>
    <row r="62" spans="1:18">
      <c r="A62" s="27"/>
      <c r="B62" s="27"/>
      <c r="C62" s="22" t="s">
        <v>87</v>
      </c>
      <c r="D62" s="22" t="s">
        <v>88</v>
      </c>
      <c r="E62" s="23">
        <v>460</v>
      </c>
      <c r="F62" s="24">
        <v>5618.3155299999999</v>
      </c>
      <c r="G62" s="25">
        <v>0</v>
      </c>
      <c r="H62" s="25">
        <v>5618.3155299999999</v>
      </c>
      <c r="I62" s="25">
        <v>36540.764579999995</v>
      </c>
      <c r="J62" s="25">
        <v>0.27333999999999997</v>
      </c>
      <c r="K62" s="25">
        <v>36541.037920000002</v>
      </c>
      <c r="L62" s="25">
        <v>618.24630000000002</v>
      </c>
      <c r="M62" s="25">
        <v>0</v>
      </c>
      <c r="N62" s="25">
        <v>618.24630000000002</v>
      </c>
      <c r="O62" s="25">
        <v>42777.599750000001</v>
      </c>
      <c r="P62" s="25">
        <v>5196.88843</v>
      </c>
      <c r="Q62" s="25">
        <v>0</v>
      </c>
      <c r="R62" s="26">
        <v>5196.88843</v>
      </c>
    </row>
    <row r="63" spans="1:18">
      <c r="A63" s="27"/>
      <c r="B63" s="27"/>
      <c r="C63" s="27"/>
      <c r="D63" s="22" t="s">
        <v>89</v>
      </c>
      <c r="E63" s="23">
        <v>671</v>
      </c>
      <c r="F63" s="24">
        <v>13063.32533</v>
      </c>
      <c r="G63" s="25">
        <v>0</v>
      </c>
      <c r="H63" s="25">
        <v>13063.32533</v>
      </c>
      <c r="I63" s="25">
        <v>6645.7018899999994</v>
      </c>
      <c r="J63" s="25">
        <v>0</v>
      </c>
      <c r="K63" s="25">
        <v>6645.7018899999994</v>
      </c>
      <c r="L63" s="25">
        <v>58.340260000000001</v>
      </c>
      <c r="M63" s="25">
        <v>0</v>
      </c>
      <c r="N63" s="25">
        <v>58.340260000000001</v>
      </c>
      <c r="O63" s="25">
        <v>19767.367480000001</v>
      </c>
      <c r="P63" s="25">
        <v>3791.8276800000003</v>
      </c>
      <c r="Q63" s="25">
        <v>0</v>
      </c>
      <c r="R63" s="26">
        <v>3791.8276800000003</v>
      </c>
    </row>
    <row r="64" spans="1:18">
      <c r="A64" s="27"/>
      <c r="B64" s="27"/>
      <c r="C64" s="27"/>
      <c r="D64" s="22" t="s">
        <v>90</v>
      </c>
      <c r="E64" s="23">
        <v>782</v>
      </c>
      <c r="F64" s="24">
        <v>3636.1531</v>
      </c>
      <c r="G64" s="25">
        <v>0</v>
      </c>
      <c r="H64" s="25">
        <v>3636.1531</v>
      </c>
      <c r="I64" s="25">
        <v>167.49127999999999</v>
      </c>
      <c r="J64" s="25">
        <v>0</v>
      </c>
      <c r="K64" s="25">
        <v>167.49127999999999</v>
      </c>
      <c r="L64" s="25">
        <v>279.12162999999998</v>
      </c>
      <c r="M64" s="25">
        <v>0</v>
      </c>
      <c r="N64" s="25">
        <v>279.12162999999998</v>
      </c>
      <c r="O64" s="25">
        <v>4082.7660099999998</v>
      </c>
      <c r="P64" s="25">
        <v>4106.1140599999999</v>
      </c>
      <c r="Q64" s="25">
        <v>0</v>
      </c>
      <c r="R64" s="26">
        <v>4106.1140599999999</v>
      </c>
    </row>
    <row r="65" spans="1:18">
      <c r="A65" s="27"/>
      <c r="B65" s="27"/>
      <c r="C65" s="22" t="s">
        <v>91</v>
      </c>
      <c r="D65" s="22" t="s">
        <v>91</v>
      </c>
      <c r="E65" s="23">
        <v>284</v>
      </c>
      <c r="F65" s="24">
        <v>455.71548999999999</v>
      </c>
      <c r="G65" s="25">
        <v>0</v>
      </c>
      <c r="H65" s="25">
        <v>455.71548999999999</v>
      </c>
      <c r="I65" s="25">
        <v>5942.3674000000001</v>
      </c>
      <c r="J65" s="25">
        <v>0.12361</v>
      </c>
      <c r="K65" s="25">
        <v>5942.4910099999997</v>
      </c>
      <c r="L65" s="25">
        <v>166.03034</v>
      </c>
      <c r="M65" s="25">
        <v>0</v>
      </c>
      <c r="N65" s="25">
        <v>166.03034</v>
      </c>
      <c r="O65" s="25">
        <v>6564.2368399999996</v>
      </c>
      <c r="P65" s="25">
        <v>1860.76297</v>
      </c>
      <c r="Q65" s="25">
        <v>0</v>
      </c>
      <c r="R65" s="26">
        <v>1860.76297</v>
      </c>
    </row>
    <row r="66" spans="1:18">
      <c r="A66" s="27"/>
      <c r="B66" s="22" t="s">
        <v>92</v>
      </c>
      <c r="C66" s="22" t="s">
        <v>92</v>
      </c>
      <c r="D66" s="22" t="s">
        <v>92</v>
      </c>
      <c r="E66" s="23">
        <v>567</v>
      </c>
      <c r="F66" s="24">
        <v>4687.4443700000002</v>
      </c>
      <c r="G66" s="25">
        <v>0</v>
      </c>
      <c r="H66" s="25">
        <v>4687.4443700000002</v>
      </c>
      <c r="I66" s="25">
        <v>540.82306000000005</v>
      </c>
      <c r="J66" s="25">
        <v>39.313859999999998</v>
      </c>
      <c r="K66" s="25">
        <v>580.13692000000003</v>
      </c>
      <c r="L66" s="25">
        <v>14161.705239999999</v>
      </c>
      <c r="M66" s="25">
        <v>5361.7715099999996</v>
      </c>
      <c r="N66" s="25">
        <v>19523.476750000002</v>
      </c>
      <c r="O66" s="25">
        <v>24791.05804</v>
      </c>
      <c r="P66" s="25">
        <v>25076.655910000001</v>
      </c>
      <c r="Q66" s="25">
        <v>0</v>
      </c>
      <c r="R66" s="26">
        <v>25076.655910000001</v>
      </c>
    </row>
    <row r="67" spans="1:18">
      <c r="A67" s="27"/>
      <c r="B67" s="27"/>
      <c r="C67" s="27"/>
      <c r="D67" s="27"/>
      <c r="E67" s="29">
        <v>314</v>
      </c>
      <c r="F67" s="30">
        <v>276954.72223000001</v>
      </c>
      <c r="G67" s="31">
        <v>386.53924000000001</v>
      </c>
      <c r="H67" s="31">
        <v>277341.26147000003</v>
      </c>
      <c r="I67" s="31">
        <v>300120.31430000003</v>
      </c>
      <c r="J67" s="31">
        <v>4704.66147</v>
      </c>
      <c r="K67" s="31">
        <v>304824.97576999996</v>
      </c>
      <c r="L67" s="31">
        <v>108388.83132</v>
      </c>
      <c r="M67" s="31">
        <v>25320.624749999999</v>
      </c>
      <c r="N67" s="31">
        <v>133709.45606999999</v>
      </c>
      <c r="O67" s="31">
        <v>715875.69330999989</v>
      </c>
      <c r="P67" s="31">
        <v>232574.59772999998</v>
      </c>
      <c r="Q67" s="31">
        <v>0</v>
      </c>
      <c r="R67" s="32">
        <v>232574.59772999998</v>
      </c>
    </row>
    <row r="68" spans="1:18">
      <c r="A68" s="27"/>
      <c r="B68" s="27"/>
      <c r="C68" s="27"/>
      <c r="D68" s="22" t="s">
        <v>93</v>
      </c>
      <c r="E68" s="23">
        <v>478</v>
      </c>
      <c r="F68" s="24">
        <v>23578.944030000002</v>
      </c>
      <c r="G68" s="25">
        <v>0</v>
      </c>
      <c r="H68" s="25">
        <v>23578.944030000002</v>
      </c>
      <c r="I68" s="25">
        <v>17320.709870000002</v>
      </c>
      <c r="J68" s="25">
        <v>1147.4863300000002</v>
      </c>
      <c r="K68" s="25">
        <v>18468.196199999998</v>
      </c>
      <c r="L68" s="25">
        <v>13049.782019999999</v>
      </c>
      <c r="M68" s="25">
        <v>2784.6709999999998</v>
      </c>
      <c r="N68" s="25">
        <v>15834.453019999999</v>
      </c>
      <c r="O68" s="25">
        <v>57881.593249999998</v>
      </c>
      <c r="P68" s="25">
        <v>41050.645340000003</v>
      </c>
      <c r="Q68" s="25">
        <v>0</v>
      </c>
      <c r="R68" s="26">
        <v>41050.645340000003</v>
      </c>
    </row>
    <row r="69" spans="1:18">
      <c r="A69" s="27"/>
      <c r="B69" s="27"/>
      <c r="C69" s="27"/>
      <c r="D69" s="27"/>
      <c r="E69" s="29">
        <v>787</v>
      </c>
      <c r="F69" s="30">
        <v>0</v>
      </c>
      <c r="G69" s="31">
        <v>0</v>
      </c>
      <c r="H69" s="31">
        <v>0</v>
      </c>
      <c r="I69" s="31">
        <v>0</v>
      </c>
      <c r="J69" s="31">
        <v>0</v>
      </c>
      <c r="K69" s="31">
        <v>0</v>
      </c>
      <c r="L69" s="31">
        <v>0</v>
      </c>
      <c r="M69" s="31">
        <v>0</v>
      </c>
      <c r="N69" s="31">
        <v>0</v>
      </c>
      <c r="O69" s="31">
        <v>0</v>
      </c>
      <c r="P69" s="31">
        <v>0</v>
      </c>
      <c r="Q69" s="31">
        <v>0</v>
      </c>
      <c r="R69" s="32">
        <v>0</v>
      </c>
    </row>
    <row r="70" spans="1:18">
      <c r="A70" s="27"/>
      <c r="B70" s="27"/>
      <c r="C70" s="27"/>
      <c r="D70" s="22" t="s">
        <v>94</v>
      </c>
      <c r="E70" s="23">
        <v>571</v>
      </c>
      <c r="F70" s="24">
        <v>13704.138929999999</v>
      </c>
      <c r="G70" s="25">
        <v>0</v>
      </c>
      <c r="H70" s="25">
        <v>13704.138929999999</v>
      </c>
      <c r="I70" s="25">
        <v>1305.9630400000001</v>
      </c>
      <c r="J70" s="25">
        <v>1659.9711499999999</v>
      </c>
      <c r="K70" s="25">
        <v>2965.9341899999999</v>
      </c>
      <c r="L70" s="25">
        <v>8360.2585600000002</v>
      </c>
      <c r="M70" s="25">
        <v>917.3850799999999</v>
      </c>
      <c r="N70" s="25">
        <v>9277.6436400000002</v>
      </c>
      <c r="O70" s="25">
        <v>25947.716760000003</v>
      </c>
      <c r="P70" s="25">
        <v>53499.686249999999</v>
      </c>
      <c r="Q70" s="25">
        <v>0</v>
      </c>
      <c r="R70" s="26">
        <v>53499.686249999999</v>
      </c>
    </row>
    <row r="71" spans="1:18">
      <c r="A71" s="27"/>
      <c r="B71" s="27"/>
      <c r="C71" s="27"/>
      <c r="D71" s="22" t="s">
        <v>95</v>
      </c>
      <c r="E71" s="23">
        <v>315</v>
      </c>
      <c r="F71" s="24">
        <v>8553.7537499999999</v>
      </c>
      <c r="G71" s="25">
        <v>0</v>
      </c>
      <c r="H71" s="25">
        <v>8553.7537499999999</v>
      </c>
      <c r="I71" s="25">
        <v>12832.05574</v>
      </c>
      <c r="J71" s="25">
        <v>0.41832999999999998</v>
      </c>
      <c r="K71" s="25">
        <v>12832.47407</v>
      </c>
      <c r="L71" s="25">
        <v>446.10759000000002</v>
      </c>
      <c r="M71" s="25">
        <v>0</v>
      </c>
      <c r="N71" s="25">
        <v>446.10759000000002</v>
      </c>
      <c r="O71" s="25">
        <v>21832.33541</v>
      </c>
      <c r="P71" s="25">
        <v>3435.36994</v>
      </c>
      <c r="Q71" s="25">
        <v>0</v>
      </c>
      <c r="R71" s="26">
        <v>3435.36994</v>
      </c>
    </row>
    <row r="72" spans="1:18">
      <c r="A72" s="27"/>
      <c r="B72" s="27"/>
      <c r="C72" s="27"/>
      <c r="D72" s="22" t="s">
        <v>96</v>
      </c>
      <c r="E72" s="23">
        <v>530</v>
      </c>
      <c r="F72" s="24">
        <v>9500.4052699999993</v>
      </c>
      <c r="G72" s="25">
        <v>0</v>
      </c>
      <c r="H72" s="25">
        <v>9500.4052699999993</v>
      </c>
      <c r="I72" s="25">
        <v>108937.06084000001</v>
      </c>
      <c r="J72" s="25">
        <v>957.07766000000004</v>
      </c>
      <c r="K72" s="25">
        <v>109894.1385</v>
      </c>
      <c r="L72" s="25">
        <v>7688.3296</v>
      </c>
      <c r="M72" s="25">
        <v>507.64909999999998</v>
      </c>
      <c r="N72" s="25">
        <v>8195.9786999999997</v>
      </c>
      <c r="O72" s="25">
        <v>127590.52247</v>
      </c>
      <c r="P72" s="25">
        <v>46692.521649999995</v>
      </c>
      <c r="Q72" s="25">
        <v>0</v>
      </c>
      <c r="R72" s="26">
        <v>46692.521649999995</v>
      </c>
    </row>
    <row r="73" spans="1:18">
      <c r="A73" s="27"/>
      <c r="B73" s="27"/>
      <c r="C73" s="27"/>
      <c r="D73" s="22" t="s">
        <v>97</v>
      </c>
      <c r="E73" s="23">
        <v>832</v>
      </c>
      <c r="F73" s="24">
        <v>0</v>
      </c>
      <c r="G73" s="25">
        <v>0</v>
      </c>
      <c r="H73" s="25">
        <v>0</v>
      </c>
      <c r="I73" s="25">
        <v>0</v>
      </c>
      <c r="J73" s="25">
        <v>0</v>
      </c>
      <c r="K73" s="25">
        <v>0</v>
      </c>
      <c r="L73" s="25">
        <v>0</v>
      </c>
      <c r="M73" s="25">
        <v>0</v>
      </c>
      <c r="N73" s="25">
        <v>0</v>
      </c>
      <c r="O73" s="25">
        <v>0</v>
      </c>
      <c r="P73" s="25">
        <v>0</v>
      </c>
      <c r="Q73" s="25">
        <v>0</v>
      </c>
      <c r="R73" s="26">
        <v>0</v>
      </c>
    </row>
    <row r="74" spans="1:18">
      <c r="A74" s="27"/>
      <c r="B74" s="27"/>
      <c r="C74" s="27"/>
      <c r="D74" s="22" t="s">
        <v>98</v>
      </c>
      <c r="E74" s="23">
        <v>746</v>
      </c>
      <c r="F74" s="24">
        <v>181.453</v>
      </c>
      <c r="G74" s="25">
        <v>0</v>
      </c>
      <c r="H74" s="25">
        <v>181.453</v>
      </c>
      <c r="I74" s="25">
        <v>156.25800000000001</v>
      </c>
      <c r="J74" s="25">
        <v>0</v>
      </c>
      <c r="K74" s="25">
        <v>156.25800000000001</v>
      </c>
      <c r="L74" s="25">
        <v>768.41986999999995</v>
      </c>
      <c r="M74" s="25">
        <v>128.53202000000002</v>
      </c>
      <c r="N74" s="25">
        <v>896.95189000000005</v>
      </c>
      <c r="O74" s="25">
        <v>1234.6628899999998</v>
      </c>
      <c r="P74" s="25">
        <v>360.76567999999997</v>
      </c>
      <c r="Q74" s="25">
        <v>0</v>
      </c>
      <c r="R74" s="26">
        <v>360.76567999999997</v>
      </c>
    </row>
    <row r="75" spans="1:18">
      <c r="A75" s="27"/>
      <c r="B75" s="27"/>
      <c r="C75" s="22" t="s">
        <v>99</v>
      </c>
      <c r="D75" s="22" t="s">
        <v>99</v>
      </c>
      <c r="E75" s="23">
        <v>318</v>
      </c>
      <c r="F75" s="24">
        <v>18053.81422</v>
      </c>
      <c r="G75" s="25">
        <v>0</v>
      </c>
      <c r="H75" s="25">
        <v>18053.81422</v>
      </c>
      <c r="I75" s="25">
        <v>18752.63594</v>
      </c>
      <c r="J75" s="25">
        <v>361.74934000000002</v>
      </c>
      <c r="K75" s="25">
        <v>19114.385280000002</v>
      </c>
      <c r="L75" s="25">
        <v>3819.4971700000001</v>
      </c>
      <c r="M75" s="25">
        <v>309.09316999999999</v>
      </c>
      <c r="N75" s="25">
        <v>4128.5903399999997</v>
      </c>
      <c r="O75" s="25">
        <v>41296.789840000005</v>
      </c>
      <c r="P75" s="25">
        <v>24069.113000000001</v>
      </c>
      <c r="Q75" s="25">
        <v>0</v>
      </c>
      <c r="R75" s="26">
        <v>24069.113000000001</v>
      </c>
    </row>
    <row r="76" spans="1:18">
      <c r="A76" s="27"/>
      <c r="B76" s="27"/>
      <c r="C76" s="27"/>
      <c r="D76" s="22" t="s">
        <v>100</v>
      </c>
      <c r="E76" s="23">
        <v>319</v>
      </c>
      <c r="F76" s="24">
        <v>1146.3739399999999</v>
      </c>
      <c r="G76" s="25">
        <v>0</v>
      </c>
      <c r="H76" s="25">
        <v>1146.3739399999999</v>
      </c>
      <c r="I76" s="25">
        <v>7418.03683</v>
      </c>
      <c r="J76" s="25">
        <v>13.745709999999999</v>
      </c>
      <c r="K76" s="25">
        <v>7431.7825400000002</v>
      </c>
      <c r="L76" s="25">
        <v>175.92160000000001</v>
      </c>
      <c r="M76" s="25">
        <v>0</v>
      </c>
      <c r="N76" s="25">
        <v>175.92160000000001</v>
      </c>
      <c r="O76" s="25">
        <v>8754.0780799999993</v>
      </c>
      <c r="P76" s="25">
        <v>691.72507999999993</v>
      </c>
      <c r="Q76" s="25">
        <v>0</v>
      </c>
      <c r="R76" s="26">
        <v>691.72507999999993</v>
      </c>
    </row>
    <row r="77" spans="1:18">
      <c r="A77" s="27"/>
      <c r="B77" s="27"/>
      <c r="C77" s="22" t="s">
        <v>101</v>
      </c>
      <c r="D77" s="22" t="s">
        <v>101</v>
      </c>
      <c r="E77" s="23">
        <v>320</v>
      </c>
      <c r="F77" s="24">
        <v>8051.2950999999994</v>
      </c>
      <c r="G77" s="25">
        <v>0</v>
      </c>
      <c r="H77" s="25">
        <v>8051.2950999999994</v>
      </c>
      <c r="I77" s="25">
        <v>6992.7552400000004</v>
      </c>
      <c r="J77" s="25">
        <v>94.16301</v>
      </c>
      <c r="K77" s="25">
        <v>7086.9182499999997</v>
      </c>
      <c r="L77" s="25">
        <v>588.35199</v>
      </c>
      <c r="M77" s="25">
        <v>11.69098</v>
      </c>
      <c r="N77" s="25">
        <v>600.04296999999997</v>
      </c>
      <c r="O77" s="25">
        <v>15738.25632</v>
      </c>
      <c r="P77" s="25">
        <v>883.94304</v>
      </c>
      <c r="Q77" s="25">
        <v>0</v>
      </c>
      <c r="R77" s="26">
        <v>883.94304</v>
      </c>
    </row>
    <row r="78" spans="1:18">
      <c r="A78" s="27"/>
      <c r="B78" s="27"/>
      <c r="C78" s="27"/>
      <c r="D78" s="22" t="s">
        <v>102</v>
      </c>
      <c r="E78" s="23">
        <v>323</v>
      </c>
      <c r="F78" s="24">
        <v>15821.752839999999</v>
      </c>
      <c r="G78" s="25">
        <v>0</v>
      </c>
      <c r="H78" s="25">
        <v>15821.752839999999</v>
      </c>
      <c r="I78" s="25">
        <v>9255.2412199999999</v>
      </c>
      <c r="J78" s="25">
        <v>3.7440500000000001</v>
      </c>
      <c r="K78" s="25">
        <v>9258.9852699999992</v>
      </c>
      <c r="L78" s="25">
        <v>719.61305000000004</v>
      </c>
      <c r="M78" s="25">
        <v>0</v>
      </c>
      <c r="N78" s="25">
        <v>719.61305000000004</v>
      </c>
      <c r="O78" s="25">
        <v>25800.351159999998</v>
      </c>
      <c r="P78" s="25">
        <v>2150.5166800000002</v>
      </c>
      <c r="Q78" s="25">
        <v>0</v>
      </c>
      <c r="R78" s="26">
        <v>2150.5166800000002</v>
      </c>
    </row>
    <row r="79" spans="1:18">
      <c r="A79" s="27"/>
      <c r="B79" s="27"/>
      <c r="C79" s="27"/>
      <c r="D79" s="22" t="s">
        <v>103</v>
      </c>
      <c r="E79" s="23">
        <v>316</v>
      </c>
      <c r="F79" s="24">
        <v>3786.7177700000002</v>
      </c>
      <c r="G79" s="25">
        <v>0</v>
      </c>
      <c r="H79" s="25">
        <v>3786.7177700000002</v>
      </c>
      <c r="I79" s="25">
        <v>9810.3621000000003</v>
      </c>
      <c r="J79" s="25">
        <v>28.985659999999999</v>
      </c>
      <c r="K79" s="25">
        <v>9839.3477600000006</v>
      </c>
      <c r="L79" s="25">
        <v>456.60679999999996</v>
      </c>
      <c r="M79" s="25">
        <v>0</v>
      </c>
      <c r="N79" s="25">
        <v>456.60679999999996</v>
      </c>
      <c r="O79" s="25">
        <v>14082.672329999999</v>
      </c>
      <c r="P79" s="25">
        <v>1957.59997</v>
      </c>
      <c r="Q79" s="25">
        <v>0</v>
      </c>
      <c r="R79" s="26">
        <v>1957.59997</v>
      </c>
    </row>
    <row r="80" spans="1:18">
      <c r="A80" s="27"/>
      <c r="B80" s="27"/>
      <c r="C80" s="27"/>
      <c r="D80" s="22" t="s">
        <v>104</v>
      </c>
      <c r="E80" s="23">
        <v>317</v>
      </c>
      <c r="F80" s="24">
        <v>2161.5240199999998</v>
      </c>
      <c r="G80" s="25">
        <v>0</v>
      </c>
      <c r="H80" s="25">
        <v>2161.5240199999998</v>
      </c>
      <c r="I80" s="25">
        <v>5824.3004600000004</v>
      </c>
      <c r="J80" s="25">
        <v>3.7897500000000002</v>
      </c>
      <c r="K80" s="25">
        <v>5828.0902100000003</v>
      </c>
      <c r="L80" s="25">
        <v>209.48704999999998</v>
      </c>
      <c r="M80" s="25">
        <v>0.75279999999999991</v>
      </c>
      <c r="N80" s="25">
        <v>210.23985000000002</v>
      </c>
      <c r="O80" s="25">
        <v>8199.854080000001</v>
      </c>
      <c r="P80" s="25">
        <v>1054.9873600000001</v>
      </c>
      <c r="Q80" s="25">
        <v>0</v>
      </c>
      <c r="R80" s="26">
        <v>1054.9873600000001</v>
      </c>
    </row>
    <row r="81" spans="1:18">
      <c r="A81" s="27"/>
      <c r="B81" s="27"/>
      <c r="C81" s="27"/>
      <c r="D81" s="22" t="s">
        <v>105</v>
      </c>
      <c r="E81" s="23">
        <v>324</v>
      </c>
      <c r="F81" s="24">
        <v>1880.95397</v>
      </c>
      <c r="G81" s="25">
        <v>0</v>
      </c>
      <c r="H81" s="25">
        <v>1880.95397</v>
      </c>
      <c r="I81" s="25">
        <v>3651.5895800000003</v>
      </c>
      <c r="J81" s="25">
        <v>4.0999999999999999E-4</v>
      </c>
      <c r="K81" s="25">
        <v>3651.5899900000004</v>
      </c>
      <c r="L81" s="25">
        <v>61.150510000000004</v>
      </c>
      <c r="M81" s="25">
        <v>0</v>
      </c>
      <c r="N81" s="25">
        <v>61.150510000000004</v>
      </c>
      <c r="O81" s="25">
        <v>5593.6944699999995</v>
      </c>
      <c r="P81" s="25">
        <v>888.15958000000001</v>
      </c>
      <c r="Q81" s="25">
        <v>0</v>
      </c>
      <c r="R81" s="26">
        <v>888.15958000000001</v>
      </c>
    </row>
    <row r="82" spans="1:18">
      <c r="A82" s="27"/>
      <c r="B82" s="27"/>
      <c r="C82" s="22" t="s">
        <v>106</v>
      </c>
      <c r="D82" s="22" t="s">
        <v>107</v>
      </c>
      <c r="E82" s="23">
        <v>325</v>
      </c>
      <c r="F82" s="24">
        <v>6103.7374600000003</v>
      </c>
      <c r="G82" s="25">
        <v>0</v>
      </c>
      <c r="H82" s="25">
        <v>6103.7374600000003</v>
      </c>
      <c r="I82" s="25">
        <v>25062.958200000001</v>
      </c>
      <c r="J82" s="25">
        <v>655.51788999999997</v>
      </c>
      <c r="K82" s="25">
        <v>25718.47609</v>
      </c>
      <c r="L82" s="25">
        <v>886.47493000000009</v>
      </c>
      <c r="M82" s="25">
        <v>0.78595999999999999</v>
      </c>
      <c r="N82" s="25">
        <v>887.26089000000002</v>
      </c>
      <c r="O82" s="25">
        <v>32709.474440000002</v>
      </c>
      <c r="P82" s="25">
        <v>6127.8774999999996</v>
      </c>
      <c r="Q82" s="25">
        <v>0</v>
      </c>
      <c r="R82" s="26">
        <v>6127.8774999999996</v>
      </c>
    </row>
    <row r="83" spans="1:18">
      <c r="A83" s="27"/>
      <c r="B83" s="27"/>
      <c r="C83" s="27"/>
      <c r="D83" s="22" t="s">
        <v>108</v>
      </c>
      <c r="E83" s="23">
        <v>328</v>
      </c>
      <c r="F83" s="24">
        <v>325.52508</v>
      </c>
      <c r="G83" s="25">
        <v>0</v>
      </c>
      <c r="H83" s="25">
        <v>325.52508</v>
      </c>
      <c r="I83" s="25">
        <v>3029.14696</v>
      </c>
      <c r="J83" s="25">
        <v>15.92066</v>
      </c>
      <c r="K83" s="25">
        <v>3045.0676200000003</v>
      </c>
      <c r="L83" s="25">
        <v>68.807149999999993</v>
      </c>
      <c r="M83" s="25">
        <v>0</v>
      </c>
      <c r="N83" s="25">
        <v>68.807149999999993</v>
      </c>
      <c r="O83" s="25">
        <v>3439.3998500000002</v>
      </c>
      <c r="P83" s="25">
        <v>1691.75865</v>
      </c>
      <c r="Q83" s="25">
        <v>0</v>
      </c>
      <c r="R83" s="26">
        <v>1691.75865</v>
      </c>
    </row>
    <row r="84" spans="1:18">
      <c r="A84" s="27"/>
      <c r="B84" s="27"/>
      <c r="C84" s="27"/>
      <c r="D84" s="22" t="s">
        <v>109</v>
      </c>
      <c r="E84" s="23">
        <v>439</v>
      </c>
      <c r="F84" s="24">
        <v>2570.8161500000001</v>
      </c>
      <c r="G84" s="25">
        <v>0</v>
      </c>
      <c r="H84" s="25">
        <v>2570.8161500000001</v>
      </c>
      <c r="I84" s="25">
        <v>5888.9599500000004</v>
      </c>
      <c r="J84" s="25">
        <v>0.18828</v>
      </c>
      <c r="K84" s="25">
        <v>5889.1482300000007</v>
      </c>
      <c r="L84" s="25">
        <v>93.865809999999996</v>
      </c>
      <c r="M84" s="25">
        <v>0</v>
      </c>
      <c r="N84" s="25">
        <v>93.865809999999996</v>
      </c>
      <c r="O84" s="25">
        <v>8553.8301899999988</v>
      </c>
      <c r="P84" s="25">
        <v>649.54612999999995</v>
      </c>
      <c r="Q84" s="25">
        <v>0</v>
      </c>
      <c r="R84" s="26">
        <v>649.54612999999995</v>
      </c>
    </row>
    <row r="85" spans="1:18">
      <c r="A85" s="27"/>
      <c r="B85" s="27"/>
      <c r="C85" s="27"/>
      <c r="D85" s="22" t="s">
        <v>110</v>
      </c>
      <c r="E85" s="23">
        <v>729</v>
      </c>
      <c r="F85" s="24">
        <v>259.76957999999996</v>
      </c>
      <c r="G85" s="25">
        <v>0</v>
      </c>
      <c r="H85" s="25">
        <v>259.76957999999996</v>
      </c>
      <c r="I85" s="25">
        <v>1593.5998</v>
      </c>
      <c r="J85" s="25">
        <v>0</v>
      </c>
      <c r="K85" s="25">
        <v>1593.5998</v>
      </c>
      <c r="L85" s="25">
        <v>1.9884999999999999</v>
      </c>
      <c r="M85" s="25">
        <v>0</v>
      </c>
      <c r="N85" s="25">
        <v>1.9884999999999999</v>
      </c>
      <c r="O85" s="25">
        <v>1855.3578799999998</v>
      </c>
      <c r="P85" s="25">
        <v>576.27814999999998</v>
      </c>
      <c r="Q85" s="25">
        <v>0</v>
      </c>
      <c r="R85" s="26">
        <v>576.27814999999998</v>
      </c>
    </row>
    <row r="86" spans="1:18">
      <c r="A86" s="27"/>
      <c r="B86" s="27"/>
      <c r="C86" s="22" t="s">
        <v>111</v>
      </c>
      <c r="D86" s="22" t="s">
        <v>112</v>
      </c>
      <c r="E86" s="23">
        <v>330</v>
      </c>
      <c r="F86" s="24">
        <v>3658.8642500000001</v>
      </c>
      <c r="G86" s="25">
        <v>0</v>
      </c>
      <c r="H86" s="25">
        <v>3658.8642500000001</v>
      </c>
      <c r="I86" s="25">
        <v>14536.135279999999</v>
      </c>
      <c r="J86" s="25">
        <v>0</v>
      </c>
      <c r="K86" s="25">
        <v>14536.135279999999</v>
      </c>
      <c r="L86" s="25">
        <v>663.27900999999997</v>
      </c>
      <c r="M86" s="25">
        <v>0</v>
      </c>
      <c r="N86" s="25">
        <v>663.27900999999997</v>
      </c>
      <c r="O86" s="25">
        <v>18858.278539999999</v>
      </c>
      <c r="P86" s="25">
        <v>3072.36616</v>
      </c>
      <c r="Q86" s="25">
        <v>0</v>
      </c>
      <c r="R86" s="26">
        <v>3072.36616</v>
      </c>
    </row>
    <row r="87" spans="1:18">
      <c r="A87" s="27"/>
      <c r="B87" s="27"/>
      <c r="C87" s="27"/>
      <c r="D87" s="22" t="s">
        <v>113</v>
      </c>
      <c r="E87" s="23">
        <v>537</v>
      </c>
      <c r="F87" s="24">
        <v>13416.368550000001</v>
      </c>
      <c r="G87" s="25">
        <v>0</v>
      </c>
      <c r="H87" s="25">
        <v>13416.368550000001</v>
      </c>
      <c r="I87" s="25">
        <v>11373.60548</v>
      </c>
      <c r="J87" s="25">
        <v>1.90188</v>
      </c>
      <c r="K87" s="25">
        <v>11375.50736</v>
      </c>
      <c r="L87" s="25">
        <v>3007.3167100000001</v>
      </c>
      <c r="M87" s="25">
        <v>49.620510000000003</v>
      </c>
      <c r="N87" s="25">
        <v>3056.9372200000003</v>
      </c>
      <c r="O87" s="25">
        <v>27848.813129999999</v>
      </c>
      <c r="P87" s="25">
        <v>5408.4017100000001</v>
      </c>
      <c r="Q87" s="25">
        <v>0</v>
      </c>
      <c r="R87" s="26">
        <v>5408.4017100000001</v>
      </c>
    </row>
    <row r="88" spans="1:18">
      <c r="A88" s="27"/>
      <c r="B88" s="27"/>
      <c r="C88" s="22" t="s">
        <v>114</v>
      </c>
      <c r="D88" s="22" t="s">
        <v>115</v>
      </c>
      <c r="E88" s="23">
        <v>334</v>
      </c>
      <c r="F88" s="24">
        <v>4115.067</v>
      </c>
      <c r="G88" s="25">
        <v>1156.33302</v>
      </c>
      <c r="H88" s="25">
        <v>5271.4000199999991</v>
      </c>
      <c r="I88" s="25">
        <v>5228.64084</v>
      </c>
      <c r="J88" s="25">
        <v>7.528E-2</v>
      </c>
      <c r="K88" s="25">
        <v>5228.71612</v>
      </c>
      <c r="L88" s="25">
        <v>207.07907</v>
      </c>
      <c r="M88" s="25">
        <v>0</v>
      </c>
      <c r="N88" s="25">
        <v>207.07907</v>
      </c>
      <c r="O88" s="25">
        <v>10707.195210000002</v>
      </c>
      <c r="P88" s="25">
        <v>2414.0379500000004</v>
      </c>
      <c r="Q88" s="25">
        <v>0</v>
      </c>
      <c r="R88" s="26">
        <v>2414.0379500000004</v>
      </c>
    </row>
    <row r="89" spans="1:18">
      <c r="A89" s="27"/>
      <c r="B89" s="27"/>
      <c r="C89" s="27"/>
      <c r="D89" s="22" t="s">
        <v>116</v>
      </c>
      <c r="E89" s="23">
        <v>333</v>
      </c>
      <c r="F89" s="24">
        <v>9568.8799299999991</v>
      </c>
      <c r="G89" s="25">
        <v>2326.2872400000001</v>
      </c>
      <c r="H89" s="25">
        <v>11895.167170000001</v>
      </c>
      <c r="I89" s="25">
        <v>10333.59618</v>
      </c>
      <c r="J89" s="25">
        <v>858.82722999999999</v>
      </c>
      <c r="K89" s="25">
        <v>11192.423409999999</v>
      </c>
      <c r="L89" s="25">
        <v>2620.3135600000001</v>
      </c>
      <c r="M89" s="25">
        <v>341.01565000000005</v>
      </c>
      <c r="N89" s="25">
        <v>2961.3292099999999</v>
      </c>
      <c r="O89" s="25">
        <v>26048.91979</v>
      </c>
      <c r="P89" s="25">
        <v>16144.532369999999</v>
      </c>
      <c r="Q89" s="25">
        <v>0</v>
      </c>
      <c r="R89" s="26">
        <v>16144.532369999999</v>
      </c>
    </row>
    <row r="90" spans="1:18">
      <c r="A90" s="27"/>
      <c r="B90" s="27"/>
      <c r="C90" s="27"/>
      <c r="D90" s="22" t="s">
        <v>117</v>
      </c>
      <c r="E90" s="23">
        <v>336</v>
      </c>
      <c r="F90" s="24">
        <v>368.80149</v>
      </c>
      <c r="G90" s="25">
        <v>7.11E-3</v>
      </c>
      <c r="H90" s="25">
        <v>368.80859999999996</v>
      </c>
      <c r="I90" s="25">
        <v>5168.4088099999999</v>
      </c>
      <c r="J90" s="25">
        <v>33.724769999999999</v>
      </c>
      <c r="K90" s="25">
        <v>5202.1335799999997</v>
      </c>
      <c r="L90" s="25">
        <v>82.575969999999998</v>
      </c>
      <c r="M90" s="25">
        <v>0</v>
      </c>
      <c r="N90" s="25">
        <v>82.575969999999998</v>
      </c>
      <c r="O90" s="25">
        <v>5653.5181500000008</v>
      </c>
      <c r="P90" s="25">
        <v>1931.55666</v>
      </c>
      <c r="Q90" s="25">
        <v>0</v>
      </c>
      <c r="R90" s="26">
        <v>1931.55666</v>
      </c>
    </row>
    <row r="91" spans="1:18">
      <c r="A91" s="27"/>
      <c r="B91" s="27"/>
      <c r="C91" s="27"/>
      <c r="D91" s="22" t="s">
        <v>114</v>
      </c>
      <c r="E91" s="23">
        <v>332</v>
      </c>
      <c r="F91" s="24">
        <v>1188.09699</v>
      </c>
      <c r="G91" s="25">
        <v>0</v>
      </c>
      <c r="H91" s="25">
        <v>1188.09699</v>
      </c>
      <c r="I91" s="25">
        <v>7055.8667699999996</v>
      </c>
      <c r="J91" s="25">
        <v>0.75905</v>
      </c>
      <c r="K91" s="25">
        <v>7056.6258200000002</v>
      </c>
      <c r="L91" s="25">
        <v>84.534700000000001</v>
      </c>
      <c r="M91" s="25">
        <v>0</v>
      </c>
      <c r="N91" s="25">
        <v>84.534700000000001</v>
      </c>
      <c r="O91" s="25">
        <v>8329.2575099999995</v>
      </c>
      <c r="P91" s="25">
        <v>2171.6293799999999</v>
      </c>
      <c r="Q91" s="25">
        <v>0</v>
      </c>
      <c r="R91" s="26">
        <v>2171.6293799999999</v>
      </c>
    </row>
    <row r="92" spans="1:18">
      <c r="A92" s="27"/>
      <c r="B92" s="27"/>
      <c r="C92" s="22" t="s">
        <v>118</v>
      </c>
      <c r="D92" s="22" t="s">
        <v>119</v>
      </c>
      <c r="E92" s="23">
        <v>337</v>
      </c>
      <c r="F92" s="24">
        <v>2707.9144500000002</v>
      </c>
      <c r="G92" s="25">
        <v>0</v>
      </c>
      <c r="H92" s="25">
        <v>2707.9144500000002</v>
      </c>
      <c r="I92" s="25">
        <v>11753.78758</v>
      </c>
      <c r="J92" s="25">
        <v>0.19700999999999999</v>
      </c>
      <c r="K92" s="25">
        <v>11753.98459</v>
      </c>
      <c r="L92" s="25">
        <v>282.00124</v>
      </c>
      <c r="M92" s="25">
        <v>0</v>
      </c>
      <c r="N92" s="25">
        <v>282.00124</v>
      </c>
      <c r="O92" s="25">
        <v>14743.90028</v>
      </c>
      <c r="P92" s="25">
        <v>4372.0004300000001</v>
      </c>
      <c r="Q92" s="25">
        <v>0</v>
      </c>
      <c r="R92" s="26">
        <v>4372.0004300000001</v>
      </c>
    </row>
    <row r="93" spans="1:18">
      <c r="A93" s="27"/>
      <c r="B93" s="27"/>
      <c r="C93" s="22" t="s">
        <v>120</v>
      </c>
      <c r="D93" s="22" t="s">
        <v>121</v>
      </c>
      <c r="E93" s="23">
        <v>488</v>
      </c>
      <c r="F93" s="24">
        <v>4578.1361100000004</v>
      </c>
      <c r="G93" s="25">
        <v>0</v>
      </c>
      <c r="H93" s="25">
        <v>4578.1361100000004</v>
      </c>
      <c r="I93" s="25">
        <v>8588.6934099999999</v>
      </c>
      <c r="J93" s="25">
        <v>81.517169999999993</v>
      </c>
      <c r="K93" s="25">
        <v>8670.2105800000008</v>
      </c>
      <c r="L93" s="25">
        <v>158.22529</v>
      </c>
      <c r="M93" s="25">
        <v>0</v>
      </c>
      <c r="N93" s="25">
        <v>158.22529</v>
      </c>
      <c r="O93" s="25">
        <v>13406.571980000001</v>
      </c>
      <c r="P93" s="25">
        <v>2502.04538</v>
      </c>
      <c r="Q93" s="25">
        <v>0</v>
      </c>
      <c r="R93" s="26">
        <v>2502.04538</v>
      </c>
    </row>
    <row r="94" spans="1:18">
      <c r="A94" s="27"/>
      <c r="B94" s="22" t="s">
        <v>122</v>
      </c>
      <c r="C94" s="22" t="s">
        <v>123</v>
      </c>
      <c r="D94" s="22" t="s">
        <v>122</v>
      </c>
      <c r="E94" s="23">
        <v>187</v>
      </c>
      <c r="F94" s="24">
        <v>92076.147079999995</v>
      </c>
      <c r="G94" s="25">
        <v>0</v>
      </c>
      <c r="H94" s="25">
        <v>92076.147079999995</v>
      </c>
      <c r="I94" s="25">
        <v>139614.45903999999</v>
      </c>
      <c r="J94" s="25">
        <v>671.23685</v>
      </c>
      <c r="K94" s="25">
        <v>140285.69588999997</v>
      </c>
      <c r="L94" s="25">
        <v>19859.16474</v>
      </c>
      <c r="M94" s="25">
        <v>3343.3781600000002</v>
      </c>
      <c r="N94" s="25">
        <v>23202.542899999997</v>
      </c>
      <c r="O94" s="25">
        <v>255564.38587</v>
      </c>
      <c r="P94" s="25">
        <v>133391.29764</v>
      </c>
      <c r="Q94" s="25">
        <v>0</v>
      </c>
      <c r="R94" s="26">
        <v>133391.29764</v>
      </c>
    </row>
    <row r="95" spans="1:18">
      <c r="A95" s="27"/>
      <c r="B95" s="27"/>
      <c r="C95" s="22" t="s">
        <v>124</v>
      </c>
      <c r="D95" s="22" t="s">
        <v>124</v>
      </c>
      <c r="E95" s="23">
        <v>190</v>
      </c>
      <c r="F95" s="24">
        <v>9961.4315800000004</v>
      </c>
      <c r="G95" s="25">
        <v>0</v>
      </c>
      <c r="H95" s="25">
        <v>9961.4315800000004</v>
      </c>
      <c r="I95" s="25">
        <v>66416.204570000002</v>
      </c>
      <c r="J95" s="25">
        <v>322.63526999999999</v>
      </c>
      <c r="K95" s="25">
        <v>66738.839840000001</v>
      </c>
      <c r="L95" s="25">
        <v>3364.4323300000001</v>
      </c>
      <c r="M95" s="25">
        <v>17.23912</v>
      </c>
      <c r="N95" s="25">
        <v>3381.6714500000003</v>
      </c>
      <c r="O95" s="25">
        <v>80081.942869999999</v>
      </c>
      <c r="P95" s="25">
        <v>61183.435010000001</v>
      </c>
      <c r="Q95" s="25">
        <v>0</v>
      </c>
      <c r="R95" s="26">
        <v>61183.435010000001</v>
      </c>
    </row>
    <row r="96" spans="1:18">
      <c r="A96" s="27"/>
      <c r="B96" s="27"/>
      <c r="C96" s="27"/>
      <c r="D96" s="22" t="s">
        <v>125</v>
      </c>
      <c r="E96" s="23">
        <v>603</v>
      </c>
      <c r="F96" s="24">
        <v>919.62900999999999</v>
      </c>
      <c r="G96" s="25">
        <v>0</v>
      </c>
      <c r="H96" s="25">
        <v>919.62900999999999</v>
      </c>
      <c r="I96" s="25">
        <v>6537.1372999999994</v>
      </c>
      <c r="J96" s="25">
        <v>0</v>
      </c>
      <c r="K96" s="25">
        <v>6537.1372999999994</v>
      </c>
      <c r="L96" s="25">
        <v>134.70489999999998</v>
      </c>
      <c r="M96" s="25">
        <v>0</v>
      </c>
      <c r="N96" s="25">
        <v>134.70489999999998</v>
      </c>
      <c r="O96" s="25">
        <v>7591.4712099999997</v>
      </c>
      <c r="P96" s="25">
        <v>3551.1160399999999</v>
      </c>
      <c r="Q96" s="25">
        <v>0</v>
      </c>
      <c r="R96" s="26">
        <v>3551.1160399999999</v>
      </c>
    </row>
    <row r="97" spans="1:18">
      <c r="A97" s="27"/>
      <c r="B97" s="27"/>
      <c r="C97" s="27"/>
      <c r="D97" s="22" t="s">
        <v>126</v>
      </c>
      <c r="E97" s="23">
        <v>837</v>
      </c>
      <c r="F97" s="24">
        <v>101.46925999999999</v>
      </c>
      <c r="G97" s="25">
        <v>0</v>
      </c>
      <c r="H97" s="25">
        <v>101.46925999999999</v>
      </c>
      <c r="I97" s="25">
        <v>1682.47533</v>
      </c>
      <c r="J97" s="25">
        <v>0</v>
      </c>
      <c r="K97" s="25">
        <v>1682.47533</v>
      </c>
      <c r="L97" s="25">
        <v>129.85141000000002</v>
      </c>
      <c r="M97" s="25">
        <v>0</v>
      </c>
      <c r="N97" s="25">
        <v>129.85141000000002</v>
      </c>
      <c r="O97" s="25">
        <v>1913.796</v>
      </c>
      <c r="P97" s="25">
        <v>1408.8547800000001</v>
      </c>
      <c r="Q97" s="25">
        <v>0</v>
      </c>
      <c r="R97" s="26">
        <v>1408.8547800000001</v>
      </c>
    </row>
    <row r="98" spans="1:18">
      <c r="A98" s="27"/>
      <c r="B98" s="27"/>
      <c r="C98" s="27"/>
      <c r="D98" s="22" t="s">
        <v>127</v>
      </c>
      <c r="E98" s="23">
        <v>814</v>
      </c>
      <c r="F98" s="24">
        <v>0</v>
      </c>
      <c r="G98" s="25">
        <v>0</v>
      </c>
      <c r="H98" s="25">
        <v>0</v>
      </c>
      <c r="I98" s="25">
        <v>0</v>
      </c>
      <c r="J98" s="25">
        <v>0</v>
      </c>
      <c r="K98" s="25">
        <v>0</v>
      </c>
      <c r="L98" s="25">
        <v>11.335000000000001</v>
      </c>
      <c r="M98" s="25">
        <v>0</v>
      </c>
      <c r="N98" s="25">
        <v>11.335000000000001</v>
      </c>
      <c r="O98" s="25">
        <v>11.335000000000001</v>
      </c>
      <c r="P98" s="25">
        <v>0</v>
      </c>
      <c r="Q98" s="25">
        <v>0</v>
      </c>
      <c r="R98" s="26">
        <v>0</v>
      </c>
    </row>
    <row r="99" spans="1:18">
      <c r="A99" s="27"/>
      <c r="B99" s="27"/>
      <c r="C99" s="22" t="s">
        <v>128</v>
      </c>
      <c r="D99" s="22" t="s">
        <v>129</v>
      </c>
      <c r="E99" s="23">
        <v>459</v>
      </c>
      <c r="F99" s="24">
        <v>19760.43564</v>
      </c>
      <c r="G99" s="25">
        <v>0</v>
      </c>
      <c r="H99" s="25">
        <v>19760.43564</v>
      </c>
      <c r="I99" s="25">
        <v>19223.402600000001</v>
      </c>
      <c r="J99" s="25">
        <v>32.674750000000003</v>
      </c>
      <c r="K99" s="25">
        <v>19256.077350000003</v>
      </c>
      <c r="L99" s="25">
        <v>1638.1722199999999</v>
      </c>
      <c r="M99" s="25">
        <v>1.5055999999999998</v>
      </c>
      <c r="N99" s="25">
        <v>1639.6778200000001</v>
      </c>
      <c r="O99" s="25">
        <v>40656.19081</v>
      </c>
      <c r="P99" s="25">
        <v>10685.999800000001</v>
      </c>
      <c r="Q99" s="25">
        <v>0</v>
      </c>
      <c r="R99" s="26">
        <v>10685.999800000001</v>
      </c>
    </row>
    <row r="100" spans="1:18">
      <c r="A100" s="27"/>
      <c r="B100" s="27"/>
      <c r="C100" s="27"/>
      <c r="D100" s="22" t="s">
        <v>130</v>
      </c>
      <c r="E100" s="23">
        <v>191</v>
      </c>
      <c r="F100" s="24">
        <v>2355.8097400000001</v>
      </c>
      <c r="G100" s="25">
        <v>0</v>
      </c>
      <c r="H100" s="25">
        <v>2355.8097400000001</v>
      </c>
      <c r="I100" s="25">
        <v>24604.147149999997</v>
      </c>
      <c r="J100" s="25">
        <v>0.62324000000000002</v>
      </c>
      <c r="K100" s="25">
        <v>24604.770390000001</v>
      </c>
      <c r="L100" s="25">
        <v>533.38679000000002</v>
      </c>
      <c r="M100" s="25">
        <v>0</v>
      </c>
      <c r="N100" s="25">
        <v>533.38679000000002</v>
      </c>
      <c r="O100" s="25">
        <v>27493.966920000003</v>
      </c>
      <c r="P100" s="25">
        <v>4458.5173199999999</v>
      </c>
      <c r="Q100" s="25">
        <v>0</v>
      </c>
      <c r="R100" s="26">
        <v>4458.5173199999999</v>
      </c>
    </row>
    <row r="101" spans="1:18">
      <c r="A101" s="27"/>
      <c r="B101" s="27"/>
      <c r="C101" s="27"/>
      <c r="D101" s="22" t="s">
        <v>131</v>
      </c>
      <c r="E101" s="23">
        <v>193</v>
      </c>
      <c r="F101" s="24">
        <v>201.87945999999999</v>
      </c>
      <c r="G101" s="25">
        <v>0</v>
      </c>
      <c r="H101" s="25">
        <v>201.87945999999999</v>
      </c>
      <c r="I101" s="25">
        <v>13386.200060000001</v>
      </c>
      <c r="J101" s="25">
        <v>57.974050000000005</v>
      </c>
      <c r="K101" s="25">
        <v>13444.17411</v>
      </c>
      <c r="L101" s="25">
        <v>132.25371999999999</v>
      </c>
      <c r="M101" s="25">
        <v>0</v>
      </c>
      <c r="N101" s="25">
        <v>132.25371999999999</v>
      </c>
      <c r="O101" s="25">
        <v>13778.307289999999</v>
      </c>
      <c r="P101" s="25">
        <v>2435.0787300000002</v>
      </c>
      <c r="Q101" s="25">
        <v>0</v>
      </c>
      <c r="R101" s="26">
        <v>2435.0787300000002</v>
      </c>
    </row>
    <row r="102" spans="1:18">
      <c r="A102" s="27"/>
      <c r="B102" s="27"/>
      <c r="C102" s="27"/>
      <c r="D102" s="22" t="s">
        <v>132</v>
      </c>
      <c r="E102" s="23">
        <v>825</v>
      </c>
      <c r="F102" s="24">
        <v>9.3729999999999993</v>
      </c>
      <c r="G102" s="25">
        <v>0</v>
      </c>
      <c r="H102" s="25">
        <v>9.3729999999999993</v>
      </c>
      <c r="I102" s="25">
        <v>718.87201000000005</v>
      </c>
      <c r="J102" s="25">
        <v>0</v>
      </c>
      <c r="K102" s="25">
        <v>718.87201000000005</v>
      </c>
      <c r="L102" s="25">
        <v>13.026</v>
      </c>
      <c r="M102" s="25">
        <v>0</v>
      </c>
      <c r="N102" s="25">
        <v>13.026</v>
      </c>
      <c r="O102" s="25">
        <v>741.27101000000005</v>
      </c>
      <c r="P102" s="25">
        <v>1487.63347</v>
      </c>
      <c r="Q102" s="25">
        <v>0</v>
      </c>
      <c r="R102" s="26">
        <v>1487.63347</v>
      </c>
    </row>
    <row r="103" spans="1:18">
      <c r="A103" s="27"/>
      <c r="B103" s="27"/>
      <c r="C103" s="27"/>
      <c r="D103" s="22" t="s">
        <v>133</v>
      </c>
      <c r="E103" s="23">
        <v>716</v>
      </c>
      <c r="F103" s="24">
        <v>0</v>
      </c>
      <c r="G103" s="25">
        <v>0</v>
      </c>
      <c r="H103" s="25">
        <v>0</v>
      </c>
      <c r="I103" s="25">
        <v>0</v>
      </c>
      <c r="J103" s="25">
        <v>0</v>
      </c>
      <c r="K103" s="25">
        <v>0</v>
      </c>
      <c r="L103" s="25">
        <v>0</v>
      </c>
      <c r="M103" s="25">
        <v>0</v>
      </c>
      <c r="N103" s="25">
        <v>0</v>
      </c>
      <c r="O103" s="25">
        <v>0</v>
      </c>
      <c r="P103" s="25">
        <v>0</v>
      </c>
      <c r="Q103" s="25">
        <v>0</v>
      </c>
      <c r="R103" s="26">
        <v>0</v>
      </c>
    </row>
    <row r="104" spans="1:18">
      <c r="A104" s="27"/>
      <c r="B104" s="27"/>
      <c r="C104" s="22" t="s">
        <v>134</v>
      </c>
      <c r="D104" s="22" t="s">
        <v>72</v>
      </c>
      <c r="E104" s="23">
        <v>569</v>
      </c>
      <c r="F104" s="24">
        <v>168.22295000000003</v>
      </c>
      <c r="G104" s="25">
        <v>0</v>
      </c>
      <c r="H104" s="25">
        <v>168.22295000000003</v>
      </c>
      <c r="I104" s="25">
        <v>3376.54621</v>
      </c>
      <c r="J104" s="25">
        <v>0</v>
      </c>
      <c r="K104" s="25">
        <v>3376.54621</v>
      </c>
      <c r="L104" s="25">
        <v>12.0139</v>
      </c>
      <c r="M104" s="25">
        <v>0</v>
      </c>
      <c r="N104" s="25">
        <v>12.0139</v>
      </c>
      <c r="O104" s="25">
        <v>3556.7830600000002</v>
      </c>
      <c r="P104" s="25">
        <v>1771.59591</v>
      </c>
      <c r="Q104" s="25">
        <v>0</v>
      </c>
      <c r="R104" s="26">
        <v>1771.59591</v>
      </c>
    </row>
    <row r="105" spans="1:18">
      <c r="A105" s="27"/>
      <c r="B105" s="27"/>
      <c r="C105" s="27"/>
      <c r="D105" s="22" t="s">
        <v>135</v>
      </c>
      <c r="E105" s="23">
        <v>194</v>
      </c>
      <c r="F105" s="24">
        <v>13401.305859999999</v>
      </c>
      <c r="G105" s="25">
        <v>0</v>
      </c>
      <c r="H105" s="25">
        <v>13401.305859999999</v>
      </c>
      <c r="I105" s="25">
        <v>38490.919430000002</v>
      </c>
      <c r="J105" s="25">
        <v>29.662839999999999</v>
      </c>
      <c r="K105" s="25">
        <v>38520.582270000006</v>
      </c>
      <c r="L105" s="25">
        <v>842.88141000000007</v>
      </c>
      <c r="M105" s="25">
        <v>0.47049999999999997</v>
      </c>
      <c r="N105" s="25">
        <v>843.35191000000009</v>
      </c>
      <c r="O105" s="25">
        <v>52765.240039999997</v>
      </c>
      <c r="P105" s="25">
        <v>5271.3084800000006</v>
      </c>
      <c r="Q105" s="25">
        <v>0</v>
      </c>
      <c r="R105" s="26">
        <v>5271.3084800000006</v>
      </c>
    </row>
    <row r="106" spans="1:18">
      <c r="A106" s="27"/>
      <c r="B106" s="27"/>
      <c r="C106" s="27"/>
      <c r="D106" s="22" t="s">
        <v>136</v>
      </c>
      <c r="E106" s="23">
        <v>539</v>
      </c>
      <c r="F106" s="24">
        <v>25.02459</v>
      </c>
      <c r="G106" s="25">
        <v>0</v>
      </c>
      <c r="H106" s="25">
        <v>25.02459</v>
      </c>
      <c r="I106" s="25">
        <v>873.40581000000009</v>
      </c>
      <c r="J106" s="25">
        <v>9.5099799999999988</v>
      </c>
      <c r="K106" s="25">
        <v>882.91579000000002</v>
      </c>
      <c r="L106" s="25">
        <v>8.5092599999999994</v>
      </c>
      <c r="M106" s="25">
        <v>0</v>
      </c>
      <c r="N106" s="25">
        <v>8.5092599999999994</v>
      </c>
      <c r="O106" s="25">
        <v>916.44964000000004</v>
      </c>
      <c r="P106" s="25">
        <v>1044.76287</v>
      </c>
      <c r="Q106" s="25">
        <v>0</v>
      </c>
      <c r="R106" s="26">
        <v>1044.76287</v>
      </c>
    </row>
    <row r="107" spans="1:18">
      <c r="A107" s="27"/>
      <c r="B107" s="27"/>
      <c r="C107" s="22" t="s">
        <v>137</v>
      </c>
      <c r="D107" s="22" t="s">
        <v>138</v>
      </c>
      <c r="E107" s="23">
        <v>197</v>
      </c>
      <c r="F107" s="24">
        <v>5694.3612899999998</v>
      </c>
      <c r="G107" s="25">
        <v>0</v>
      </c>
      <c r="H107" s="25">
        <v>5694.3612899999998</v>
      </c>
      <c r="I107" s="25">
        <v>22539.062399999999</v>
      </c>
      <c r="J107" s="25">
        <v>5.40794</v>
      </c>
      <c r="K107" s="25">
        <v>22544.47034</v>
      </c>
      <c r="L107" s="25">
        <v>574.57222000000002</v>
      </c>
      <c r="M107" s="25">
        <v>0</v>
      </c>
      <c r="N107" s="25">
        <v>574.57222000000002</v>
      </c>
      <c r="O107" s="25">
        <v>28813.403850000002</v>
      </c>
      <c r="P107" s="25">
        <v>9258.2397200000014</v>
      </c>
      <c r="Q107" s="25">
        <v>0</v>
      </c>
      <c r="R107" s="26">
        <v>9258.2397200000014</v>
      </c>
    </row>
    <row r="108" spans="1:18">
      <c r="A108" s="27"/>
      <c r="B108" s="27"/>
      <c r="C108" s="27"/>
      <c r="D108" s="22" t="s">
        <v>139</v>
      </c>
      <c r="E108" s="23">
        <v>718</v>
      </c>
      <c r="F108" s="24">
        <v>353.92559</v>
      </c>
      <c r="G108" s="25">
        <v>0</v>
      </c>
      <c r="H108" s="25">
        <v>353.92559</v>
      </c>
      <c r="I108" s="25">
        <v>1279.2413700000002</v>
      </c>
      <c r="J108" s="25">
        <v>0</v>
      </c>
      <c r="K108" s="25">
        <v>1279.2413700000002</v>
      </c>
      <c r="L108" s="25">
        <v>13.0717</v>
      </c>
      <c r="M108" s="25">
        <v>0</v>
      </c>
      <c r="N108" s="25">
        <v>13.0717</v>
      </c>
      <c r="O108" s="25">
        <v>1646.23866</v>
      </c>
      <c r="P108" s="25">
        <v>1444.6558500000001</v>
      </c>
      <c r="Q108" s="25">
        <v>0</v>
      </c>
      <c r="R108" s="26">
        <v>1444.6558500000001</v>
      </c>
    </row>
    <row r="109" spans="1:18">
      <c r="A109" s="27"/>
      <c r="B109" s="27"/>
      <c r="C109" s="22" t="s">
        <v>140</v>
      </c>
      <c r="D109" s="22" t="s">
        <v>140</v>
      </c>
      <c r="E109" s="23">
        <v>188</v>
      </c>
      <c r="F109" s="24">
        <v>1720.3448700000001</v>
      </c>
      <c r="G109" s="25">
        <v>0</v>
      </c>
      <c r="H109" s="25">
        <v>1720.3448700000001</v>
      </c>
      <c r="I109" s="25">
        <v>15566.27882</v>
      </c>
      <c r="J109" s="25">
        <v>4.1621899999999998</v>
      </c>
      <c r="K109" s="25">
        <v>15570.44101</v>
      </c>
      <c r="L109" s="25">
        <v>192.07608999999999</v>
      </c>
      <c r="M109" s="25">
        <v>0</v>
      </c>
      <c r="N109" s="25">
        <v>192.07608999999999</v>
      </c>
      <c r="O109" s="25">
        <v>17482.861969999998</v>
      </c>
      <c r="P109" s="25">
        <v>8764.8331400000006</v>
      </c>
      <c r="Q109" s="25">
        <v>0</v>
      </c>
      <c r="R109" s="26">
        <v>8764.8331400000006</v>
      </c>
    </row>
    <row r="110" spans="1:18">
      <c r="A110" s="27"/>
      <c r="B110" s="27"/>
      <c r="C110" s="22" t="s">
        <v>141</v>
      </c>
      <c r="D110" s="22" t="s">
        <v>142</v>
      </c>
      <c r="E110" s="23">
        <v>501</v>
      </c>
      <c r="F110" s="24">
        <v>724.93229000000008</v>
      </c>
      <c r="G110" s="25">
        <v>0</v>
      </c>
      <c r="H110" s="25">
        <v>724.93229000000008</v>
      </c>
      <c r="I110" s="25">
        <v>10619.91113</v>
      </c>
      <c r="J110" s="25">
        <v>3.9500000000000004E-3</v>
      </c>
      <c r="K110" s="25">
        <v>10619.915080000001</v>
      </c>
      <c r="L110" s="25">
        <v>133.14410000000001</v>
      </c>
      <c r="M110" s="25">
        <v>0</v>
      </c>
      <c r="N110" s="25">
        <v>133.14410000000001</v>
      </c>
      <c r="O110" s="25">
        <v>11477.991470000001</v>
      </c>
      <c r="P110" s="25">
        <v>3469.68957</v>
      </c>
      <c r="Q110" s="25">
        <v>0</v>
      </c>
      <c r="R110" s="26">
        <v>3469.68957</v>
      </c>
    </row>
    <row r="111" spans="1:18">
      <c r="A111" s="27"/>
      <c r="B111" s="27"/>
      <c r="C111" s="22" t="s">
        <v>143</v>
      </c>
      <c r="D111" s="22" t="s">
        <v>144</v>
      </c>
      <c r="E111" s="23">
        <v>498</v>
      </c>
      <c r="F111" s="24">
        <v>313.42376000000002</v>
      </c>
      <c r="G111" s="25">
        <v>0</v>
      </c>
      <c r="H111" s="25">
        <v>313.42376000000002</v>
      </c>
      <c r="I111" s="25">
        <v>8886.4475600000005</v>
      </c>
      <c r="J111" s="25">
        <v>8.6086799999999997</v>
      </c>
      <c r="K111" s="25">
        <v>8895.0562399999999</v>
      </c>
      <c r="L111" s="25">
        <v>94.498000000000005</v>
      </c>
      <c r="M111" s="25">
        <v>0</v>
      </c>
      <c r="N111" s="25">
        <v>94.498000000000005</v>
      </c>
      <c r="O111" s="25">
        <v>9302.9779999999992</v>
      </c>
      <c r="P111" s="25">
        <v>3858.2411499999998</v>
      </c>
      <c r="Q111" s="25">
        <v>0</v>
      </c>
      <c r="R111" s="26">
        <v>3858.2411499999998</v>
      </c>
    </row>
    <row r="112" spans="1:18">
      <c r="A112" s="27"/>
      <c r="B112" s="27"/>
      <c r="C112" s="22" t="s">
        <v>145</v>
      </c>
      <c r="D112" s="22" t="s">
        <v>146</v>
      </c>
      <c r="E112" s="23">
        <v>500</v>
      </c>
      <c r="F112" s="24">
        <v>4476.2711600000002</v>
      </c>
      <c r="G112" s="25">
        <v>0</v>
      </c>
      <c r="H112" s="25">
        <v>4476.2711600000002</v>
      </c>
      <c r="I112" s="25">
        <v>13624.903410000001</v>
      </c>
      <c r="J112" s="25">
        <v>0</v>
      </c>
      <c r="K112" s="25">
        <v>13624.903410000001</v>
      </c>
      <c r="L112" s="25">
        <v>251.23419000000001</v>
      </c>
      <c r="M112" s="25">
        <v>0</v>
      </c>
      <c r="N112" s="25">
        <v>251.23419000000001</v>
      </c>
      <c r="O112" s="25">
        <v>18352.408760000002</v>
      </c>
      <c r="P112" s="25">
        <v>4854.0999299999994</v>
      </c>
      <c r="Q112" s="25">
        <v>0</v>
      </c>
      <c r="R112" s="26">
        <v>4854.0999299999994</v>
      </c>
    </row>
    <row r="113" spans="1:18">
      <c r="A113" s="27"/>
      <c r="B113" s="27"/>
      <c r="C113" s="22" t="s">
        <v>147</v>
      </c>
      <c r="D113" s="22" t="s">
        <v>148</v>
      </c>
      <c r="E113" s="23">
        <v>198</v>
      </c>
      <c r="F113" s="24">
        <v>686.15170000000001</v>
      </c>
      <c r="G113" s="25">
        <v>0</v>
      </c>
      <c r="H113" s="25">
        <v>686.15170000000001</v>
      </c>
      <c r="I113" s="25">
        <v>8868.8380899999993</v>
      </c>
      <c r="J113" s="25">
        <v>12.243589999999999</v>
      </c>
      <c r="K113" s="25">
        <v>8881.0816799999993</v>
      </c>
      <c r="L113" s="25">
        <v>134.19233</v>
      </c>
      <c r="M113" s="25">
        <v>0</v>
      </c>
      <c r="N113" s="25">
        <v>134.19233</v>
      </c>
      <c r="O113" s="25">
        <v>9701.4257100000013</v>
      </c>
      <c r="P113" s="25">
        <v>3810.9969500000002</v>
      </c>
      <c r="Q113" s="25">
        <v>0</v>
      </c>
      <c r="R113" s="26">
        <v>3810.9969500000002</v>
      </c>
    </row>
    <row r="114" spans="1:18">
      <c r="A114" s="27"/>
      <c r="B114" s="27"/>
      <c r="C114" s="22" t="s">
        <v>149</v>
      </c>
      <c r="D114" s="22" t="s">
        <v>149</v>
      </c>
      <c r="E114" s="23">
        <v>509</v>
      </c>
      <c r="F114" s="24">
        <v>948.78800000000001</v>
      </c>
      <c r="G114" s="25">
        <v>0</v>
      </c>
      <c r="H114" s="25">
        <v>948.78800000000001</v>
      </c>
      <c r="I114" s="25">
        <v>10224.07985</v>
      </c>
      <c r="J114" s="25">
        <v>0</v>
      </c>
      <c r="K114" s="25">
        <v>10224.07985</v>
      </c>
      <c r="L114" s="25">
        <v>165.49884</v>
      </c>
      <c r="M114" s="25">
        <v>0</v>
      </c>
      <c r="N114" s="25">
        <v>165.49884</v>
      </c>
      <c r="O114" s="25">
        <v>11338.366689999999</v>
      </c>
      <c r="P114" s="25">
        <v>3571.9591800000003</v>
      </c>
      <c r="Q114" s="25">
        <v>0</v>
      </c>
      <c r="R114" s="26">
        <v>3571.9591800000003</v>
      </c>
    </row>
    <row r="115" spans="1:18">
      <c r="A115" s="27"/>
      <c r="B115" s="22" t="s">
        <v>150</v>
      </c>
      <c r="C115" s="22" t="s">
        <v>151</v>
      </c>
      <c r="D115" s="22" t="s">
        <v>151</v>
      </c>
      <c r="E115" s="23">
        <v>12</v>
      </c>
      <c r="F115" s="24">
        <v>8274.7855999999992</v>
      </c>
      <c r="G115" s="25">
        <v>0</v>
      </c>
      <c r="H115" s="25">
        <v>8274.7855999999992</v>
      </c>
      <c r="I115" s="25">
        <v>23013.302159999999</v>
      </c>
      <c r="J115" s="25">
        <v>62.790419999999997</v>
      </c>
      <c r="K115" s="25">
        <v>23076.092579999997</v>
      </c>
      <c r="L115" s="25">
        <v>2472.4867100000001</v>
      </c>
      <c r="M115" s="25">
        <v>0.94099999999999995</v>
      </c>
      <c r="N115" s="25">
        <v>2473.4277099999999</v>
      </c>
      <c r="O115" s="25">
        <v>33824.305890000003</v>
      </c>
      <c r="P115" s="25">
        <v>8225.44931</v>
      </c>
      <c r="Q115" s="25">
        <v>0</v>
      </c>
      <c r="R115" s="26">
        <v>8225.44931</v>
      </c>
    </row>
    <row r="116" spans="1:18">
      <c r="A116" s="27"/>
      <c r="B116" s="27"/>
      <c r="C116" s="22" t="s">
        <v>150</v>
      </c>
      <c r="D116" s="22" t="s">
        <v>150</v>
      </c>
      <c r="E116" s="23">
        <v>10</v>
      </c>
      <c r="F116" s="24">
        <v>82341.964930000002</v>
      </c>
      <c r="G116" s="25">
        <v>0</v>
      </c>
      <c r="H116" s="25">
        <v>82341.964930000002</v>
      </c>
      <c r="I116" s="25">
        <v>179582.89519000001</v>
      </c>
      <c r="J116" s="25">
        <v>1445.73768</v>
      </c>
      <c r="K116" s="25">
        <v>181028.63287</v>
      </c>
      <c r="L116" s="25">
        <v>82514.145909999992</v>
      </c>
      <c r="M116" s="25">
        <v>10193.56306</v>
      </c>
      <c r="N116" s="25">
        <v>92707.708969999992</v>
      </c>
      <c r="O116" s="25">
        <v>356078.30676999997</v>
      </c>
      <c r="P116" s="25">
        <v>107368.41506999999</v>
      </c>
      <c r="Q116" s="25">
        <v>0</v>
      </c>
      <c r="R116" s="26">
        <v>107368.41506999999</v>
      </c>
    </row>
    <row r="117" spans="1:18">
      <c r="A117" s="27"/>
      <c r="B117" s="27"/>
      <c r="C117" s="27"/>
      <c r="D117" s="27"/>
      <c r="E117" s="29">
        <v>808</v>
      </c>
      <c r="F117" s="30">
        <v>0.48399999999999999</v>
      </c>
      <c r="G117" s="31">
        <v>0</v>
      </c>
      <c r="H117" s="31">
        <v>0.48399999999999999</v>
      </c>
      <c r="I117" s="31">
        <v>0</v>
      </c>
      <c r="J117" s="31">
        <v>0</v>
      </c>
      <c r="K117" s="31">
        <v>0</v>
      </c>
      <c r="L117" s="31">
        <v>4342.3295699999999</v>
      </c>
      <c r="M117" s="31">
        <v>0</v>
      </c>
      <c r="N117" s="31">
        <v>4342.3295699999999</v>
      </c>
      <c r="O117" s="31">
        <v>4342.8135700000003</v>
      </c>
      <c r="P117" s="31">
        <v>2468.0240600000002</v>
      </c>
      <c r="Q117" s="31">
        <v>0</v>
      </c>
      <c r="R117" s="32">
        <v>2468.0240600000002</v>
      </c>
    </row>
    <row r="118" spans="1:18">
      <c r="A118" s="27"/>
      <c r="B118" s="27"/>
      <c r="C118" s="27"/>
      <c r="D118" s="22" t="s">
        <v>152</v>
      </c>
      <c r="E118" s="23">
        <v>621</v>
      </c>
      <c r="F118" s="24">
        <v>8472.5154700000003</v>
      </c>
      <c r="G118" s="25">
        <v>0</v>
      </c>
      <c r="H118" s="25">
        <v>8472.5154700000003</v>
      </c>
      <c r="I118" s="25">
        <v>33628.008280000002</v>
      </c>
      <c r="J118" s="25">
        <v>43.291019999999996</v>
      </c>
      <c r="K118" s="25">
        <v>33671.299299999999</v>
      </c>
      <c r="L118" s="25">
        <v>2410.7418499999999</v>
      </c>
      <c r="M118" s="25">
        <v>106.01935</v>
      </c>
      <c r="N118" s="25">
        <v>2516.7612000000004</v>
      </c>
      <c r="O118" s="25">
        <v>44660.575969999998</v>
      </c>
      <c r="P118" s="25">
        <v>7333.0008799999996</v>
      </c>
      <c r="Q118" s="25">
        <v>0</v>
      </c>
      <c r="R118" s="26">
        <v>7333.0008799999996</v>
      </c>
    </row>
    <row r="119" spans="1:18">
      <c r="A119" s="27"/>
      <c r="B119" s="27"/>
      <c r="C119" s="22" t="s">
        <v>153</v>
      </c>
      <c r="D119" s="22" t="s">
        <v>153</v>
      </c>
      <c r="E119" s="23">
        <v>13</v>
      </c>
      <c r="F119" s="24">
        <v>8551.1573399999997</v>
      </c>
      <c r="G119" s="25">
        <v>0</v>
      </c>
      <c r="H119" s="25">
        <v>8551.1573399999997</v>
      </c>
      <c r="I119" s="25">
        <v>33223.063820000003</v>
      </c>
      <c r="J119" s="25">
        <v>239.79827</v>
      </c>
      <c r="K119" s="25">
        <v>33462.862090000002</v>
      </c>
      <c r="L119" s="25">
        <v>1764.49458</v>
      </c>
      <c r="M119" s="25">
        <v>0</v>
      </c>
      <c r="N119" s="25">
        <v>1764.49458</v>
      </c>
      <c r="O119" s="25">
        <v>43778.514009999999</v>
      </c>
      <c r="P119" s="25">
        <v>16928.99768</v>
      </c>
      <c r="Q119" s="25">
        <v>0</v>
      </c>
      <c r="R119" s="26">
        <v>16928.99768</v>
      </c>
    </row>
    <row r="120" spans="1:18">
      <c r="A120" s="27"/>
      <c r="B120" s="27"/>
      <c r="C120" s="27"/>
      <c r="D120" s="22" t="s">
        <v>154</v>
      </c>
      <c r="E120" s="23">
        <v>637</v>
      </c>
      <c r="F120" s="24">
        <v>6.3433199999999994</v>
      </c>
      <c r="G120" s="25">
        <v>0</v>
      </c>
      <c r="H120" s="25">
        <v>6.3433199999999994</v>
      </c>
      <c r="I120" s="25">
        <v>1341.9546699999999</v>
      </c>
      <c r="J120" s="25">
        <v>0</v>
      </c>
      <c r="K120" s="25">
        <v>1341.9546699999999</v>
      </c>
      <c r="L120" s="25">
        <v>26.2669</v>
      </c>
      <c r="M120" s="25">
        <v>0</v>
      </c>
      <c r="N120" s="25">
        <v>26.2669</v>
      </c>
      <c r="O120" s="25">
        <v>1374.5648899999999</v>
      </c>
      <c r="P120" s="25">
        <v>610.93038999999999</v>
      </c>
      <c r="Q120" s="25">
        <v>0</v>
      </c>
      <c r="R120" s="26">
        <v>610.93038999999999</v>
      </c>
    </row>
    <row r="121" spans="1:18">
      <c r="A121" s="27"/>
      <c r="B121" s="27"/>
      <c r="C121" s="22" t="s">
        <v>155</v>
      </c>
      <c r="D121" s="22" t="s">
        <v>155</v>
      </c>
      <c r="E121" s="23">
        <v>24</v>
      </c>
      <c r="F121" s="24">
        <v>13790.792359999999</v>
      </c>
      <c r="G121" s="25">
        <v>0</v>
      </c>
      <c r="H121" s="25">
        <v>13790.792359999999</v>
      </c>
      <c r="I121" s="25">
        <v>72190.914780000006</v>
      </c>
      <c r="J121" s="25">
        <v>113.90504</v>
      </c>
      <c r="K121" s="25">
        <v>72304.81981999999</v>
      </c>
      <c r="L121" s="25">
        <v>3999.4582400000004</v>
      </c>
      <c r="M121" s="25">
        <v>27.221250000000001</v>
      </c>
      <c r="N121" s="25">
        <v>4026.6794900000004</v>
      </c>
      <c r="O121" s="25">
        <v>90122.291670000006</v>
      </c>
      <c r="P121" s="25">
        <v>41367.31667</v>
      </c>
      <c r="Q121" s="25">
        <v>0</v>
      </c>
      <c r="R121" s="26">
        <v>41367.31667</v>
      </c>
    </row>
    <row r="122" spans="1:18">
      <c r="A122" s="27"/>
      <c r="B122" s="27"/>
      <c r="C122" s="27"/>
      <c r="D122" s="22" t="s">
        <v>156</v>
      </c>
      <c r="E122" s="23">
        <v>607</v>
      </c>
      <c r="F122" s="24">
        <v>103.75341</v>
      </c>
      <c r="G122" s="25">
        <v>0</v>
      </c>
      <c r="H122" s="25">
        <v>103.75341</v>
      </c>
      <c r="I122" s="25">
        <v>256.98881</v>
      </c>
      <c r="J122" s="25">
        <v>0</v>
      </c>
      <c r="K122" s="25">
        <v>256.98881</v>
      </c>
      <c r="L122" s="25">
        <v>60.808099999999996</v>
      </c>
      <c r="M122" s="25">
        <v>0</v>
      </c>
      <c r="N122" s="25">
        <v>60.808099999999996</v>
      </c>
      <c r="O122" s="25">
        <v>421.55032</v>
      </c>
      <c r="P122" s="25">
        <v>40.621690000000001</v>
      </c>
      <c r="Q122" s="25">
        <v>0</v>
      </c>
      <c r="R122" s="26">
        <v>40.621690000000001</v>
      </c>
    </row>
    <row r="123" spans="1:18">
      <c r="A123" s="27"/>
      <c r="B123" s="27"/>
      <c r="C123" s="27"/>
      <c r="D123" s="22" t="s">
        <v>157</v>
      </c>
      <c r="E123" s="23">
        <v>30</v>
      </c>
      <c r="F123" s="24">
        <v>251.97406000000001</v>
      </c>
      <c r="G123" s="25">
        <v>0</v>
      </c>
      <c r="H123" s="25">
        <v>251.97406000000001</v>
      </c>
      <c r="I123" s="25">
        <v>3845.7502899999999</v>
      </c>
      <c r="J123" s="25">
        <v>0</v>
      </c>
      <c r="K123" s="25">
        <v>3845.7502899999999</v>
      </c>
      <c r="L123" s="25">
        <v>122.80018</v>
      </c>
      <c r="M123" s="25">
        <v>0</v>
      </c>
      <c r="N123" s="25">
        <v>122.80018</v>
      </c>
      <c r="O123" s="25">
        <v>4220.5245300000006</v>
      </c>
      <c r="P123" s="25">
        <v>2011.06819</v>
      </c>
      <c r="Q123" s="25">
        <v>0</v>
      </c>
      <c r="R123" s="26">
        <v>2011.06819</v>
      </c>
    </row>
    <row r="124" spans="1:18">
      <c r="A124" s="27"/>
      <c r="B124" s="27"/>
      <c r="C124" s="27"/>
      <c r="D124" s="22" t="s">
        <v>158</v>
      </c>
      <c r="E124" s="23">
        <v>26</v>
      </c>
      <c r="F124" s="24">
        <v>235.18579</v>
      </c>
      <c r="G124" s="25">
        <v>0</v>
      </c>
      <c r="H124" s="25">
        <v>235.18579</v>
      </c>
      <c r="I124" s="25">
        <v>2959.0134800000001</v>
      </c>
      <c r="J124" s="25">
        <v>0.38288</v>
      </c>
      <c r="K124" s="25">
        <v>2959.3963599999997</v>
      </c>
      <c r="L124" s="25">
        <v>93.830060000000003</v>
      </c>
      <c r="M124" s="25">
        <v>0</v>
      </c>
      <c r="N124" s="25">
        <v>93.830060000000003</v>
      </c>
      <c r="O124" s="25">
        <v>3288.41221</v>
      </c>
      <c r="P124" s="25">
        <v>1084.05306</v>
      </c>
      <c r="Q124" s="25">
        <v>0</v>
      </c>
      <c r="R124" s="26">
        <v>1084.05306</v>
      </c>
    </row>
    <row r="125" spans="1:18">
      <c r="A125" s="27"/>
      <c r="B125" s="27"/>
      <c r="C125" s="22" t="s">
        <v>159</v>
      </c>
      <c r="D125" s="22" t="s">
        <v>160</v>
      </c>
      <c r="E125" s="23">
        <v>17</v>
      </c>
      <c r="F125" s="24">
        <v>193.67060999999998</v>
      </c>
      <c r="G125" s="25">
        <v>0</v>
      </c>
      <c r="H125" s="25">
        <v>193.67060999999998</v>
      </c>
      <c r="I125" s="25">
        <v>4287.3948799999998</v>
      </c>
      <c r="J125" s="25">
        <v>0.38708999999999999</v>
      </c>
      <c r="K125" s="25">
        <v>4287.78197</v>
      </c>
      <c r="L125" s="25">
        <v>180.54249999999999</v>
      </c>
      <c r="M125" s="25">
        <v>0</v>
      </c>
      <c r="N125" s="25">
        <v>180.54249999999999</v>
      </c>
      <c r="O125" s="25">
        <v>4661.9950799999997</v>
      </c>
      <c r="P125" s="25">
        <v>1840.10518</v>
      </c>
      <c r="Q125" s="25">
        <v>0</v>
      </c>
      <c r="R125" s="26">
        <v>1840.10518</v>
      </c>
    </row>
    <row r="126" spans="1:18">
      <c r="A126" s="27"/>
      <c r="B126" s="27"/>
      <c r="C126" s="27"/>
      <c r="D126" s="22" t="s">
        <v>159</v>
      </c>
      <c r="E126" s="23">
        <v>15</v>
      </c>
      <c r="F126" s="24">
        <v>574.60123999999996</v>
      </c>
      <c r="G126" s="25">
        <v>0</v>
      </c>
      <c r="H126" s="25">
        <v>574.60123999999996</v>
      </c>
      <c r="I126" s="25">
        <v>13980.717939999999</v>
      </c>
      <c r="J126" s="25">
        <v>2.2010000000000002E-2</v>
      </c>
      <c r="K126" s="25">
        <v>13980.739949999999</v>
      </c>
      <c r="L126" s="25">
        <v>182.65995999999998</v>
      </c>
      <c r="M126" s="25">
        <v>0</v>
      </c>
      <c r="N126" s="25">
        <v>182.65995999999998</v>
      </c>
      <c r="O126" s="25">
        <v>14738.00115</v>
      </c>
      <c r="P126" s="25">
        <v>3548.2073399999999</v>
      </c>
      <c r="Q126" s="25">
        <v>0</v>
      </c>
      <c r="R126" s="26">
        <v>3548.2073399999999</v>
      </c>
    </row>
    <row r="127" spans="1:18">
      <c r="A127" s="27"/>
      <c r="B127" s="27"/>
      <c r="C127" s="27"/>
      <c r="D127" s="22" t="s">
        <v>161</v>
      </c>
      <c r="E127" s="23">
        <v>18</v>
      </c>
      <c r="F127" s="24">
        <v>224.82488000000001</v>
      </c>
      <c r="G127" s="25">
        <v>0</v>
      </c>
      <c r="H127" s="25">
        <v>224.82488000000001</v>
      </c>
      <c r="I127" s="25">
        <v>3489.7771000000002</v>
      </c>
      <c r="J127" s="25">
        <v>2.97E-3</v>
      </c>
      <c r="K127" s="25">
        <v>3489.7800699999998</v>
      </c>
      <c r="L127" s="25">
        <v>117.27800999999999</v>
      </c>
      <c r="M127" s="25">
        <v>0</v>
      </c>
      <c r="N127" s="25">
        <v>117.27800999999999</v>
      </c>
      <c r="O127" s="25">
        <v>3831.8829599999999</v>
      </c>
      <c r="P127" s="25">
        <v>3199.0443700000001</v>
      </c>
      <c r="Q127" s="25">
        <v>0</v>
      </c>
      <c r="R127" s="26">
        <v>3199.0443700000001</v>
      </c>
    </row>
    <row r="128" spans="1:18">
      <c r="A128" s="27"/>
      <c r="B128" s="27"/>
      <c r="C128" s="22" t="s">
        <v>162</v>
      </c>
      <c r="D128" s="22" t="s">
        <v>162</v>
      </c>
      <c r="E128" s="23">
        <v>19</v>
      </c>
      <c r="F128" s="24">
        <v>11102.42625</v>
      </c>
      <c r="G128" s="25">
        <v>0</v>
      </c>
      <c r="H128" s="25">
        <v>11102.42625</v>
      </c>
      <c r="I128" s="25">
        <v>55810.160159999999</v>
      </c>
      <c r="J128" s="25">
        <v>13.02309</v>
      </c>
      <c r="K128" s="25">
        <v>55823.183250000002</v>
      </c>
      <c r="L128" s="25">
        <v>2570.3832699999998</v>
      </c>
      <c r="M128" s="25">
        <v>75.656399999999991</v>
      </c>
      <c r="N128" s="25">
        <v>2646.0396700000001</v>
      </c>
      <c r="O128" s="25">
        <v>69571.649170000004</v>
      </c>
      <c r="P128" s="25">
        <v>23444.20046</v>
      </c>
      <c r="Q128" s="25">
        <v>0</v>
      </c>
      <c r="R128" s="26">
        <v>23444.20046</v>
      </c>
    </row>
    <row r="129" spans="1:18">
      <c r="A129" s="27"/>
      <c r="B129" s="27"/>
      <c r="C129" s="27"/>
      <c r="D129" s="22" t="s">
        <v>163</v>
      </c>
      <c r="E129" s="23">
        <v>592</v>
      </c>
      <c r="F129" s="24">
        <v>296.05094000000003</v>
      </c>
      <c r="G129" s="25">
        <v>0</v>
      </c>
      <c r="H129" s="25">
        <v>296.05094000000003</v>
      </c>
      <c r="I129" s="25">
        <v>3082.4339</v>
      </c>
      <c r="J129" s="25">
        <v>0</v>
      </c>
      <c r="K129" s="25">
        <v>3082.4339</v>
      </c>
      <c r="L129" s="25">
        <v>69.282520000000005</v>
      </c>
      <c r="M129" s="25">
        <v>0</v>
      </c>
      <c r="N129" s="25">
        <v>69.282520000000005</v>
      </c>
      <c r="O129" s="25">
        <v>3447.7673599999998</v>
      </c>
      <c r="P129" s="25">
        <v>2619.09204</v>
      </c>
      <c r="Q129" s="25">
        <v>0</v>
      </c>
      <c r="R129" s="26">
        <v>2619.09204</v>
      </c>
    </row>
    <row r="130" spans="1:18">
      <c r="A130" s="27"/>
      <c r="B130" s="27"/>
      <c r="C130" s="27"/>
      <c r="D130" s="22" t="s">
        <v>164</v>
      </c>
      <c r="E130" s="23">
        <v>22</v>
      </c>
      <c r="F130" s="24">
        <v>41.553899999999999</v>
      </c>
      <c r="G130" s="25">
        <v>0</v>
      </c>
      <c r="H130" s="25">
        <v>41.553899999999999</v>
      </c>
      <c r="I130" s="25">
        <v>4596.2350400000005</v>
      </c>
      <c r="J130" s="25">
        <v>0</v>
      </c>
      <c r="K130" s="25">
        <v>4596.2350400000005</v>
      </c>
      <c r="L130" s="25">
        <v>12.4785</v>
      </c>
      <c r="M130" s="25">
        <v>0</v>
      </c>
      <c r="N130" s="25">
        <v>12.4785</v>
      </c>
      <c r="O130" s="25">
        <v>4650.2674400000005</v>
      </c>
      <c r="P130" s="25">
        <v>1989.33152</v>
      </c>
      <c r="Q130" s="25">
        <v>0</v>
      </c>
      <c r="R130" s="26">
        <v>1989.33152</v>
      </c>
    </row>
    <row r="131" spans="1:18">
      <c r="A131" s="27"/>
      <c r="B131" s="27"/>
      <c r="C131" s="27"/>
      <c r="D131" s="22" t="s">
        <v>165</v>
      </c>
      <c r="E131" s="23">
        <v>23</v>
      </c>
      <c r="F131" s="24">
        <v>746.35599999999999</v>
      </c>
      <c r="G131" s="25">
        <v>0</v>
      </c>
      <c r="H131" s="25">
        <v>746.35599999999999</v>
      </c>
      <c r="I131" s="25">
        <v>4113.2667200000005</v>
      </c>
      <c r="J131" s="25">
        <v>0</v>
      </c>
      <c r="K131" s="25">
        <v>4113.2667200000005</v>
      </c>
      <c r="L131" s="25">
        <v>74.898990000000012</v>
      </c>
      <c r="M131" s="25">
        <v>0</v>
      </c>
      <c r="N131" s="25">
        <v>74.898990000000012</v>
      </c>
      <c r="O131" s="25">
        <v>4934.52171</v>
      </c>
      <c r="P131" s="25">
        <v>2087.1178799999998</v>
      </c>
      <c r="Q131" s="25">
        <v>0</v>
      </c>
      <c r="R131" s="26">
        <v>2087.1178799999998</v>
      </c>
    </row>
    <row r="132" spans="1:18">
      <c r="A132" s="27"/>
      <c r="B132" s="27"/>
      <c r="C132" s="22" t="s">
        <v>166</v>
      </c>
      <c r="D132" s="22" t="s">
        <v>167</v>
      </c>
      <c r="E132" s="23">
        <v>32</v>
      </c>
      <c r="F132" s="24">
        <v>5296.6525300000003</v>
      </c>
      <c r="G132" s="25">
        <v>0</v>
      </c>
      <c r="H132" s="25">
        <v>5296.6525300000003</v>
      </c>
      <c r="I132" s="25">
        <v>13863.248599999999</v>
      </c>
      <c r="J132" s="25">
        <v>35.277800000000006</v>
      </c>
      <c r="K132" s="25">
        <v>13898.526400000001</v>
      </c>
      <c r="L132" s="25">
        <v>1616.3609899999999</v>
      </c>
      <c r="M132" s="25">
        <v>37.64</v>
      </c>
      <c r="N132" s="25">
        <v>1654.00099</v>
      </c>
      <c r="O132" s="25">
        <v>20849.179920000002</v>
      </c>
      <c r="P132" s="25">
        <v>6335.3969200000001</v>
      </c>
      <c r="Q132" s="25">
        <v>0</v>
      </c>
      <c r="R132" s="26">
        <v>6335.3969200000001</v>
      </c>
    </row>
    <row r="133" spans="1:18">
      <c r="A133" s="27"/>
      <c r="B133" s="27"/>
      <c r="C133" s="27"/>
      <c r="D133" s="22" t="s">
        <v>166</v>
      </c>
      <c r="E133" s="23">
        <v>33</v>
      </c>
      <c r="F133" s="24">
        <v>2396.76755</v>
      </c>
      <c r="G133" s="25">
        <v>0</v>
      </c>
      <c r="H133" s="25">
        <v>2396.76755</v>
      </c>
      <c r="I133" s="25">
        <v>11544.346230000001</v>
      </c>
      <c r="J133" s="25">
        <v>24.554449999999999</v>
      </c>
      <c r="K133" s="25">
        <v>11568.900679999999</v>
      </c>
      <c r="L133" s="25">
        <v>193.18575000000001</v>
      </c>
      <c r="M133" s="25">
        <v>0</v>
      </c>
      <c r="N133" s="25">
        <v>193.18575000000001</v>
      </c>
      <c r="O133" s="25">
        <v>14158.85398</v>
      </c>
      <c r="P133" s="25">
        <v>1710.5758600000001</v>
      </c>
      <c r="Q133" s="25">
        <v>0</v>
      </c>
      <c r="R133" s="26">
        <v>1710.5758600000001</v>
      </c>
    </row>
    <row r="134" spans="1:18">
      <c r="A134" s="27"/>
      <c r="B134" s="27"/>
      <c r="C134" s="22" t="s">
        <v>168</v>
      </c>
      <c r="D134" s="22" t="s">
        <v>168</v>
      </c>
      <c r="E134" s="23">
        <v>34</v>
      </c>
      <c r="F134" s="24">
        <v>44360.880950000006</v>
      </c>
      <c r="G134" s="25">
        <v>0</v>
      </c>
      <c r="H134" s="25">
        <v>44360.880950000006</v>
      </c>
      <c r="I134" s="25">
        <v>76542.991689999995</v>
      </c>
      <c r="J134" s="25">
        <v>66.750520000000009</v>
      </c>
      <c r="K134" s="25">
        <v>76609.742209999997</v>
      </c>
      <c r="L134" s="25">
        <v>10747.54817</v>
      </c>
      <c r="M134" s="25">
        <v>1127.9398500000002</v>
      </c>
      <c r="N134" s="25">
        <v>11875.488019999999</v>
      </c>
      <c r="O134" s="25">
        <v>132846.11118000001</v>
      </c>
      <c r="P134" s="25">
        <v>68154.445129999993</v>
      </c>
      <c r="Q134" s="25">
        <v>0</v>
      </c>
      <c r="R134" s="26">
        <v>68154.445129999993</v>
      </c>
    </row>
    <row r="135" spans="1:18">
      <c r="A135" s="27"/>
      <c r="B135" s="27"/>
      <c r="C135" s="27"/>
      <c r="D135" s="22" t="s">
        <v>169</v>
      </c>
      <c r="E135" s="23">
        <v>503</v>
      </c>
      <c r="F135" s="24">
        <v>748.05779000000007</v>
      </c>
      <c r="G135" s="25">
        <v>0</v>
      </c>
      <c r="H135" s="25">
        <v>748.05779000000007</v>
      </c>
      <c r="I135" s="25">
        <v>15060.97301</v>
      </c>
      <c r="J135" s="25">
        <v>1.3600000000000001E-3</v>
      </c>
      <c r="K135" s="25">
        <v>15060.97437</v>
      </c>
      <c r="L135" s="25">
        <v>193.91085000000001</v>
      </c>
      <c r="M135" s="25">
        <v>0</v>
      </c>
      <c r="N135" s="25">
        <v>193.91085000000001</v>
      </c>
      <c r="O135" s="25">
        <v>16002.943009999999</v>
      </c>
      <c r="P135" s="25">
        <v>4509.4721500000005</v>
      </c>
      <c r="Q135" s="25">
        <v>0</v>
      </c>
      <c r="R135" s="26">
        <v>4509.4721500000005</v>
      </c>
    </row>
    <row r="136" spans="1:18">
      <c r="A136" s="27"/>
      <c r="B136" s="27"/>
      <c r="C136" s="27"/>
      <c r="D136" s="22" t="s">
        <v>170</v>
      </c>
      <c r="E136" s="23">
        <v>751</v>
      </c>
      <c r="F136" s="24">
        <v>120.37141</v>
      </c>
      <c r="G136" s="25">
        <v>0</v>
      </c>
      <c r="H136" s="25">
        <v>120.37141</v>
      </c>
      <c r="I136" s="25">
        <v>3750.2549300000001</v>
      </c>
      <c r="J136" s="25">
        <v>0</v>
      </c>
      <c r="K136" s="25">
        <v>3750.2549300000001</v>
      </c>
      <c r="L136" s="25">
        <v>56.293210000000002</v>
      </c>
      <c r="M136" s="25">
        <v>0</v>
      </c>
      <c r="N136" s="25">
        <v>56.293210000000002</v>
      </c>
      <c r="O136" s="25">
        <v>3926.9195499999996</v>
      </c>
      <c r="P136" s="25">
        <v>1647.403</v>
      </c>
      <c r="Q136" s="25">
        <v>0</v>
      </c>
      <c r="R136" s="26">
        <v>1647.403</v>
      </c>
    </row>
    <row r="137" spans="1:18">
      <c r="A137" s="27"/>
      <c r="B137" s="27"/>
      <c r="C137" s="22" t="s">
        <v>171</v>
      </c>
      <c r="D137" s="22" t="s">
        <v>171</v>
      </c>
      <c r="E137" s="23">
        <v>40</v>
      </c>
      <c r="F137" s="24">
        <v>3461.3914100000002</v>
      </c>
      <c r="G137" s="25">
        <v>0</v>
      </c>
      <c r="H137" s="25">
        <v>3461.3914100000002</v>
      </c>
      <c r="I137" s="25">
        <v>30742.986290000001</v>
      </c>
      <c r="J137" s="25">
        <v>0.60389999999999999</v>
      </c>
      <c r="K137" s="25">
        <v>30743.590190000003</v>
      </c>
      <c r="L137" s="25">
        <v>1852.90498</v>
      </c>
      <c r="M137" s="25">
        <v>0</v>
      </c>
      <c r="N137" s="25">
        <v>1852.90498</v>
      </c>
      <c r="O137" s="25">
        <v>36057.886579999999</v>
      </c>
      <c r="P137" s="25">
        <v>13216.745439999999</v>
      </c>
      <c r="Q137" s="25">
        <v>0</v>
      </c>
      <c r="R137" s="26">
        <v>13216.745439999999</v>
      </c>
    </row>
    <row r="138" spans="1:18">
      <c r="A138" s="27"/>
      <c r="B138" s="27"/>
      <c r="C138" s="27"/>
      <c r="D138" s="22" t="s">
        <v>172</v>
      </c>
      <c r="E138" s="23">
        <v>696</v>
      </c>
      <c r="F138" s="24">
        <v>205.24194</v>
      </c>
      <c r="G138" s="25">
        <v>0</v>
      </c>
      <c r="H138" s="25">
        <v>205.24194</v>
      </c>
      <c r="I138" s="25">
        <v>1614.4471100000001</v>
      </c>
      <c r="J138" s="25">
        <v>0</v>
      </c>
      <c r="K138" s="25">
        <v>1614.4471100000001</v>
      </c>
      <c r="L138" s="25">
        <v>89.081519999999998</v>
      </c>
      <c r="M138" s="25">
        <v>0</v>
      </c>
      <c r="N138" s="25">
        <v>89.081519999999998</v>
      </c>
      <c r="O138" s="25">
        <v>1908.7705700000001</v>
      </c>
      <c r="P138" s="25">
        <v>2871.0630699999997</v>
      </c>
      <c r="Q138" s="25">
        <v>0</v>
      </c>
      <c r="R138" s="26">
        <v>2871.0630699999997</v>
      </c>
    </row>
    <row r="139" spans="1:18">
      <c r="A139" s="27"/>
      <c r="B139" s="27"/>
      <c r="C139" s="22" t="s">
        <v>49</v>
      </c>
      <c r="D139" s="22" t="s">
        <v>173</v>
      </c>
      <c r="E139" s="23">
        <v>43</v>
      </c>
      <c r="F139" s="24">
        <v>2077.88238</v>
      </c>
      <c r="G139" s="25">
        <v>0</v>
      </c>
      <c r="H139" s="25">
        <v>2077.88238</v>
      </c>
      <c r="I139" s="25">
        <v>19454.67152</v>
      </c>
      <c r="J139" s="25">
        <v>0.34554000000000001</v>
      </c>
      <c r="K139" s="25">
        <v>19455.017059999998</v>
      </c>
      <c r="L139" s="25">
        <v>569.50754000000006</v>
      </c>
      <c r="M139" s="25">
        <v>0.51942999999999995</v>
      </c>
      <c r="N139" s="25">
        <v>570.02697000000001</v>
      </c>
      <c r="O139" s="25">
        <v>22102.92641</v>
      </c>
      <c r="P139" s="25">
        <v>6195.3032199999998</v>
      </c>
      <c r="Q139" s="25">
        <v>0</v>
      </c>
      <c r="R139" s="26">
        <v>6195.3032199999998</v>
      </c>
    </row>
    <row r="140" spans="1:18">
      <c r="A140" s="27"/>
      <c r="B140" s="27"/>
      <c r="C140" s="22" t="s">
        <v>174</v>
      </c>
      <c r="D140" s="22" t="s">
        <v>174</v>
      </c>
      <c r="E140" s="23">
        <v>41</v>
      </c>
      <c r="F140" s="24">
        <v>545.66028000000006</v>
      </c>
      <c r="G140" s="25">
        <v>0</v>
      </c>
      <c r="H140" s="25">
        <v>545.66028000000006</v>
      </c>
      <c r="I140" s="25">
        <v>10837.09477</v>
      </c>
      <c r="J140" s="25">
        <v>19.469669999999997</v>
      </c>
      <c r="K140" s="25">
        <v>10856.56444</v>
      </c>
      <c r="L140" s="25">
        <v>296.35122999999999</v>
      </c>
      <c r="M140" s="25">
        <v>0</v>
      </c>
      <c r="N140" s="25">
        <v>296.35122999999999</v>
      </c>
      <c r="O140" s="25">
        <v>11698.575949999999</v>
      </c>
      <c r="P140" s="25">
        <v>4289.2480599999999</v>
      </c>
      <c r="Q140" s="25">
        <v>0</v>
      </c>
      <c r="R140" s="26">
        <v>4289.2480599999999</v>
      </c>
    </row>
    <row r="141" spans="1:18">
      <c r="A141" s="27"/>
      <c r="B141" s="27"/>
      <c r="C141" s="22" t="s">
        <v>130</v>
      </c>
      <c r="D141" s="22" t="s">
        <v>130</v>
      </c>
      <c r="E141" s="23">
        <v>38</v>
      </c>
      <c r="F141" s="24">
        <v>3197.5084100000004</v>
      </c>
      <c r="G141" s="25">
        <v>0</v>
      </c>
      <c r="H141" s="25">
        <v>3197.5084100000004</v>
      </c>
      <c r="I141" s="25">
        <v>12352.080749999999</v>
      </c>
      <c r="J141" s="25">
        <v>0</v>
      </c>
      <c r="K141" s="25">
        <v>12352.080749999999</v>
      </c>
      <c r="L141" s="25">
        <v>364.98892000000001</v>
      </c>
      <c r="M141" s="25">
        <v>0</v>
      </c>
      <c r="N141" s="25">
        <v>364.98892000000001</v>
      </c>
      <c r="O141" s="25">
        <v>15914.578079999999</v>
      </c>
      <c r="P141" s="25">
        <v>3151.0116000000003</v>
      </c>
      <c r="Q141" s="25">
        <v>0</v>
      </c>
      <c r="R141" s="26">
        <v>3151.0116000000003</v>
      </c>
    </row>
    <row r="142" spans="1:18">
      <c r="A142" s="27"/>
      <c r="B142" s="27"/>
      <c r="C142" s="27"/>
      <c r="D142" s="22" t="s">
        <v>175</v>
      </c>
      <c r="E142" s="23">
        <v>588</v>
      </c>
      <c r="F142" s="24">
        <v>90.939859999999996</v>
      </c>
      <c r="G142" s="25">
        <v>0</v>
      </c>
      <c r="H142" s="25">
        <v>90.939859999999996</v>
      </c>
      <c r="I142" s="25">
        <v>2538.3459500000004</v>
      </c>
      <c r="J142" s="25">
        <v>0</v>
      </c>
      <c r="K142" s="25">
        <v>2538.3459500000004</v>
      </c>
      <c r="L142" s="25">
        <v>123.14722999999999</v>
      </c>
      <c r="M142" s="25">
        <v>0</v>
      </c>
      <c r="N142" s="25">
        <v>123.14722999999999</v>
      </c>
      <c r="O142" s="25">
        <v>2752.4330399999999</v>
      </c>
      <c r="P142" s="25">
        <v>762.66183000000001</v>
      </c>
      <c r="Q142" s="25">
        <v>0</v>
      </c>
      <c r="R142" s="26">
        <v>762.66183000000001</v>
      </c>
    </row>
    <row r="143" spans="1:18">
      <c r="A143" s="27"/>
      <c r="B143" s="27"/>
      <c r="C143" s="27"/>
      <c r="D143" s="22" t="s">
        <v>176</v>
      </c>
      <c r="E143" s="23">
        <v>39</v>
      </c>
      <c r="F143" s="24">
        <v>284.33729999999997</v>
      </c>
      <c r="G143" s="25">
        <v>0</v>
      </c>
      <c r="H143" s="25">
        <v>284.33729999999997</v>
      </c>
      <c r="I143" s="25">
        <v>1607.84691</v>
      </c>
      <c r="J143" s="25">
        <v>0</v>
      </c>
      <c r="K143" s="25">
        <v>1607.84691</v>
      </c>
      <c r="L143" s="25">
        <v>123.46097</v>
      </c>
      <c r="M143" s="25">
        <v>0</v>
      </c>
      <c r="N143" s="25">
        <v>123.46097</v>
      </c>
      <c r="O143" s="25">
        <v>2015.64518</v>
      </c>
      <c r="P143" s="25">
        <v>1430.0928000000001</v>
      </c>
      <c r="Q143" s="25">
        <v>0</v>
      </c>
      <c r="R143" s="26">
        <v>1430.0928000000001</v>
      </c>
    </row>
    <row r="144" spans="1:18">
      <c r="A144" s="27"/>
      <c r="B144" s="27"/>
      <c r="C144" s="22" t="s">
        <v>177</v>
      </c>
      <c r="D144" s="22" t="s">
        <v>177</v>
      </c>
      <c r="E144" s="23">
        <v>36</v>
      </c>
      <c r="F144" s="24">
        <v>5487.6414599999998</v>
      </c>
      <c r="G144" s="25">
        <v>0</v>
      </c>
      <c r="H144" s="25">
        <v>5487.6414599999998</v>
      </c>
      <c r="I144" s="25">
        <v>17881.573969999998</v>
      </c>
      <c r="J144" s="25">
        <v>6.5599999999999999E-3</v>
      </c>
      <c r="K144" s="25">
        <v>17881.580530000003</v>
      </c>
      <c r="L144" s="25">
        <v>765.7803100000001</v>
      </c>
      <c r="M144" s="25">
        <v>0</v>
      </c>
      <c r="N144" s="25">
        <v>765.7803100000001</v>
      </c>
      <c r="O144" s="25">
        <v>24135.0023</v>
      </c>
      <c r="P144" s="25">
        <v>5041.1743499999993</v>
      </c>
      <c r="Q144" s="25">
        <v>0</v>
      </c>
      <c r="R144" s="26">
        <v>5041.1743499999993</v>
      </c>
    </row>
    <row r="145" spans="1:18">
      <c r="A145" s="27"/>
      <c r="B145" s="27"/>
      <c r="C145" s="27"/>
      <c r="D145" s="22" t="s">
        <v>178</v>
      </c>
      <c r="E145" s="23">
        <v>466</v>
      </c>
      <c r="F145" s="24">
        <v>72.341570000000004</v>
      </c>
      <c r="G145" s="25">
        <v>0</v>
      </c>
      <c r="H145" s="25">
        <v>72.341570000000004</v>
      </c>
      <c r="I145" s="25">
        <v>1993.7740800000001</v>
      </c>
      <c r="J145" s="25">
        <v>62.175980000000003</v>
      </c>
      <c r="K145" s="25">
        <v>2055.9500600000001</v>
      </c>
      <c r="L145" s="25">
        <v>5.7006999999999994</v>
      </c>
      <c r="M145" s="25">
        <v>0</v>
      </c>
      <c r="N145" s="25">
        <v>5.7006999999999994</v>
      </c>
      <c r="O145" s="25">
        <v>2133.99233</v>
      </c>
      <c r="P145" s="25">
        <v>1421.84184</v>
      </c>
      <c r="Q145" s="25">
        <v>0</v>
      </c>
      <c r="R145" s="26">
        <v>1421.84184</v>
      </c>
    </row>
    <row r="146" spans="1:18">
      <c r="A146" s="27"/>
      <c r="B146" s="27"/>
      <c r="C146" s="27"/>
      <c r="D146" s="22" t="s">
        <v>179</v>
      </c>
      <c r="E146" s="23">
        <v>589</v>
      </c>
      <c r="F146" s="24">
        <v>42.003250000000001</v>
      </c>
      <c r="G146" s="25">
        <v>0</v>
      </c>
      <c r="H146" s="25">
        <v>42.003250000000001</v>
      </c>
      <c r="I146" s="25">
        <v>1122.7151399999998</v>
      </c>
      <c r="J146" s="25">
        <v>0</v>
      </c>
      <c r="K146" s="25">
        <v>1122.7151399999998</v>
      </c>
      <c r="L146" s="25">
        <v>36.886800000000001</v>
      </c>
      <c r="M146" s="25">
        <v>0</v>
      </c>
      <c r="N146" s="25">
        <v>36.886800000000001</v>
      </c>
      <c r="O146" s="25">
        <v>1201.60519</v>
      </c>
      <c r="P146" s="25">
        <v>1521.6118200000001</v>
      </c>
      <c r="Q146" s="25">
        <v>0</v>
      </c>
      <c r="R146" s="26">
        <v>1521.6118200000001</v>
      </c>
    </row>
    <row r="147" spans="1:18">
      <c r="A147" s="27"/>
      <c r="B147" s="27"/>
      <c r="C147" s="27"/>
      <c r="D147" s="22" t="s">
        <v>180</v>
      </c>
      <c r="E147" s="23">
        <v>709</v>
      </c>
      <c r="F147" s="24">
        <v>0</v>
      </c>
      <c r="G147" s="25">
        <v>0</v>
      </c>
      <c r="H147" s="25">
        <v>0</v>
      </c>
      <c r="I147" s="25">
        <v>0</v>
      </c>
      <c r="J147" s="25">
        <v>0</v>
      </c>
      <c r="K147" s="25">
        <v>0</v>
      </c>
      <c r="L147" s="25">
        <v>9.1232500000000005</v>
      </c>
      <c r="M147" s="25">
        <v>0</v>
      </c>
      <c r="N147" s="25">
        <v>9.1232500000000005</v>
      </c>
      <c r="O147" s="25">
        <v>9.1232500000000005</v>
      </c>
      <c r="P147" s="25">
        <v>0</v>
      </c>
      <c r="Q147" s="25">
        <v>0</v>
      </c>
      <c r="R147" s="26">
        <v>0</v>
      </c>
    </row>
    <row r="148" spans="1:18">
      <c r="A148" s="27"/>
      <c r="B148" s="22" t="s">
        <v>181</v>
      </c>
      <c r="C148" s="22" t="s">
        <v>182</v>
      </c>
      <c r="D148" s="22" t="s">
        <v>183</v>
      </c>
      <c r="E148" s="23">
        <v>698</v>
      </c>
      <c r="F148" s="24">
        <v>265.53209000000004</v>
      </c>
      <c r="G148" s="25">
        <v>0</v>
      </c>
      <c r="H148" s="25">
        <v>265.53209000000004</v>
      </c>
      <c r="I148" s="25">
        <v>123109.97776000001</v>
      </c>
      <c r="J148" s="25">
        <v>0.37685000000000002</v>
      </c>
      <c r="K148" s="25">
        <v>123110.35460999999</v>
      </c>
      <c r="L148" s="25">
        <v>249.53363000000002</v>
      </c>
      <c r="M148" s="25">
        <v>108.32980000000001</v>
      </c>
      <c r="N148" s="25">
        <v>357.86342999999999</v>
      </c>
      <c r="O148" s="25">
        <v>123733.75013</v>
      </c>
      <c r="P148" s="25">
        <v>0</v>
      </c>
      <c r="Q148" s="25">
        <v>0</v>
      </c>
      <c r="R148" s="26">
        <v>0</v>
      </c>
    </row>
    <row r="149" spans="1:18">
      <c r="A149" s="27"/>
      <c r="B149" s="27"/>
      <c r="C149" s="27"/>
      <c r="D149" s="22" t="s">
        <v>181</v>
      </c>
      <c r="E149" s="23">
        <v>372</v>
      </c>
      <c r="F149" s="24">
        <v>31570.213680000001</v>
      </c>
      <c r="G149" s="25">
        <v>0</v>
      </c>
      <c r="H149" s="25">
        <v>31570.213680000001</v>
      </c>
      <c r="I149" s="25">
        <v>1102.6836599999999</v>
      </c>
      <c r="J149" s="25">
        <v>1597.4540200000001</v>
      </c>
      <c r="K149" s="25">
        <v>2700.1376800000003</v>
      </c>
      <c r="L149" s="25">
        <v>23568.456249999999</v>
      </c>
      <c r="M149" s="25">
        <v>4469.0361199999998</v>
      </c>
      <c r="N149" s="25">
        <v>28037.49237</v>
      </c>
      <c r="O149" s="25">
        <v>62307.843729999993</v>
      </c>
      <c r="P149" s="25">
        <v>37826.956180000001</v>
      </c>
      <c r="Q149" s="25">
        <v>0</v>
      </c>
      <c r="R149" s="26">
        <v>37826.956180000001</v>
      </c>
    </row>
    <row r="150" spans="1:18">
      <c r="A150" s="27"/>
      <c r="B150" s="27"/>
      <c r="C150" s="27"/>
      <c r="D150" s="27"/>
      <c r="E150" s="29">
        <v>556</v>
      </c>
      <c r="F150" s="30">
        <v>491.44827000000004</v>
      </c>
      <c r="G150" s="31">
        <v>0</v>
      </c>
      <c r="H150" s="31">
        <v>491.44827000000004</v>
      </c>
      <c r="I150" s="31">
        <v>61402.436159999997</v>
      </c>
      <c r="J150" s="31">
        <v>655.57693000000006</v>
      </c>
      <c r="K150" s="31">
        <v>62058.01309</v>
      </c>
      <c r="L150" s="31">
        <v>1133.57258</v>
      </c>
      <c r="M150" s="31">
        <v>0</v>
      </c>
      <c r="N150" s="31">
        <v>1133.57258</v>
      </c>
      <c r="O150" s="31">
        <v>63683.033940000001</v>
      </c>
      <c r="P150" s="31">
        <v>8873.6117799999993</v>
      </c>
      <c r="Q150" s="31">
        <v>0</v>
      </c>
      <c r="R150" s="32">
        <v>8873.6117799999993</v>
      </c>
    </row>
    <row r="151" spans="1:18">
      <c r="A151" s="27"/>
      <c r="B151" s="27"/>
      <c r="C151" s="27"/>
      <c r="D151" s="27"/>
      <c r="E151" s="29">
        <v>557</v>
      </c>
      <c r="F151" s="30">
        <v>20.561720000000001</v>
      </c>
      <c r="G151" s="31">
        <v>0</v>
      </c>
      <c r="H151" s="31">
        <v>20.561720000000001</v>
      </c>
      <c r="I151" s="31">
        <v>110174.46111</v>
      </c>
      <c r="J151" s="31">
        <v>950.66792000000009</v>
      </c>
      <c r="K151" s="31">
        <v>111125.12903</v>
      </c>
      <c r="L151" s="31">
        <v>4348.1244500000003</v>
      </c>
      <c r="M151" s="31">
        <v>275.0301</v>
      </c>
      <c r="N151" s="31">
        <v>4623.1545500000002</v>
      </c>
      <c r="O151" s="31">
        <v>115768.8453</v>
      </c>
      <c r="P151" s="31">
        <v>8049.7654400000001</v>
      </c>
      <c r="Q151" s="31">
        <v>0</v>
      </c>
      <c r="R151" s="32">
        <v>8049.7654400000001</v>
      </c>
    </row>
    <row r="152" spans="1:18">
      <c r="A152" s="27"/>
      <c r="B152" s="27"/>
      <c r="C152" s="27"/>
      <c r="D152" s="27"/>
      <c r="E152" s="29">
        <v>566</v>
      </c>
      <c r="F152" s="30">
        <v>26130.833870000002</v>
      </c>
      <c r="G152" s="31">
        <v>0</v>
      </c>
      <c r="H152" s="31">
        <v>26130.833870000002</v>
      </c>
      <c r="I152" s="31">
        <v>103125.40901</v>
      </c>
      <c r="J152" s="31">
        <v>531.88411999999994</v>
      </c>
      <c r="K152" s="31">
        <v>103657.29312999999</v>
      </c>
      <c r="L152" s="31">
        <v>7441.3322300000009</v>
      </c>
      <c r="M152" s="31">
        <v>1444.49218</v>
      </c>
      <c r="N152" s="31">
        <v>8885.8244099999993</v>
      </c>
      <c r="O152" s="31">
        <v>138673.95141000001</v>
      </c>
      <c r="P152" s="31">
        <v>37921.340179999999</v>
      </c>
      <c r="Q152" s="31">
        <v>0</v>
      </c>
      <c r="R152" s="32">
        <v>37921.340179999999</v>
      </c>
    </row>
    <row r="153" spans="1:18">
      <c r="A153" s="27"/>
      <c r="B153" s="27"/>
      <c r="C153" s="27"/>
      <c r="D153" s="27"/>
      <c r="E153" s="29">
        <v>373</v>
      </c>
      <c r="F153" s="30">
        <v>24452.172649999997</v>
      </c>
      <c r="G153" s="31">
        <v>0</v>
      </c>
      <c r="H153" s="31">
        <v>24452.172649999997</v>
      </c>
      <c r="I153" s="31">
        <v>119863.69127</v>
      </c>
      <c r="J153" s="31">
        <v>1500.4473</v>
      </c>
      <c r="K153" s="31">
        <v>121364.13857</v>
      </c>
      <c r="L153" s="31">
        <v>9899.6961499999998</v>
      </c>
      <c r="M153" s="31">
        <v>4389.2163200000005</v>
      </c>
      <c r="N153" s="31">
        <v>14288.912470000001</v>
      </c>
      <c r="O153" s="31">
        <v>160105.22368999998</v>
      </c>
      <c r="P153" s="31">
        <v>60206.724579999995</v>
      </c>
      <c r="Q153" s="31">
        <v>0</v>
      </c>
      <c r="R153" s="32">
        <v>60206.724579999995</v>
      </c>
    </row>
    <row r="154" spans="1:18">
      <c r="A154" s="27"/>
      <c r="B154" s="27"/>
      <c r="C154" s="27"/>
      <c r="D154" s="27"/>
      <c r="E154" s="29">
        <v>683</v>
      </c>
      <c r="F154" s="30">
        <v>0</v>
      </c>
      <c r="G154" s="31">
        <v>0</v>
      </c>
      <c r="H154" s="31">
        <v>0</v>
      </c>
      <c r="I154" s="31">
        <v>106506.10715000001</v>
      </c>
      <c r="J154" s="31">
        <v>54.01623</v>
      </c>
      <c r="K154" s="31">
        <v>106560.12337999999</v>
      </c>
      <c r="L154" s="31">
        <v>799.68052999999998</v>
      </c>
      <c r="M154" s="31">
        <v>303.35284000000001</v>
      </c>
      <c r="N154" s="31">
        <v>1103.0333700000001</v>
      </c>
      <c r="O154" s="31">
        <v>107663.15674999999</v>
      </c>
      <c r="P154" s="31">
        <v>0</v>
      </c>
      <c r="Q154" s="31">
        <v>0</v>
      </c>
      <c r="R154" s="32">
        <v>0</v>
      </c>
    </row>
    <row r="155" spans="1:18">
      <c r="A155" s="27"/>
      <c r="B155" s="27"/>
      <c r="C155" s="27"/>
      <c r="D155" s="22" t="s">
        <v>184</v>
      </c>
      <c r="E155" s="23">
        <v>519</v>
      </c>
      <c r="F155" s="24">
        <v>12790.120359999999</v>
      </c>
      <c r="G155" s="25">
        <v>0</v>
      </c>
      <c r="H155" s="25">
        <v>12790.120359999999</v>
      </c>
      <c r="I155" s="25">
        <v>64687.557280000001</v>
      </c>
      <c r="J155" s="25">
        <v>757.10900000000004</v>
      </c>
      <c r="K155" s="25">
        <v>65444.666279999998</v>
      </c>
      <c r="L155" s="25">
        <v>5758.5313399999995</v>
      </c>
      <c r="M155" s="25">
        <v>271.75865000000005</v>
      </c>
      <c r="N155" s="25">
        <v>6030.2899900000002</v>
      </c>
      <c r="O155" s="25">
        <v>84265.076629999996</v>
      </c>
      <c r="P155" s="25">
        <v>51829.670749999997</v>
      </c>
      <c r="Q155" s="25">
        <v>0</v>
      </c>
      <c r="R155" s="26">
        <v>51829.670749999997</v>
      </c>
    </row>
    <row r="156" spans="1:18">
      <c r="A156" s="27"/>
      <c r="B156" s="27"/>
      <c r="C156" s="27"/>
      <c r="D156" s="27"/>
      <c r="E156" s="29">
        <v>747</v>
      </c>
      <c r="F156" s="30">
        <v>0</v>
      </c>
      <c r="G156" s="31">
        <v>0</v>
      </c>
      <c r="H156" s="31">
        <v>0</v>
      </c>
      <c r="I156" s="31">
        <v>137507.18905000002</v>
      </c>
      <c r="J156" s="31">
        <v>0</v>
      </c>
      <c r="K156" s="31">
        <v>137507.18905000002</v>
      </c>
      <c r="L156" s="31">
        <v>20.59779</v>
      </c>
      <c r="M156" s="31">
        <v>0</v>
      </c>
      <c r="N156" s="31">
        <v>20.59779</v>
      </c>
      <c r="O156" s="31">
        <v>137527.78684000002</v>
      </c>
      <c r="P156" s="31">
        <v>0</v>
      </c>
      <c r="Q156" s="31">
        <v>0</v>
      </c>
      <c r="R156" s="32">
        <v>0</v>
      </c>
    </row>
    <row r="157" spans="1:18">
      <c r="A157" s="27"/>
      <c r="B157" s="27"/>
      <c r="C157" s="27"/>
      <c r="D157" s="22" t="s">
        <v>185</v>
      </c>
      <c r="E157" s="23">
        <v>546</v>
      </c>
      <c r="F157" s="24">
        <v>28298.122800000001</v>
      </c>
      <c r="G157" s="25">
        <v>0</v>
      </c>
      <c r="H157" s="25">
        <v>28298.122800000001</v>
      </c>
      <c r="I157" s="25">
        <v>61279.830110000003</v>
      </c>
      <c r="J157" s="25">
        <v>1744.7047</v>
      </c>
      <c r="K157" s="25">
        <v>63024.534810000005</v>
      </c>
      <c r="L157" s="25">
        <v>7274.7335400000002</v>
      </c>
      <c r="M157" s="25">
        <v>931.19203000000005</v>
      </c>
      <c r="N157" s="25">
        <v>8205.9255699999994</v>
      </c>
      <c r="O157" s="25">
        <v>99528.583180000001</v>
      </c>
      <c r="P157" s="25">
        <v>18204.01037</v>
      </c>
      <c r="Q157" s="25">
        <v>0</v>
      </c>
      <c r="R157" s="26">
        <v>18204.01037</v>
      </c>
    </row>
    <row r="158" spans="1:18">
      <c r="A158" s="27"/>
      <c r="B158" s="27"/>
      <c r="C158" s="27"/>
      <c r="D158" s="22" t="s">
        <v>186</v>
      </c>
      <c r="E158" s="23">
        <v>829</v>
      </c>
      <c r="F158" s="24">
        <v>0</v>
      </c>
      <c r="G158" s="25">
        <v>0</v>
      </c>
      <c r="H158" s="25">
        <v>0</v>
      </c>
      <c r="I158" s="25">
        <v>0</v>
      </c>
      <c r="J158" s="25">
        <v>0</v>
      </c>
      <c r="K158" s="25">
        <v>0</v>
      </c>
      <c r="L158" s="25">
        <v>0</v>
      </c>
      <c r="M158" s="25">
        <v>0</v>
      </c>
      <c r="N158" s="25">
        <v>0</v>
      </c>
      <c r="O158" s="25">
        <v>0</v>
      </c>
      <c r="P158" s="25">
        <v>0</v>
      </c>
      <c r="Q158" s="25">
        <v>0</v>
      </c>
      <c r="R158" s="26">
        <v>0</v>
      </c>
    </row>
    <row r="159" spans="1:18">
      <c r="A159" s="27"/>
      <c r="B159" s="22" t="s">
        <v>187</v>
      </c>
      <c r="C159" s="22" t="s">
        <v>188</v>
      </c>
      <c r="D159" s="22" t="s">
        <v>188</v>
      </c>
      <c r="E159" s="23">
        <v>291</v>
      </c>
      <c r="F159" s="24">
        <v>3631.57026</v>
      </c>
      <c r="G159" s="25">
        <v>0</v>
      </c>
      <c r="H159" s="25">
        <v>3631.57026</v>
      </c>
      <c r="I159" s="25">
        <v>25689.396430000001</v>
      </c>
      <c r="J159" s="25">
        <v>28.527849999999997</v>
      </c>
      <c r="K159" s="25">
        <v>25717.924280000003</v>
      </c>
      <c r="L159" s="25">
        <v>1326.45433</v>
      </c>
      <c r="M159" s="25">
        <v>0</v>
      </c>
      <c r="N159" s="25">
        <v>1326.45433</v>
      </c>
      <c r="O159" s="25">
        <v>30675.94887</v>
      </c>
      <c r="P159" s="25">
        <v>4899.4713000000002</v>
      </c>
      <c r="Q159" s="25">
        <v>0</v>
      </c>
      <c r="R159" s="26">
        <v>4899.4713000000002</v>
      </c>
    </row>
    <row r="160" spans="1:18">
      <c r="A160" s="27"/>
      <c r="B160" s="27"/>
      <c r="C160" s="22" t="s">
        <v>189</v>
      </c>
      <c r="D160" s="22" t="s">
        <v>189</v>
      </c>
      <c r="E160" s="23">
        <v>293</v>
      </c>
      <c r="F160" s="24">
        <v>6191.9476100000002</v>
      </c>
      <c r="G160" s="25">
        <v>0</v>
      </c>
      <c r="H160" s="25">
        <v>6191.9476100000002</v>
      </c>
      <c r="I160" s="25">
        <v>21790.95278</v>
      </c>
      <c r="J160" s="25">
        <v>46.654809999999998</v>
      </c>
      <c r="K160" s="25">
        <v>21837.60759</v>
      </c>
      <c r="L160" s="25">
        <v>1141.91401</v>
      </c>
      <c r="M160" s="25">
        <v>37.64</v>
      </c>
      <c r="N160" s="25">
        <v>1179.5540100000001</v>
      </c>
      <c r="O160" s="25">
        <v>29209.109210000002</v>
      </c>
      <c r="P160" s="25">
        <v>4304.2903900000001</v>
      </c>
      <c r="Q160" s="25">
        <v>0</v>
      </c>
      <c r="R160" s="26">
        <v>4304.2903900000001</v>
      </c>
    </row>
    <row r="161" spans="1:18">
      <c r="A161" s="27"/>
      <c r="B161" s="27"/>
      <c r="C161" s="27"/>
      <c r="D161" s="22" t="s">
        <v>190</v>
      </c>
      <c r="E161" s="23">
        <v>295</v>
      </c>
      <c r="F161" s="24">
        <v>3917.8071600000003</v>
      </c>
      <c r="G161" s="25">
        <v>0</v>
      </c>
      <c r="H161" s="25">
        <v>3917.8071600000003</v>
      </c>
      <c r="I161" s="25">
        <v>4378.6800599999997</v>
      </c>
      <c r="J161" s="25">
        <v>31.375540000000001</v>
      </c>
      <c r="K161" s="25">
        <v>4410.0555999999997</v>
      </c>
      <c r="L161" s="25">
        <v>100.99309</v>
      </c>
      <c r="M161" s="25">
        <v>0</v>
      </c>
      <c r="N161" s="25">
        <v>100.99309</v>
      </c>
      <c r="O161" s="25">
        <v>8428.8558499999999</v>
      </c>
      <c r="P161" s="25">
        <v>2749.9547000000002</v>
      </c>
      <c r="Q161" s="25">
        <v>0</v>
      </c>
      <c r="R161" s="26">
        <v>2749.9547000000002</v>
      </c>
    </row>
    <row r="162" spans="1:18">
      <c r="A162" s="27"/>
      <c r="B162" s="27"/>
      <c r="C162" s="22" t="s">
        <v>191</v>
      </c>
      <c r="D162" s="22" t="s">
        <v>192</v>
      </c>
      <c r="E162" s="23">
        <v>297</v>
      </c>
      <c r="F162" s="24">
        <v>25980.358980000001</v>
      </c>
      <c r="G162" s="25">
        <v>0</v>
      </c>
      <c r="H162" s="25">
        <v>25980.358980000001</v>
      </c>
      <c r="I162" s="25">
        <v>84656.30309999999</v>
      </c>
      <c r="J162" s="25">
        <v>747.11959000000002</v>
      </c>
      <c r="K162" s="25">
        <v>85403.422689999992</v>
      </c>
      <c r="L162" s="25">
        <v>3132.9808800000001</v>
      </c>
      <c r="M162" s="25">
        <v>686.47185000000002</v>
      </c>
      <c r="N162" s="25">
        <v>3819.45273</v>
      </c>
      <c r="O162" s="25">
        <v>115203.2344</v>
      </c>
      <c r="P162" s="25">
        <v>44739.663810000005</v>
      </c>
      <c r="Q162" s="25">
        <v>0</v>
      </c>
      <c r="R162" s="26">
        <v>44739.663810000005</v>
      </c>
    </row>
    <row r="163" spans="1:18">
      <c r="A163" s="27"/>
      <c r="B163" s="27"/>
      <c r="C163" s="27"/>
      <c r="D163" s="22" t="s">
        <v>193</v>
      </c>
      <c r="E163" s="23">
        <v>298</v>
      </c>
      <c r="F163" s="24">
        <v>357.06496999999996</v>
      </c>
      <c r="G163" s="25">
        <v>0</v>
      </c>
      <c r="H163" s="25">
        <v>357.06496999999996</v>
      </c>
      <c r="I163" s="25">
        <v>5364.0667000000003</v>
      </c>
      <c r="J163" s="25">
        <v>0</v>
      </c>
      <c r="K163" s="25">
        <v>5364.0667000000003</v>
      </c>
      <c r="L163" s="25">
        <v>111.16551</v>
      </c>
      <c r="M163" s="25">
        <v>0</v>
      </c>
      <c r="N163" s="25">
        <v>111.16551</v>
      </c>
      <c r="O163" s="25">
        <v>5832.2971799999996</v>
      </c>
      <c r="P163" s="25">
        <v>3137.65452</v>
      </c>
      <c r="Q163" s="25">
        <v>0</v>
      </c>
      <c r="R163" s="26">
        <v>3137.65452</v>
      </c>
    </row>
    <row r="164" spans="1:18">
      <c r="A164" s="27"/>
      <c r="B164" s="27"/>
      <c r="C164" s="22" t="s">
        <v>187</v>
      </c>
      <c r="D164" s="22" t="s">
        <v>187</v>
      </c>
      <c r="E164" s="23">
        <v>289</v>
      </c>
      <c r="F164" s="24">
        <v>167282.29754</v>
      </c>
      <c r="G164" s="25">
        <v>37.404300000000006</v>
      </c>
      <c r="H164" s="25">
        <v>167319.70183999999</v>
      </c>
      <c r="I164" s="25">
        <v>222262.27869000001</v>
      </c>
      <c r="J164" s="25">
        <v>2971.1315299999997</v>
      </c>
      <c r="K164" s="25">
        <v>225233.41021999999</v>
      </c>
      <c r="L164" s="25">
        <v>55335.124530000001</v>
      </c>
      <c r="M164" s="25">
        <v>20413.093949999999</v>
      </c>
      <c r="N164" s="25">
        <v>75748.21848000001</v>
      </c>
      <c r="O164" s="25">
        <v>468301.33054</v>
      </c>
      <c r="P164" s="25">
        <v>217843.75377000001</v>
      </c>
      <c r="Q164" s="25">
        <v>0</v>
      </c>
      <c r="R164" s="26">
        <v>217843.75377000001</v>
      </c>
    </row>
    <row r="165" spans="1:18">
      <c r="A165" s="27"/>
      <c r="B165" s="27"/>
      <c r="C165" s="27"/>
      <c r="D165" s="27"/>
      <c r="E165" s="29">
        <v>851</v>
      </c>
      <c r="F165" s="30">
        <v>0</v>
      </c>
      <c r="G165" s="31">
        <v>0</v>
      </c>
      <c r="H165" s="31">
        <v>0</v>
      </c>
      <c r="I165" s="31">
        <v>0</v>
      </c>
      <c r="J165" s="31">
        <v>0</v>
      </c>
      <c r="K165" s="31">
        <v>0</v>
      </c>
      <c r="L165" s="31">
        <v>3.7709999999999999</v>
      </c>
      <c r="M165" s="31">
        <v>0</v>
      </c>
      <c r="N165" s="31">
        <v>3.7709999999999999</v>
      </c>
      <c r="O165" s="31">
        <v>3.7709999999999999</v>
      </c>
      <c r="P165" s="31">
        <v>0</v>
      </c>
      <c r="Q165" s="31">
        <v>0</v>
      </c>
      <c r="R165" s="32">
        <v>0</v>
      </c>
    </row>
    <row r="166" spans="1:18">
      <c r="A166" s="27"/>
      <c r="B166" s="27"/>
      <c r="C166" s="27"/>
      <c r="D166" s="22" t="s">
        <v>194</v>
      </c>
      <c r="E166" s="23">
        <v>610</v>
      </c>
      <c r="F166" s="24">
        <v>15467.190039999999</v>
      </c>
      <c r="G166" s="25">
        <v>0</v>
      </c>
      <c r="H166" s="25">
        <v>15467.190039999999</v>
      </c>
      <c r="I166" s="25">
        <v>75516.799599999998</v>
      </c>
      <c r="J166" s="25">
        <v>195.77035000000001</v>
      </c>
      <c r="K166" s="25">
        <v>75712.569950000005</v>
      </c>
      <c r="L166" s="25">
        <v>6859.9719299999997</v>
      </c>
      <c r="M166" s="25">
        <v>839.54074000000003</v>
      </c>
      <c r="N166" s="25">
        <v>7699.5126700000001</v>
      </c>
      <c r="O166" s="25">
        <v>98879.272660000002</v>
      </c>
      <c r="P166" s="25">
        <v>61136.753689999998</v>
      </c>
      <c r="Q166" s="25">
        <v>0</v>
      </c>
      <c r="R166" s="26">
        <v>61136.753689999998</v>
      </c>
    </row>
    <row r="167" spans="1:18">
      <c r="A167" s="27"/>
      <c r="B167" s="27"/>
      <c r="C167" s="27"/>
      <c r="D167" s="22" t="s">
        <v>195</v>
      </c>
      <c r="E167" s="23">
        <v>673</v>
      </c>
      <c r="F167" s="24">
        <v>0</v>
      </c>
      <c r="G167" s="25">
        <v>0</v>
      </c>
      <c r="H167" s="25">
        <v>0</v>
      </c>
      <c r="I167" s="25">
        <v>34.55171</v>
      </c>
      <c r="J167" s="25">
        <v>0</v>
      </c>
      <c r="K167" s="25">
        <v>34.55171</v>
      </c>
      <c r="L167" s="25">
        <v>819.84570999999994</v>
      </c>
      <c r="M167" s="25">
        <v>0</v>
      </c>
      <c r="N167" s="25">
        <v>819.84570999999994</v>
      </c>
      <c r="O167" s="25">
        <v>854.39742000000001</v>
      </c>
      <c r="P167" s="25">
        <v>2383.5309200000002</v>
      </c>
      <c r="Q167" s="25">
        <v>0</v>
      </c>
      <c r="R167" s="26">
        <v>2383.5309200000002</v>
      </c>
    </row>
    <row r="168" spans="1:18">
      <c r="A168" s="27"/>
      <c r="B168" s="27"/>
      <c r="C168" s="22" t="s">
        <v>196</v>
      </c>
      <c r="D168" s="22" t="s">
        <v>196</v>
      </c>
      <c r="E168" s="23">
        <v>301</v>
      </c>
      <c r="F168" s="24">
        <v>28780.89457</v>
      </c>
      <c r="G168" s="25">
        <v>0</v>
      </c>
      <c r="H168" s="25">
        <v>28780.89457</v>
      </c>
      <c r="I168" s="25">
        <v>35572.306549999994</v>
      </c>
      <c r="J168" s="25">
        <v>28.859549999999999</v>
      </c>
      <c r="K168" s="25">
        <v>35601.166100000002</v>
      </c>
      <c r="L168" s="25">
        <v>1493.1283000000001</v>
      </c>
      <c r="M168" s="25">
        <v>103.88639999999999</v>
      </c>
      <c r="N168" s="25">
        <v>1597.0146999999999</v>
      </c>
      <c r="O168" s="25">
        <v>65979.075369999991</v>
      </c>
      <c r="P168" s="25">
        <v>5784.4130500000001</v>
      </c>
      <c r="Q168" s="25">
        <v>0</v>
      </c>
      <c r="R168" s="26">
        <v>5784.4130500000001</v>
      </c>
    </row>
    <row r="169" spans="1:18">
      <c r="A169" s="27"/>
      <c r="B169" s="27"/>
      <c r="C169" s="22" t="s">
        <v>197</v>
      </c>
      <c r="D169" s="22" t="s">
        <v>198</v>
      </c>
      <c r="E169" s="23">
        <v>302</v>
      </c>
      <c r="F169" s="24">
        <v>9773.4982300000011</v>
      </c>
      <c r="G169" s="25">
        <v>0</v>
      </c>
      <c r="H169" s="25">
        <v>9773.4982300000011</v>
      </c>
      <c r="I169" s="25">
        <v>84599.901459999994</v>
      </c>
      <c r="J169" s="25">
        <v>108.45233999999999</v>
      </c>
      <c r="K169" s="25">
        <v>84708.353799999997</v>
      </c>
      <c r="L169" s="25">
        <v>4886.6805100000001</v>
      </c>
      <c r="M169" s="25">
        <v>2056.5498899999998</v>
      </c>
      <c r="N169" s="25">
        <v>6943.2304000000004</v>
      </c>
      <c r="O169" s="25">
        <v>101425.08243000001</v>
      </c>
      <c r="P169" s="25">
        <v>57643.219069999999</v>
      </c>
      <c r="Q169" s="25">
        <v>0</v>
      </c>
      <c r="R169" s="26">
        <v>57643.219069999999</v>
      </c>
    </row>
    <row r="170" spans="1:18">
      <c r="A170" s="27"/>
      <c r="B170" s="27"/>
      <c r="C170" s="27"/>
      <c r="D170" s="22" t="s">
        <v>199</v>
      </c>
      <c r="E170" s="23">
        <v>619</v>
      </c>
      <c r="F170" s="24">
        <v>1662.9699599999999</v>
      </c>
      <c r="G170" s="25">
        <v>0</v>
      </c>
      <c r="H170" s="25">
        <v>1662.9699599999999</v>
      </c>
      <c r="I170" s="25">
        <v>42976.868139999999</v>
      </c>
      <c r="J170" s="25">
        <v>0</v>
      </c>
      <c r="K170" s="25">
        <v>42976.868139999999</v>
      </c>
      <c r="L170" s="25">
        <v>299.14044999999999</v>
      </c>
      <c r="M170" s="25">
        <v>0</v>
      </c>
      <c r="N170" s="25">
        <v>299.14044999999999</v>
      </c>
      <c r="O170" s="25">
        <v>44938.97855</v>
      </c>
      <c r="P170" s="25">
        <v>5620.4453700000004</v>
      </c>
      <c r="Q170" s="25">
        <v>0</v>
      </c>
      <c r="R170" s="26">
        <v>5620.4453700000004</v>
      </c>
    </row>
    <row r="171" spans="1:18">
      <c r="A171" s="27"/>
      <c r="B171" s="27"/>
      <c r="C171" s="27"/>
      <c r="D171" s="27"/>
      <c r="E171" s="29">
        <v>770</v>
      </c>
      <c r="F171" s="30">
        <v>11.285600000000001</v>
      </c>
      <c r="G171" s="31">
        <v>0</v>
      </c>
      <c r="H171" s="31">
        <v>11.285600000000001</v>
      </c>
      <c r="I171" s="31">
        <v>669.97176999999999</v>
      </c>
      <c r="J171" s="31">
        <v>0</v>
      </c>
      <c r="K171" s="31">
        <v>669.97176999999999</v>
      </c>
      <c r="L171" s="31">
        <v>32.995449999999998</v>
      </c>
      <c r="M171" s="31">
        <v>0</v>
      </c>
      <c r="N171" s="31">
        <v>32.995449999999998</v>
      </c>
      <c r="O171" s="31">
        <v>714.25281999999993</v>
      </c>
      <c r="P171" s="31">
        <v>3729.53856</v>
      </c>
      <c r="Q171" s="31">
        <v>0</v>
      </c>
      <c r="R171" s="32">
        <v>3729.53856</v>
      </c>
    </row>
    <row r="172" spans="1:18">
      <c r="A172" s="27"/>
      <c r="B172" s="27"/>
      <c r="C172" s="27"/>
      <c r="D172" s="22" t="s">
        <v>200</v>
      </c>
      <c r="E172" s="23">
        <v>538</v>
      </c>
      <c r="F172" s="24">
        <v>543.04624000000001</v>
      </c>
      <c r="G172" s="25">
        <v>0</v>
      </c>
      <c r="H172" s="25">
        <v>543.04624000000001</v>
      </c>
      <c r="I172" s="25">
        <v>8920.7330899999997</v>
      </c>
      <c r="J172" s="25">
        <v>9.4519999999999993E-2</v>
      </c>
      <c r="K172" s="25">
        <v>8920.8276100000003</v>
      </c>
      <c r="L172" s="25">
        <v>42.361190000000001</v>
      </c>
      <c r="M172" s="25">
        <v>0</v>
      </c>
      <c r="N172" s="25">
        <v>42.361190000000001</v>
      </c>
      <c r="O172" s="25">
        <v>9506.2350399999996</v>
      </c>
      <c r="P172" s="25">
        <v>4740.7674999999999</v>
      </c>
      <c r="Q172" s="25">
        <v>0</v>
      </c>
      <c r="R172" s="26">
        <v>4740.7674999999999</v>
      </c>
    </row>
    <row r="173" spans="1:18">
      <c r="A173" s="27"/>
      <c r="B173" s="27"/>
      <c r="C173" s="27"/>
      <c r="D173" s="22" t="s">
        <v>201</v>
      </c>
      <c r="E173" s="23">
        <v>604</v>
      </c>
      <c r="F173" s="24">
        <v>9357.1621500000001</v>
      </c>
      <c r="G173" s="25">
        <v>0</v>
      </c>
      <c r="H173" s="25">
        <v>9357.1621500000001</v>
      </c>
      <c r="I173" s="25">
        <v>17557.259570000002</v>
      </c>
      <c r="J173" s="25">
        <v>0</v>
      </c>
      <c r="K173" s="25">
        <v>17557.259570000002</v>
      </c>
      <c r="L173" s="25">
        <v>554.46771999999999</v>
      </c>
      <c r="M173" s="25">
        <v>0</v>
      </c>
      <c r="N173" s="25">
        <v>554.46771999999999</v>
      </c>
      <c r="O173" s="25">
        <v>27468.889440000003</v>
      </c>
      <c r="P173" s="25">
        <v>12947.24214</v>
      </c>
      <c r="Q173" s="25">
        <v>0</v>
      </c>
      <c r="R173" s="26">
        <v>12947.24214</v>
      </c>
    </row>
    <row r="174" spans="1:18">
      <c r="A174" s="27"/>
      <c r="B174" s="27"/>
      <c r="C174" s="27"/>
      <c r="D174" s="22" t="s">
        <v>202</v>
      </c>
      <c r="E174" s="23">
        <v>786</v>
      </c>
      <c r="F174" s="24">
        <v>0</v>
      </c>
      <c r="G174" s="25">
        <v>0</v>
      </c>
      <c r="H174" s="25">
        <v>0</v>
      </c>
      <c r="I174" s="25">
        <v>0</v>
      </c>
      <c r="J174" s="25">
        <v>0</v>
      </c>
      <c r="K174" s="25">
        <v>0</v>
      </c>
      <c r="L174" s="25">
        <v>27.663700000000002</v>
      </c>
      <c r="M174" s="25">
        <v>0</v>
      </c>
      <c r="N174" s="25">
        <v>27.663700000000002</v>
      </c>
      <c r="O174" s="25">
        <v>27.663700000000002</v>
      </c>
      <c r="P174" s="25">
        <v>0</v>
      </c>
      <c r="Q174" s="25">
        <v>0</v>
      </c>
      <c r="R174" s="26">
        <v>0</v>
      </c>
    </row>
    <row r="175" spans="1:18">
      <c r="A175" s="27"/>
      <c r="B175" s="27"/>
      <c r="C175" s="27"/>
      <c r="D175" s="22" t="s">
        <v>203</v>
      </c>
      <c r="E175" s="23">
        <v>765</v>
      </c>
      <c r="F175" s="24">
        <v>79.04910000000001</v>
      </c>
      <c r="G175" s="25">
        <v>0</v>
      </c>
      <c r="H175" s="25">
        <v>79.04910000000001</v>
      </c>
      <c r="I175" s="25">
        <v>801.62590999999998</v>
      </c>
      <c r="J175" s="25">
        <v>0</v>
      </c>
      <c r="K175" s="25">
        <v>801.62590999999998</v>
      </c>
      <c r="L175" s="25">
        <v>191.06585999999999</v>
      </c>
      <c r="M175" s="25">
        <v>0</v>
      </c>
      <c r="N175" s="25">
        <v>191.06585999999999</v>
      </c>
      <c r="O175" s="25">
        <v>1071.7408700000001</v>
      </c>
      <c r="P175" s="25">
        <v>2350.2457999999997</v>
      </c>
      <c r="Q175" s="25">
        <v>0</v>
      </c>
      <c r="R175" s="26">
        <v>2350.2457999999997</v>
      </c>
    </row>
    <row r="176" spans="1:18">
      <c r="A176" s="27"/>
      <c r="B176" s="27"/>
      <c r="C176" s="22" t="s">
        <v>204</v>
      </c>
      <c r="D176" s="22" t="s">
        <v>205</v>
      </c>
      <c r="E176" s="23">
        <v>309</v>
      </c>
      <c r="F176" s="24">
        <v>2808.5564199999999</v>
      </c>
      <c r="G176" s="25">
        <v>0</v>
      </c>
      <c r="H176" s="25">
        <v>2808.5564199999999</v>
      </c>
      <c r="I176" s="25">
        <v>28724.665860000001</v>
      </c>
      <c r="J176" s="25">
        <v>0.68798999999999999</v>
      </c>
      <c r="K176" s="25">
        <v>28725.353850000003</v>
      </c>
      <c r="L176" s="25">
        <v>1980.4529299999999</v>
      </c>
      <c r="M176" s="25">
        <v>0.37639999999999996</v>
      </c>
      <c r="N176" s="25">
        <v>1980.82933</v>
      </c>
      <c r="O176" s="25">
        <v>33514.739600000001</v>
      </c>
      <c r="P176" s="25">
        <v>5043.64239</v>
      </c>
      <c r="Q176" s="25">
        <v>0</v>
      </c>
      <c r="R176" s="26">
        <v>5043.64239</v>
      </c>
    </row>
    <row r="177" spans="1:18">
      <c r="A177" s="27"/>
      <c r="B177" s="27"/>
      <c r="C177" s="22" t="s">
        <v>206</v>
      </c>
      <c r="D177" s="22" t="s">
        <v>207</v>
      </c>
      <c r="E177" s="23">
        <v>602</v>
      </c>
      <c r="F177" s="24">
        <v>174.7347</v>
      </c>
      <c r="G177" s="25">
        <v>0</v>
      </c>
      <c r="H177" s="25">
        <v>174.7347</v>
      </c>
      <c r="I177" s="25">
        <v>3242.5787099999998</v>
      </c>
      <c r="J177" s="25">
        <v>0</v>
      </c>
      <c r="K177" s="25">
        <v>3242.5787099999998</v>
      </c>
      <c r="L177" s="25">
        <v>441.40604999999999</v>
      </c>
      <c r="M177" s="25">
        <v>14.766549999999999</v>
      </c>
      <c r="N177" s="25">
        <v>456.17259999999999</v>
      </c>
      <c r="O177" s="25">
        <v>3873.4860099999996</v>
      </c>
      <c r="P177" s="25">
        <v>2037.42029</v>
      </c>
      <c r="Q177" s="25">
        <v>0</v>
      </c>
      <c r="R177" s="26">
        <v>2037.42029</v>
      </c>
    </row>
    <row r="178" spans="1:18">
      <c r="A178" s="27"/>
      <c r="B178" s="27"/>
      <c r="C178" s="27"/>
      <c r="D178" s="22" t="s">
        <v>206</v>
      </c>
      <c r="E178" s="23">
        <v>311</v>
      </c>
      <c r="F178" s="24">
        <v>19350.242260000003</v>
      </c>
      <c r="G178" s="25">
        <v>0</v>
      </c>
      <c r="H178" s="25">
        <v>19350.242260000003</v>
      </c>
      <c r="I178" s="25">
        <v>26219.17886</v>
      </c>
      <c r="J178" s="25">
        <v>112.81729</v>
      </c>
      <c r="K178" s="25">
        <v>26331.996149999999</v>
      </c>
      <c r="L178" s="25">
        <v>2594.2946899999997</v>
      </c>
      <c r="M178" s="25">
        <v>85.918949999999995</v>
      </c>
      <c r="N178" s="25">
        <v>2680.2136399999999</v>
      </c>
      <c r="O178" s="25">
        <v>48362.45205</v>
      </c>
      <c r="P178" s="25">
        <v>16269.423480000001</v>
      </c>
      <c r="Q178" s="25">
        <v>0</v>
      </c>
      <c r="R178" s="26">
        <v>16269.423480000001</v>
      </c>
    </row>
    <row r="179" spans="1:18">
      <c r="A179" s="27"/>
      <c r="B179" s="27"/>
      <c r="C179" s="22" t="s">
        <v>208</v>
      </c>
      <c r="D179" s="22" t="s">
        <v>163</v>
      </c>
      <c r="E179" s="23">
        <v>300</v>
      </c>
      <c r="F179" s="24">
        <v>10824.319119999998</v>
      </c>
      <c r="G179" s="25">
        <v>0</v>
      </c>
      <c r="H179" s="25">
        <v>10824.319119999998</v>
      </c>
      <c r="I179" s="25">
        <v>26059.192350000001</v>
      </c>
      <c r="J179" s="25">
        <v>0.43685000000000002</v>
      </c>
      <c r="K179" s="25">
        <v>26059.629199999999</v>
      </c>
      <c r="L179" s="25">
        <v>1093.4431999999999</v>
      </c>
      <c r="M179" s="25">
        <v>0</v>
      </c>
      <c r="N179" s="25">
        <v>1093.4431999999999</v>
      </c>
      <c r="O179" s="25">
        <v>37977.391520000005</v>
      </c>
      <c r="P179" s="25">
        <v>5078.2238799999996</v>
      </c>
      <c r="Q179" s="25">
        <v>0</v>
      </c>
      <c r="R179" s="26">
        <v>5078.2238799999996</v>
      </c>
    </row>
    <row r="180" spans="1:18">
      <c r="A180" s="27"/>
      <c r="B180" s="27"/>
      <c r="C180" s="22" t="s">
        <v>209</v>
      </c>
      <c r="D180" s="22" t="s">
        <v>210</v>
      </c>
      <c r="E180" s="23">
        <v>599</v>
      </c>
      <c r="F180" s="24">
        <v>324.82202000000001</v>
      </c>
      <c r="G180" s="25">
        <v>0</v>
      </c>
      <c r="H180" s="25">
        <v>324.82202000000001</v>
      </c>
      <c r="I180" s="25">
        <v>1891.3352600000001</v>
      </c>
      <c r="J180" s="25">
        <v>0</v>
      </c>
      <c r="K180" s="25">
        <v>1891.3352600000001</v>
      </c>
      <c r="L180" s="25">
        <v>40.576059999999998</v>
      </c>
      <c r="M180" s="25">
        <v>0</v>
      </c>
      <c r="N180" s="25">
        <v>40.576059999999998</v>
      </c>
      <c r="O180" s="25">
        <v>2256.7333399999998</v>
      </c>
      <c r="P180" s="25">
        <v>1665.1942900000001</v>
      </c>
      <c r="Q180" s="25">
        <v>0</v>
      </c>
      <c r="R180" s="26">
        <v>1665.1942900000001</v>
      </c>
    </row>
    <row r="181" spans="1:18">
      <c r="A181" s="27"/>
      <c r="B181" s="27"/>
      <c r="C181" s="27"/>
      <c r="D181" s="22" t="s">
        <v>209</v>
      </c>
      <c r="E181" s="23">
        <v>290</v>
      </c>
      <c r="F181" s="24">
        <v>342.01038</v>
      </c>
      <c r="G181" s="25">
        <v>0</v>
      </c>
      <c r="H181" s="25">
        <v>342.01038</v>
      </c>
      <c r="I181" s="25">
        <v>6387.7729200000003</v>
      </c>
      <c r="J181" s="25">
        <v>0.15252000000000002</v>
      </c>
      <c r="K181" s="25">
        <v>6387.92544</v>
      </c>
      <c r="L181" s="25">
        <v>219.50047000000001</v>
      </c>
      <c r="M181" s="25">
        <v>0</v>
      </c>
      <c r="N181" s="25">
        <v>219.50047000000001</v>
      </c>
      <c r="O181" s="25">
        <v>6949.4362899999996</v>
      </c>
      <c r="P181" s="25">
        <v>2125.9089900000004</v>
      </c>
      <c r="Q181" s="25">
        <v>0</v>
      </c>
      <c r="R181" s="26">
        <v>2125.9089900000004</v>
      </c>
    </row>
    <row r="182" spans="1:18">
      <c r="A182" s="27"/>
      <c r="B182" s="27"/>
      <c r="C182" s="22" t="s">
        <v>211</v>
      </c>
      <c r="D182" s="22" t="s">
        <v>212</v>
      </c>
      <c r="E182" s="23">
        <v>296</v>
      </c>
      <c r="F182" s="24">
        <v>2131.6139800000001</v>
      </c>
      <c r="G182" s="25">
        <v>0</v>
      </c>
      <c r="H182" s="25">
        <v>2131.6139800000001</v>
      </c>
      <c r="I182" s="25">
        <v>6668.8764099999999</v>
      </c>
      <c r="J182" s="25">
        <v>4.8999999999999998E-4</v>
      </c>
      <c r="K182" s="25">
        <v>6668.8769000000002</v>
      </c>
      <c r="L182" s="25">
        <v>242.87429999999998</v>
      </c>
      <c r="M182" s="25">
        <v>0</v>
      </c>
      <c r="N182" s="25">
        <v>242.87429999999998</v>
      </c>
      <c r="O182" s="25">
        <v>9043.3651799999989</v>
      </c>
      <c r="P182" s="25">
        <v>3442.8844900000004</v>
      </c>
      <c r="Q182" s="25">
        <v>0</v>
      </c>
      <c r="R182" s="26">
        <v>3442.8844900000004</v>
      </c>
    </row>
    <row r="183" spans="1:18">
      <c r="A183" s="27"/>
      <c r="B183" s="27"/>
      <c r="C183" s="22" t="s">
        <v>213</v>
      </c>
      <c r="D183" s="22" t="s">
        <v>213</v>
      </c>
      <c r="E183" s="23">
        <v>307</v>
      </c>
      <c r="F183" s="24">
        <v>1272.1273700000002</v>
      </c>
      <c r="G183" s="25">
        <v>0</v>
      </c>
      <c r="H183" s="25">
        <v>1272.1273700000002</v>
      </c>
      <c r="I183" s="25">
        <v>14570.908509999999</v>
      </c>
      <c r="J183" s="25">
        <v>1.9000000000000001E-4</v>
      </c>
      <c r="K183" s="25">
        <v>14570.9087</v>
      </c>
      <c r="L183" s="25">
        <v>452.70375000000001</v>
      </c>
      <c r="M183" s="25">
        <v>0</v>
      </c>
      <c r="N183" s="25">
        <v>452.70375000000001</v>
      </c>
      <c r="O183" s="25">
        <v>16295.739820000001</v>
      </c>
      <c r="P183" s="25">
        <v>3665.7320099999997</v>
      </c>
      <c r="Q183" s="25">
        <v>0</v>
      </c>
      <c r="R183" s="26">
        <v>3665.7320099999997</v>
      </c>
    </row>
    <row r="184" spans="1:18">
      <c r="A184" s="27"/>
      <c r="B184" s="27"/>
      <c r="C184" s="22" t="s">
        <v>214</v>
      </c>
      <c r="D184" s="22" t="s">
        <v>214</v>
      </c>
      <c r="E184" s="23">
        <v>306</v>
      </c>
      <c r="F184" s="24">
        <v>255.99366000000001</v>
      </c>
      <c r="G184" s="25">
        <v>0</v>
      </c>
      <c r="H184" s="25">
        <v>255.99366000000001</v>
      </c>
      <c r="I184" s="25">
        <v>9040.0535299999992</v>
      </c>
      <c r="J184" s="25">
        <v>0.35832999999999998</v>
      </c>
      <c r="K184" s="25">
        <v>9040.4118600000002</v>
      </c>
      <c r="L184" s="25">
        <v>198.50953000000001</v>
      </c>
      <c r="M184" s="25">
        <v>0</v>
      </c>
      <c r="N184" s="25">
        <v>198.50953000000001</v>
      </c>
      <c r="O184" s="25">
        <v>9494.9150500000014</v>
      </c>
      <c r="P184" s="25">
        <v>1695.6932300000001</v>
      </c>
      <c r="Q184" s="25">
        <v>0</v>
      </c>
      <c r="R184" s="26">
        <v>1695.6932300000001</v>
      </c>
    </row>
    <row r="185" spans="1:18">
      <c r="A185" s="27"/>
      <c r="B185" s="22" t="s">
        <v>215</v>
      </c>
      <c r="C185" s="22" t="s">
        <v>216</v>
      </c>
      <c r="D185" s="22" t="s">
        <v>216</v>
      </c>
      <c r="E185" s="23">
        <v>203</v>
      </c>
      <c r="F185" s="24">
        <v>3092.2984100000003</v>
      </c>
      <c r="G185" s="25">
        <v>0</v>
      </c>
      <c r="H185" s="25">
        <v>3092.2984100000003</v>
      </c>
      <c r="I185" s="25">
        <v>9760.785609999999</v>
      </c>
      <c r="J185" s="25">
        <v>22.92445</v>
      </c>
      <c r="K185" s="25">
        <v>9783.7100600000012</v>
      </c>
      <c r="L185" s="25">
        <v>403.98753000000005</v>
      </c>
      <c r="M185" s="25">
        <v>3.7639999999999998</v>
      </c>
      <c r="N185" s="25">
        <v>407.75153</v>
      </c>
      <c r="O185" s="25">
        <v>13283.76</v>
      </c>
      <c r="P185" s="25">
        <v>5454.4161100000001</v>
      </c>
      <c r="Q185" s="25">
        <v>0</v>
      </c>
      <c r="R185" s="26">
        <v>5454.4161100000001</v>
      </c>
    </row>
    <row r="186" spans="1:18">
      <c r="A186" s="27"/>
      <c r="B186" s="27"/>
      <c r="C186" s="27"/>
      <c r="D186" s="22" t="s">
        <v>217</v>
      </c>
      <c r="E186" s="23">
        <v>541</v>
      </c>
      <c r="F186" s="24">
        <v>704.45389</v>
      </c>
      <c r="G186" s="25">
        <v>0</v>
      </c>
      <c r="H186" s="25">
        <v>704.45389</v>
      </c>
      <c r="I186" s="25">
        <v>3462.31765</v>
      </c>
      <c r="J186" s="25">
        <v>2.529E-2</v>
      </c>
      <c r="K186" s="25">
        <v>3462.34294</v>
      </c>
      <c r="L186" s="25">
        <v>111.29267999999999</v>
      </c>
      <c r="M186" s="25">
        <v>0</v>
      </c>
      <c r="N186" s="25">
        <v>111.29267999999999</v>
      </c>
      <c r="O186" s="25">
        <v>4278.0895099999998</v>
      </c>
      <c r="P186" s="25">
        <v>1810.1321200000002</v>
      </c>
      <c r="Q186" s="25">
        <v>0</v>
      </c>
      <c r="R186" s="26">
        <v>1810.1321200000002</v>
      </c>
    </row>
    <row r="187" spans="1:18">
      <c r="A187" s="27"/>
      <c r="B187" s="27"/>
      <c r="C187" s="22" t="s">
        <v>218</v>
      </c>
      <c r="D187" s="22" t="s">
        <v>219</v>
      </c>
      <c r="E187" s="23">
        <v>204</v>
      </c>
      <c r="F187" s="24">
        <v>4604.29187</v>
      </c>
      <c r="G187" s="25">
        <v>0</v>
      </c>
      <c r="H187" s="25">
        <v>4604.29187</v>
      </c>
      <c r="I187" s="25">
        <v>18102.344799999999</v>
      </c>
      <c r="J187" s="25">
        <v>7.6328300000000002</v>
      </c>
      <c r="K187" s="25">
        <v>18109.977629999998</v>
      </c>
      <c r="L187" s="25">
        <v>523.72200999999995</v>
      </c>
      <c r="M187" s="25">
        <v>0</v>
      </c>
      <c r="N187" s="25">
        <v>523.72200999999995</v>
      </c>
      <c r="O187" s="25">
        <v>23237.99151</v>
      </c>
      <c r="P187" s="25">
        <v>8392.4834300000002</v>
      </c>
      <c r="Q187" s="25">
        <v>0</v>
      </c>
      <c r="R187" s="26">
        <v>8392.4834300000002</v>
      </c>
    </row>
    <row r="188" spans="1:18">
      <c r="A188" s="27"/>
      <c r="B188" s="27"/>
      <c r="C188" s="22" t="s">
        <v>215</v>
      </c>
      <c r="D188" s="22" t="s">
        <v>215</v>
      </c>
      <c r="E188" s="23">
        <v>201</v>
      </c>
      <c r="F188" s="24">
        <v>33926.113490000003</v>
      </c>
      <c r="G188" s="25">
        <v>0</v>
      </c>
      <c r="H188" s="25">
        <v>33926.113490000003</v>
      </c>
      <c r="I188" s="25">
        <v>118262.6088</v>
      </c>
      <c r="J188" s="25">
        <v>366.35397999999998</v>
      </c>
      <c r="K188" s="25">
        <v>118628.96278</v>
      </c>
      <c r="L188" s="25">
        <v>5793.3431600000004</v>
      </c>
      <c r="M188" s="25">
        <v>3.7119800000000001</v>
      </c>
      <c r="N188" s="25">
        <v>5797.0551399999995</v>
      </c>
      <c r="O188" s="25">
        <v>158352.13141</v>
      </c>
      <c r="P188" s="25">
        <v>42440.322570000004</v>
      </c>
      <c r="Q188" s="25">
        <v>0</v>
      </c>
      <c r="R188" s="26">
        <v>42440.322570000004</v>
      </c>
    </row>
    <row r="189" spans="1:18">
      <c r="A189" s="27"/>
      <c r="B189" s="27"/>
      <c r="C189" s="27"/>
      <c r="D189" s="22" t="s">
        <v>220</v>
      </c>
      <c r="E189" s="23">
        <v>712</v>
      </c>
      <c r="F189" s="24">
        <v>315.19617999999997</v>
      </c>
      <c r="G189" s="25">
        <v>0</v>
      </c>
      <c r="H189" s="25">
        <v>315.19617999999997</v>
      </c>
      <c r="I189" s="25">
        <v>1576.10142</v>
      </c>
      <c r="J189" s="25">
        <v>0</v>
      </c>
      <c r="K189" s="25">
        <v>1576.10142</v>
      </c>
      <c r="L189" s="25">
        <v>32.338439999999999</v>
      </c>
      <c r="M189" s="25">
        <v>0</v>
      </c>
      <c r="N189" s="25">
        <v>32.338439999999999</v>
      </c>
      <c r="O189" s="25">
        <v>1923.6360400000001</v>
      </c>
      <c r="P189" s="25">
        <v>1102.02493</v>
      </c>
      <c r="Q189" s="25">
        <v>0</v>
      </c>
      <c r="R189" s="26">
        <v>1102.02493</v>
      </c>
    </row>
    <row r="190" spans="1:18">
      <c r="A190" s="27"/>
      <c r="B190" s="27"/>
      <c r="C190" s="27"/>
      <c r="D190" s="22" t="s">
        <v>221</v>
      </c>
      <c r="E190" s="23">
        <v>202</v>
      </c>
      <c r="F190" s="24">
        <v>168.14882999999998</v>
      </c>
      <c r="G190" s="25">
        <v>0</v>
      </c>
      <c r="H190" s="25">
        <v>168.14882999999998</v>
      </c>
      <c r="I190" s="25">
        <v>3434.79639</v>
      </c>
      <c r="J190" s="25">
        <v>0</v>
      </c>
      <c r="K190" s="25">
        <v>3434.79639</v>
      </c>
      <c r="L190" s="25">
        <v>65.612740000000002</v>
      </c>
      <c r="M190" s="25">
        <v>0</v>
      </c>
      <c r="N190" s="25">
        <v>65.612740000000002</v>
      </c>
      <c r="O190" s="25">
        <v>3668.5579600000001</v>
      </c>
      <c r="P190" s="25">
        <v>937.82673999999997</v>
      </c>
      <c r="Q190" s="25">
        <v>0</v>
      </c>
      <c r="R190" s="26">
        <v>937.82673999999997</v>
      </c>
    </row>
    <row r="191" spans="1:18">
      <c r="A191" s="27"/>
      <c r="B191" s="27"/>
      <c r="C191" s="27"/>
      <c r="D191" s="22" t="s">
        <v>222</v>
      </c>
      <c r="E191" s="23">
        <v>648</v>
      </c>
      <c r="F191" s="24">
        <v>281.69740999999999</v>
      </c>
      <c r="G191" s="25">
        <v>0</v>
      </c>
      <c r="H191" s="25">
        <v>281.69740999999999</v>
      </c>
      <c r="I191" s="25">
        <v>7849.0690700000005</v>
      </c>
      <c r="J191" s="25">
        <v>0</v>
      </c>
      <c r="K191" s="25">
        <v>7849.0690700000005</v>
      </c>
      <c r="L191" s="25">
        <v>28.26229</v>
      </c>
      <c r="M191" s="25">
        <v>0</v>
      </c>
      <c r="N191" s="25">
        <v>28.26229</v>
      </c>
      <c r="O191" s="25">
        <v>8159.0287699999999</v>
      </c>
      <c r="P191" s="25">
        <v>883.63931000000002</v>
      </c>
      <c r="Q191" s="25">
        <v>0</v>
      </c>
      <c r="R191" s="26">
        <v>883.63931000000002</v>
      </c>
    </row>
    <row r="192" spans="1:18">
      <c r="A192" s="27"/>
      <c r="B192" s="27"/>
      <c r="C192" s="22" t="s">
        <v>223</v>
      </c>
      <c r="D192" s="22" t="s">
        <v>73</v>
      </c>
      <c r="E192" s="23">
        <v>207</v>
      </c>
      <c r="F192" s="24">
        <v>4289.7808600000008</v>
      </c>
      <c r="G192" s="25">
        <v>0</v>
      </c>
      <c r="H192" s="25">
        <v>4289.7808600000008</v>
      </c>
      <c r="I192" s="25">
        <v>27376.323539999998</v>
      </c>
      <c r="J192" s="25">
        <v>0.22037999999999999</v>
      </c>
      <c r="K192" s="25">
        <v>27376.54392</v>
      </c>
      <c r="L192" s="25">
        <v>919.97817000000009</v>
      </c>
      <c r="M192" s="25">
        <v>0</v>
      </c>
      <c r="N192" s="25">
        <v>919.97817000000009</v>
      </c>
      <c r="O192" s="25">
        <v>32586.302949999998</v>
      </c>
      <c r="P192" s="25">
        <v>3963.1999700000001</v>
      </c>
      <c r="Q192" s="25">
        <v>0</v>
      </c>
      <c r="R192" s="26">
        <v>3963.1999700000001</v>
      </c>
    </row>
    <row r="193" spans="1:18">
      <c r="A193" s="27"/>
      <c r="B193" s="27"/>
      <c r="C193" s="27"/>
      <c r="D193" s="22" t="s">
        <v>224</v>
      </c>
      <c r="E193" s="23">
        <v>209</v>
      </c>
      <c r="F193" s="24">
        <v>353.35669999999999</v>
      </c>
      <c r="G193" s="25">
        <v>0</v>
      </c>
      <c r="H193" s="25">
        <v>353.35669999999999</v>
      </c>
      <c r="I193" s="25">
        <v>5420.8666499999999</v>
      </c>
      <c r="J193" s="25">
        <v>0</v>
      </c>
      <c r="K193" s="25">
        <v>5420.8666499999999</v>
      </c>
      <c r="L193" s="25">
        <v>74.540199999999999</v>
      </c>
      <c r="M193" s="25">
        <v>0</v>
      </c>
      <c r="N193" s="25">
        <v>74.540199999999999</v>
      </c>
      <c r="O193" s="25">
        <v>5848.7635499999997</v>
      </c>
      <c r="P193" s="25">
        <v>845.20981999999992</v>
      </c>
      <c r="Q193" s="25">
        <v>0</v>
      </c>
      <c r="R193" s="26">
        <v>845.20981999999992</v>
      </c>
    </row>
    <row r="194" spans="1:18">
      <c r="A194" s="27"/>
      <c r="B194" s="27"/>
      <c r="C194" s="27"/>
      <c r="D194" s="22" t="s">
        <v>225</v>
      </c>
      <c r="E194" s="23">
        <v>778</v>
      </c>
      <c r="F194" s="24">
        <v>6.0060000000000002</v>
      </c>
      <c r="G194" s="25">
        <v>0</v>
      </c>
      <c r="H194" s="25">
        <v>6.0060000000000002</v>
      </c>
      <c r="I194" s="25">
        <v>651.18375000000003</v>
      </c>
      <c r="J194" s="25">
        <v>0</v>
      </c>
      <c r="K194" s="25">
        <v>651.18375000000003</v>
      </c>
      <c r="L194" s="25">
        <v>82.718350000000001</v>
      </c>
      <c r="M194" s="25">
        <v>0</v>
      </c>
      <c r="N194" s="25">
        <v>82.718350000000001</v>
      </c>
      <c r="O194" s="25">
        <v>739.90809999999999</v>
      </c>
      <c r="P194" s="25">
        <v>2043.99621</v>
      </c>
      <c r="Q194" s="25">
        <v>0</v>
      </c>
      <c r="R194" s="26">
        <v>2043.99621</v>
      </c>
    </row>
    <row r="195" spans="1:18">
      <c r="A195" s="27"/>
      <c r="B195" s="27"/>
      <c r="C195" s="22" t="s">
        <v>226</v>
      </c>
      <c r="D195" s="22" t="s">
        <v>226</v>
      </c>
      <c r="E195" s="23">
        <v>214</v>
      </c>
      <c r="F195" s="24">
        <v>1773.6883500000001</v>
      </c>
      <c r="G195" s="25">
        <v>0</v>
      </c>
      <c r="H195" s="25">
        <v>1773.6883500000001</v>
      </c>
      <c r="I195" s="25">
        <v>11809.722380000001</v>
      </c>
      <c r="J195" s="25">
        <v>23.455749999999998</v>
      </c>
      <c r="K195" s="25">
        <v>11833.17813</v>
      </c>
      <c r="L195" s="25">
        <v>128.92963</v>
      </c>
      <c r="M195" s="25">
        <v>0</v>
      </c>
      <c r="N195" s="25">
        <v>128.92963</v>
      </c>
      <c r="O195" s="25">
        <v>13735.796109999999</v>
      </c>
      <c r="P195" s="25">
        <v>5123.8683300000002</v>
      </c>
      <c r="Q195" s="25">
        <v>0</v>
      </c>
      <c r="R195" s="26">
        <v>5123.8683300000002</v>
      </c>
    </row>
    <row r="196" spans="1:18">
      <c r="A196" s="27"/>
      <c r="B196" s="27"/>
      <c r="C196" s="27"/>
      <c r="D196" s="22" t="s">
        <v>227</v>
      </c>
      <c r="E196" s="23">
        <v>736</v>
      </c>
      <c r="F196" s="24">
        <v>5544.6860800000004</v>
      </c>
      <c r="G196" s="25">
        <v>0</v>
      </c>
      <c r="H196" s="25">
        <v>5544.6860800000004</v>
      </c>
      <c r="I196" s="25">
        <v>1636.6551100000001</v>
      </c>
      <c r="J196" s="25">
        <v>0</v>
      </c>
      <c r="K196" s="25">
        <v>1636.6551100000001</v>
      </c>
      <c r="L196" s="25">
        <v>46.895050000000005</v>
      </c>
      <c r="M196" s="25">
        <v>0</v>
      </c>
      <c r="N196" s="25">
        <v>46.895050000000005</v>
      </c>
      <c r="O196" s="25">
        <v>7228.2362400000002</v>
      </c>
      <c r="P196" s="25">
        <v>2552.3117200000002</v>
      </c>
      <c r="Q196" s="25">
        <v>0</v>
      </c>
      <c r="R196" s="26">
        <v>2552.3117200000002</v>
      </c>
    </row>
    <row r="197" spans="1:18">
      <c r="A197" s="27"/>
      <c r="B197" s="27"/>
      <c r="C197" s="22" t="s">
        <v>228</v>
      </c>
      <c r="D197" s="22" t="s">
        <v>228</v>
      </c>
      <c r="E197" s="23">
        <v>499</v>
      </c>
      <c r="F197" s="24">
        <v>1127.08807</v>
      </c>
      <c r="G197" s="25">
        <v>0</v>
      </c>
      <c r="H197" s="25">
        <v>1127.08807</v>
      </c>
      <c r="I197" s="25">
        <v>8691.0185099999999</v>
      </c>
      <c r="J197" s="25">
        <v>0.17609</v>
      </c>
      <c r="K197" s="25">
        <v>8691.1945999999989</v>
      </c>
      <c r="L197" s="25">
        <v>157.32442</v>
      </c>
      <c r="M197" s="25">
        <v>0</v>
      </c>
      <c r="N197" s="25">
        <v>157.32442</v>
      </c>
      <c r="O197" s="25">
        <v>9975.6070899999995</v>
      </c>
      <c r="P197" s="25">
        <v>4454.8502099999996</v>
      </c>
      <c r="Q197" s="25">
        <v>0</v>
      </c>
      <c r="R197" s="26">
        <v>4454.8502099999996</v>
      </c>
    </row>
    <row r="198" spans="1:18">
      <c r="A198" s="27"/>
      <c r="B198" s="27"/>
      <c r="C198" s="22" t="s">
        <v>229</v>
      </c>
      <c r="D198" s="22" t="s">
        <v>229</v>
      </c>
      <c r="E198" s="23">
        <v>480</v>
      </c>
      <c r="F198" s="24">
        <v>642.56511999999998</v>
      </c>
      <c r="G198" s="25">
        <v>0</v>
      </c>
      <c r="H198" s="25">
        <v>642.56511999999998</v>
      </c>
      <c r="I198" s="25">
        <v>7226.143</v>
      </c>
      <c r="J198" s="25">
        <v>3.4300000000000003E-3</v>
      </c>
      <c r="K198" s="25">
        <v>7226.1464299999998</v>
      </c>
      <c r="L198" s="25">
        <v>138.45770000000002</v>
      </c>
      <c r="M198" s="25">
        <v>0</v>
      </c>
      <c r="N198" s="25">
        <v>138.45770000000002</v>
      </c>
      <c r="O198" s="25">
        <v>8007.1692499999999</v>
      </c>
      <c r="P198" s="25">
        <v>3192.6655299999998</v>
      </c>
      <c r="Q198" s="25">
        <v>0</v>
      </c>
      <c r="R198" s="26">
        <v>3192.6655299999998</v>
      </c>
    </row>
    <row r="199" spans="1:18">
      <c r="A199" s="27"/>
      <c r="B199" s="22" t="s">
        <v>230</v>
      </c>
      <c r="C199" s="22" t="s">
        <v>230</v>
      </c>
      <c r="D199" s="22" t="s">
        <v>230</v>
      </c>
      <c r="E199" s="23">
        <v>150</v>
      </c>
      <c r="F199" s="24">
        <v>36985.823939999995</v>
      </c>
      <c r="G199" s="25">
        <v>58.513370000000002</v>
      </c>
      <c r="H199" s="25">
        <v>37044.337310000003</v>
      </c>
      <c r="I199" s="25">
        <v>152788.44772999999</v>
      </c>
      <c r="J199" s="25">
        <v>2096.4133299999999</v>
      </c>
      <c r="K199" s="25">
        <v>154884.86106</v>
      </c>
      <c r="L199" s="25">
        <v>15641.445830000001</v>
      </c>
      <c r="M199" s="25">
        <v>1402.86824</v>
      </c>
      <c r="N199" s="25">
        <v>17044.31407</v>
      </c>
      <c r="O199" s="25">
        <v>208973.51243999999</v>
      </c>
      <c r="P199" s="25">
        <v>122524.17051000001</v>
      </c>
      <c r="Q199" s="25">
        <v>0</v>
      </c>
      <c r="R199" s="26">
        <v>122524.17051000001</v>
      </c>
    </row>
    <row r="200" spans="1:18">
      <c r="A200" s="27"/>
      <c r="B200" s="27"/>
      <c r="C200" s="27"/>
      <c r="D200" s="27"/>
      <c r="E200" s="29">
        <v>845</v>
      </c>
      <c r="F200" s="30">
        <v>4.7249999999999996</v>
      </c>
      <c r="G200" s="31">
        <v>0</v>
      </c>
      <c r="H200" s="31">
        <v>4.7249999999999996</v>
      </c>
      <c r="I200" s="31">
        <v>3.8013499999999998</v>
      </c>
      <c r="J200" s="31">
        <v>0</v>
      </c>
      <c r="K200" s="31">
        <v>3.8013499999999998</v>
      </c>
      <c r="L200" s="31">
        <v>446.91449999999998</v>
      </c>
      <c r="M200" s="31">
        <v>9.0825300000000002</v>
      </c>
      <c r="N200" s="31">
        <v>455.99703000000005</v>
      </c>
      <c r="O200" s="31">
        <v>464.52338000000003</v>
      </c>
      <c r="P200" s="31">
        <v>0</v>
      </c>
      <c r="Q200" s="31">
        <v>0</v>
      </c>
      <c r="R200" s="32">
        <v>0</v>
      </c>
    </row>
    <row r="201" spans="1:18">
      <c r="A201" s="27"/>
      <c r="B201" s="27"/>
      <c r="C201" s="27"/>
      <c r="D201" s="22" t="s">
        <v>231</v>
      </c>
      <c r="E201" s="23">
        <v>631</v>
      </c>
      <c r="F201" s="24">
        <v>12040.8019</v>
      </c>
      <c r="G201" s="25">
        <v>0</v>
      </c>
      <c r="H201" s="25">
        <v>12040.8019</v>
      </c>
      <c r="I201" s="25">
        <v>58557.793570000002</v>
      </c>
      <c r="J201" s="25">
        <v>378.96152000000001</v>
      </c>
      <c r="K201" s="25">
        <v>58936.755090000006</v>
      </c>
      <c r="L201" s="25">
        <v>1995.21651</v>
      </c>
      <c r="M201" s="25">
        <v>67.108999999999995</v>
      </c>
      <c r="N201" s="25">
        <v>2062.3255100000001</v>
      </c>
      <c r="O201" s="25">
        <v>73039.882500000007</v>
      </c>
      <c r="P201" s="25">
        <v>28381.350600000002</v>
      </c>
      <c r="Q201" s="25">
        <v>0</v>
      </c>
      <c r="R201" s="26">
        <v>28381.350600000002</v>
      </c>
    </row>
    <row r="202" spans="1:18">
      <c r="A202" s="27"/>
      <c r="B202" s="27"/>
      <c r="C202" s="22" t="s">
        <v>232</v>
      </c>
      <c r="D202" s="22" t="s">
        <v>233</v>
      </c>
      <c r="E202" s="23">
        <v>162</v>
      </c>
      <c r="F202" s="24">
        <v>10223.59715</v>
      </c>
      <c r="G202" s="25">
        <v>0</v>
      </c>
      <c r="H202" s="25">
        <v>10223.59715</v>
      </c>
      <c r="I202" s="25">
        <v>27910.351859999999</v>
      </c>
      <c r="J202" s="25">
        <v>382.90631000000002</v>
      </c>
      <c r="K202" s="25">
        <v>28293.258170000001</v>
      </c>
      <c r="L202" s="25">
        <v>5554.0968600000006</v>
      </c>
      <c r="M202" s="25">
        <v>152.29335999999998</v>
      </c>
      <c r="N202" s="25">
        <v>5706.3902199999993</v>
      </c>
      <c r="O202" s="25">
        <v>44223.245539999996</v>
      </c>
      <c r="P202" s="25">
        <v>39802.438649999996</v>
      </c>
      <c r="Q202" s="25">
        <v>0</v>
      </c>
      <c r="R202" s="26">
        <v>39802.438649999996</v>
      </c>
    </row>
    <row r="203" spans="1:18">
      <c r="A203" s="27"/>
      <c r="B203" s="27"/>
      <c r="C203" s="27"/>
      <c r="D203" s="22" t="s">
        <v>234</v>
      </c>
      <c r="E203" s="23">
        <v>484</v>
      </c>
      <c r="F203" s="24">
        <v>1626.8988400000001</v>
      </c>
      <c r="G203" s="25">
        <v>0</v>
      </c>
      <c r="H203" s="25">
        <v>1626.8988400000001</v>
      </c>
      <c r="I203" s="25">
        <v>23670.125640000002</v>
      </c>
      <c r="J203" s="25">
        <v>55.906620000000004</v>
      </c>
      <c r="K203" s="25">
        <v>23726.03226</v>
      </c>
      <c r="L203" s="25">
        <v>839.24651000000006</v>
      </c>
      <c r="M203" s="25">
        <v>3.53816</v>
      </c>
      <c r="N203" s="25">
        <v>842.78467000000001</v>
      </c>
      <c r="O203" s="25">
        <v>26195.715769999999</v>
      </c>
      <c r="P203" s="25">
        <v>6950.0576900000005</v>
      </c>
      <c r="Q203" s="25">
        <v>0</v>
      </c>
      <c r="R203" s="26">
        <v>6950.0576900000005</v>
      </c>
    </row>
    <row r="204" spans="1:18">
      <c r="A204" s="27"/>
      <c r="B204" s="27"/>
      <c r="C204" s="22" t="s">
        <v>235</v>
      </c>
      <c r="D204" s="22" t="s">
        <v>235</v>
      </c>
      <c r="E204" s="23">
        <v>151</v>
      </c>
      <c r="F204" s="24">
        <v>1759.3026200000002</v>
      </c>
      <c r="G204" s="25">
        <v>0</v>
      </c>
      <c r="H204" s="25">
        <v>1759.3026200000002</v>
      </c>
      <c r="I204" s="25">
        <v>20998.280070000001</v>
      </c>
      <c r="J204" s="25">
        <v>2.0140000000000002E-2</v>
      </c>
      <c r="K204" s="25">
        <v>20998.300210000001</v>
      </c>
      <c r="L204" s="25">
        <v>730.88819999999998</v>
      </c>
      <c r="M204" s="25">
        <v>0</v>
      </c>
      <c r="N204" s="25">
        <v>730.88819999999998</v>
      </c>
      <c r="O204" s="25">
        <v>23488.491030000001</v>
      </c>
      <c r="P204" s="25">
        <v>2724.5707000000002</v>
      </c>
      <c r="Q204" s="25">
        <v>0</v>
      </c>
      <c r="R204" s="26">
        <v>2724.5707000000002</v>
      </c>
    </row>
    <row r="205" spans="1:18">
      <c r="A205" s="27"/>
      <c r="B205" s="27"/>
      <c r="C205" s="22" t="s">
        <v>236</v>
      </c>
      <c r="D205" s="22" t="s">
        <v>118</v>
      </c>
      <c r="E205" s="23">
        <v>152</v>
      </c>
      <c r="F205" s="24">
        <v>1099.23261</v>
      </c>
      <c r="G205" s="25">
        <v>0</v>
      </c>
      <c r="H205" s="25">
        <v>1099.23261</v>
      </c>
      <c r="I205" s="25">
        <v>21961.356690000001</v>
      </c>
      <c r="J205" s="25">
        <v>4.1399999999999996E-3</v>
      </c>
      <c r="K205" s="25">
        <v>21961.360829999998</v>
      </c>
      <c r="L205" s="25">
        <v>461.42768999999998</v>
      </c>
      <c r="M205" s="25">
        <v>0</v>
      </c>
      <c r="N205" s="25">
        <v>461.42768999999998</v>
      </c>
      <c r="O205" s="25">
        <v>23522.021129999997</v>
      </c>
      <c r="P205" s="25">
        <v>4013.0320200000001</v>
      </c>
      <c r="Q205" s="25">
        <v>0</v>
      </c>
      <c r="R205" s="26">
        <v>4013.0320200000001</v>
      </c>
    </row>
    <row r="206" spans="1:18">
      <c r="A206" s="27"/>
      <c r="B206" s="27"/>
      <c r="C206" s="22" t="s">
        <v>237</v>
      </c>
      <c r="D206" s="22" t="s">
        <v>237</v>
      </c>
      <c r="E206" s="23">
        <v>485</v>
      </c>
      <c r="F206" s="24">
        <v>352.71460999999999</v>
      </c>
      <c r="G206" s="25">
        <v>0</v>
      </c>
      <c r="H206" s="25">
        <v>352.71460999999999</v>
      </c>
      <c r="I206" s="25">
        <v>12694.64847</v>
      </c>
      <c r="J206" s="25">
        <v>0</v>
      </c>
      <c r="K206" s="25">
        <v>12694.64847</v>
      </c>
      <c r="L206" s="25">
        <v>146.18299999999999</v>
      </c>
      <c r="M206" s="25">
        <v>0</v>
      </c>
      <c r="N206" s="25">
        <v>146.18299999999999</v>
      </c>
      <c r="O206" s="25">
        <v>13193.54608</v>
      </c>
      <c r="P206" s="25">
        <v>3087.4936200000002</v>
      </c>
      <c r="Q206" s="25">
        <v>0</v>
      </c>
      <c r="R206" s="26">
        <v>3087.4936200000002</v>
      </c>
    </row>
    <row r="207" spans="1:18">
      <c r="A207" s="27"/>
      <c r="B207" s="27"/>
      <c r="C207" s="22" t="s">
        <v>238</v>
      </c>
      <c r="D207" s="22" t="s">
        <v>239</v>
      </c>
      <c r="E207" s="23">
        <v>157</v>
      </c>
      <c r="F207" s="24">
        <v>1432.19173</v>
      </c>
      <c r="G207" s="25">
        <v>0</v>
      </c>
      <c r="H207" s="25">
        <v>1432.19173</v>
      </c>
      <c r="I207" s="25">
        <v>21912.66116</v>
      </c>
      <c r="J207" s="25">
        <v>3.7340000000000005E-2</v>
      </c>
      <c r="K207" s="25">
        <v>21912.698499999999</v>
      </c>
      <c r="L207" s="25">
        <v>545.79952000000003</v>
      </c>
      <c r="M207" s="25">
        <v>0</v>
      </c>
      <c r="N207" s="25">
        <v>545.79952000000003</v>
      </c>
      <c r="O207" s="25">
        <v>23890.689750000001</v>
      </c>
      <c r="P207" s="25">
        <v>3206.3487500000001</v>
      </c>
      <c r="Q207" s="25">
        <v>0</v>
      </c>
      <c r="R207" s="26">
        <v>3206.3487500000001</v>
      </c>
    </row>
    <row r="208" spans="1:18">
      <c r="A208" s="27"/>
      <c r="B208" s="27"/>
      <c r="C208" s="22" t="s">
        <v>240</v>
      </c>
      <c r="D208" s="22" t="s">
        <v>241</v>
      </c>
      <c r="E208" s="23">
        <v>490</v>
      </c>
      <c r="F208" s="24">
        <v>753.99162000000001</v>
      </c>
      <c r="G208" s="25">
        <v>0</v>
      </c>
      <c r="H208" s="25">
        <v>753.99162000000001</v>
      </c>
      <c r="I208" s="25">
        <v>11730.91481</v>
      </c>
      <c r="J208" s="25">
        <v>0.14577000000000001</v>
      </c>
      <c r="K208" s="25">
        <v>11731.060579999999</v>
      </c>
      <c r="L208" s="25">
        <v>227.90217000000001</v>
      </c>
      <c r="M208" s="25">
        <v>0</v>
      </c>
      <c r="N208" s="25">
        <v>227.90217000000001</v>
      </c>
      <c r="O208" s="25">
        <v>12712.954369999999</v>
      </c>
      <c r="P208" s="25">
        <v>5483.45921</v>
      </c>
      <c r="Q208" s="25">
        <v>0</v>
      </c>
      <c r="R208" s="26">
        <v>5483.45921</v>
      </c>
    </row>
    <row r="209" spans="1:18">
      <c r="A209" s="27"/>
      <c r="B209" s="27"/>
      <c r="C209" s="22" t="s">
        <v>242</v>
      </c>
      <c r="D209" s="22" t="s">
        <v>243</v>
      </c>
      <c r="E209" s="23">
        <v>161</v>
      </c>
      <c r="F209" s="24">
        <v>1781.73342</v>
      </c>
      <c r="G209" s="25">
        <v>0</v>
      </c>
      <c r="H209" s="25">
        <v>1781.73342</v>
      </c>
      <c r="I209" s="25">
        <v>14412.410749999999</v>
      </c>
      <c r="J209" s="25">
        <v>3.5459999999999998E-2</v>
      </c>
      <c r="K209" s="25">
        <v>14412.44621</v>
      </c>
      <c r="L209" s="25">
        <v>548.67564000000004</v>
      </c>
      <c r="M209" s="25">
        <v>0</v>
      </c>
      <c r="N209" s="25">
        <v>548.67564000000004</v>
      </c>
      <c r="O209" s="25">
        <v>16742.85527</v>
      </c>
      <c r="P209" s="25">
        <v>2740.7600400000001</v>
      </c>
      <c r="Q209" s="25">
        <v>0</v>
      </c>
      <c r="R209" s="26">
        <v>2740.7600400000001</v>
      </c>
    </row>
    <row r="210" spans="1:18">
      <c r="A210" s="27"/>
      <c r="B210" s="27"/>
      <c r="C210" s="22" t="s">
        <v>244</v>
      </c>
      <c r="D210" s="22" t="s">
        <v>244</v>
      </c>
      <c r="E210" s="23">
        <v>514</v>
      </c>
      <c r="F210" s="24">
        <v>219.30314999999999</v>
      </c>
      <c r="G210" s="25">
        <v>0</v>
      </c>
      <c r="H210" s="25">
        <v>219.30314999999999</v>
      </c>
      <c r="I210" s="25">
        <v>11136.84678</v>
      </c>
      <c r="J210" s="25">
        <v>0</v>
      </c>
      <c r="K210" s="25">
        <v>11136.84678</v>
      </c>
      <c r="L210" s="25">
        <v>367.41253999999998</v>
      </c>
      <c r="M210" s="25">
        <v>0</v>
      </c>
      <c r="N210" s="25">
        <v>367.41253999999998</v>
      </c>
      <c r="O210" s="25">
        <v>11723.562470000001</v>
      </c>
      <c r="P210" s="25">
        <v>7764.7540899999995</v>
      </c>
      <c r="Q210" s="25">
        <v>0</v>
      </c>
      <c r="R210" s="26">
        <v>7764.7540899999995</v>
      </c>
    </row>
    <row r="211" spans="1:18">
      <c r="A211" s="27"/>
      <c r="B211" s="27"/>
      <c r="C211" s="27"/>
      <c r="D211" s="22" t="s">
        <v>245</v>
      </c>
      <c r="E211" s="23">
        <v>838</v>
      </c>
      <c r="F211" s="24">
        <v>3008.4154600000002</v>
      </c>
      <c r="G211" s="25">
        <v>0</v>
      </c>
      <c r="H211" s="25">
        <v>3008.4154600000002</v>
      </c>
      <c r="I211" s="25">
        <v>1402.6922299999999</v>
      </c>
      <c r="J211" s="25">
        <v>2.2510000000000002E-2</v>
      </c>
      <c r="K211" s="25">
        <v>1402.7147399999999</v>
      </c>
      <c r="L211" s="25">
        <v>34.04175</v>
      </c>
      <c r="M211" s="25">
        <v>0</v>
      </c>
      <c r="N211" s="25">
        <v>34.04175</v>
      </c>
      <c r="O211" s="25">
        <v>4445.1719499999999</v>
      </c>
      <c r="P211" s="25">
        <v>2300.9898800000001</v>
      </c>
      <c r="Q211" s="25">
        <v>0</v>
      </c>
      <c r="R211" s="26">
        <v>2300.9898800000001</v>
      </c>
    </row>
    <row r="212" spans="1:18">
      <c r="A212" s="27"/>
      <c r="B212" s="27"/>
      <c r="C212" s="22" t="s">
        <v>246</v>
      </c>
      <c r="D212" s="22" t="s">
        <v>247</v>
      </c>
      <c r="E212" s="23">
        <v>486</v>
      </c>
      <c r="F212" s="24">
        <v>328.92115999999999</v>
      </c>
      <c r="G212" s="25">
        <v>0</v>
      </c>
      <c r="H212" s="25">
        <v>328.92115999999999</v>
      </c>
      <c r="I212" s="25">
        <v>7601.3100800000002</v>
      </c>
      <c r="J212" s="25">
        <v>1.6619200000000001</v>
      </c>
      <c r="K212" s="25">
        <v>7602.9719999999998</v>
      </c>
      <c r="L212" s="25">
        <v>182.08739000000003</v>
      </c>
      <c r="M212" s="25">
        <v>0</v>
      </c>
      <c r="N212" s="25">
        <v>182.08739000000003</v>
      </c>
      <c r="O212" s="25">
        <v>8113.9805500000002</v>
      </c>
      <c r="P212" s="25">
        <v>1229.0658799999999</v>
      </c>
      <c r="Q212" s="25">
        <v>0</v>
      </c>
      <c r="R212" s="26">
        <v>1229.0658799999999</v>
      </c>
    </row>
    <row r="213" spans="1:18">
      <c r="A213" s="27"/>
      <c r="B213" s="27"/>
      <c r="C213" s="27"/>
      <c r="D213" s="22" t="s">
        <v>248</v>
      </c>
      <c r="E213" s="23">
        <v>590</v>
      </c>
      <c r="F213" s="24">
        <v>30.75187</v>
      </c>
      <c r="G213" s="25">
        <v>0</v>
      </c>
      <c r="H213" s="25">
        <v>30.75187</v>
      </c>
      <c r="I213" s="25">
        <v>2085.6225199999999</v>
      </c>
      <c r="J213" s="25">
        <v>0</v>
      </c>
      <c r="K213" s="25">
        <v>2085.6225199999999</v>
      </c>
      <c r="L213" s="25">
        <v>30.803650000000001</v>
      </c>
      <c r="M213" s="25">
        <v>0</v>
      </c>
      <c r="N213" s="25">
        <v>30.803650000000001</v>
      </c>
      <c r="O213" s="25">
        <v>2147.1780400000002</v>
      </c>
      <c r="P213" s="25">
        <v>1832.51892</v>
      </c>
      <c r="Q213" s="25">
        <v>0</v>
      </c>
      <c r="R213" s="26">
        <v>1832.51892</v>
      </c>
    </row>
    <row r="214" spans="1:18">
      <c r="A214" s="27"/>
      <c r="B214" s="27"/>
      <c r="C214" s="22" t="s">
        <v>249</v>
      </c>
      <c r="D214" s="22" t="s">
        <v>250</v>
      </c>
      <c r="E214" s="23">
        <v>154</v>
      </c>
      <c r="F214" s="24">
        <v>98.783000000000001</v>
      </c>
      <c r="G214" s="25">
        <v>0</v>
      </c>
      <c r="H214" s="25">
        <v>98.783000000000001</v>
      </c>
      <c r="I214" s="25">
        <v>11397.41646</v>
      </c>
      <c r="J214" s="25">
        <v>0</v>
      </c>
      <c r="K214" s="25">
        <v>11397.41646</v>
      </c>
      <c r="L214" s="25">
        <v>240.71154999999999</v>
      </c>
      <c r="M214" s="25">
        <v>0</v>
      </c>
      <c r="N214" s="25">
        <v>240.71154999999999</v>
      </c>
      <c r="O214" s="25">
        <v>11736.91101</v>
      </c>
      <c r="P214" s="25">
        <v>1904.52694</v>
      </c>
      <c r="Q214" s="25">
        <v>0</v>
      </c>
      <c r="R214" s="26">
        <v>1904.52694</v>
      </c>
    </row>
    <row r="215" spans="1:18">
      <c r="A215" s="27"/>
      <c r="B215" s="22" t="s">
        <v>251</v>
      </c>
      <c r="C215" s="22" t="s">
        <v>252</v>
      </c>
      <c r="D215" s="22" t="s">
        <v>253</v>
      </c>
      <c r="E215" s="23">
        <v>216</v>
      </c>
      <c r="F215" s="24">
        <v>26572.595690000002</v>
      </c>
      <c r="G215" s="25">
        <v>0</v>
      </c>
      <c r="H215" s="25">
        <v>26572.595690000002</v>
      </c>
      <c r="I215" s="25">
        <v>36389.467810000002</v>
      </c>
      <c r="J215" s="25">
        <v>368.45557000000002</v>
      </c>
      <c r="K215" s="25">
        <v>36757.92338</v>
      </c>
      <c r="L215" s="25">
        <v>12446.975470000001</v>
      </c>
      <c r="M215" s="25">
        <v>922.91853000000003</v>
      </c>
      <c r="N215" s="25">
        <v>13369.894</v>
      </c>
      <c r="O215" s="25">
        <v>76700.413069999995</v>
      </c>
      <c r="P215" s="25">
        <v>74783.469079999995</v>
      </c>
      <c r="Q215" s="25">
        <v>0</v>
      </c>
      <c r="R215" s="26">
        <v>74783.469079999995</v>
      </c>
    </row>
    <row r="216" spans="1:18">
      <c r="A216" s="27"/>
      <c r="B216" s="27"/>
      <c r="C216" s="22" t="s">
        <v>251</v>
      </c>
      <c r="D216" s="22" t="s">
        <v>251</v>
      </c>
      <c r="E216" s="23">
        <v>215</v>
      </c>
      <c r="F216" s="24">
        <v>91217.167269999991</v>
      </c>
      <c r="G216" s="25">
        <v>1132.2278000000001</v>
      </c>
      <c r="H216" s="25">
        <v>92349.395069999999</v>
      </c>
      <c r="I216" s="25">
        <v>130136.02381999999</v>
      </c>
      <c r="J216" s="25">
        <v>985.26783999999998</v>
      </c>
      <c r="K216" s="25">
        <v>131121.29165999999</v>
      </c>
      <c r="L216" s="25">
        <v>28463.570110000001</v>
      </c>
      <c r="M216" s="25">
        <v>3470.06088</v>
      </c>
      <c r="N216" s="25">
        <v>31933.630989999998</v>
      </c>
      <c r="O216" s="25">
        <v>255404.31771999999</v>
      </c>
      <c r="P216" s="25">
        <v>149559.22677000001</v>
      </c>
      <c r="Q216" s="25">
        <v>0</v>
      </c>
      <c r="R216" s="26">
        <v>149559.22677000001</v>
      </c>
    </row>
    <row r="217" spans="1:18">
      <c r="A217" s="27"/>
      <c r="B217" s="27"/>
      <c r="C217" s="27"/>
      <c r="D217" s="22" t="s">
        <v>254</v>
      </c>
      <c r="E217" s="23">
        <v>544</v>
      </c>
      <c r="F217" s="24">
        <v>5346.8843699999998</v>
      </c>
      <c r="G217" s="25">
        <v>0</v>
      </c>
      <c r="H217" s="25">
        <v>5346.8843699999998</v>
      </c>
      <c r="I217" s="25">
        <v>32037.560249999999</v>
      </c>
      <c r="J217" s="25">
        <v>0</v>
      </c>
      <c r="K217" s="25">
        <v>32037.560249999999</v>
      </c>
      <c r="L217" s="25">
        <v>2956.9376499999998</v>
      </c>
      <c r="M217" s="25">
        <v>28.815830000000002</v>
      </c>
      <c r="N217" s="25">
        <v>2985.7534799999999</v>
      </c>
      <c r="O217" s="25">
        <v>40370.198100000001</v>
      </c>
      <c r="P217" s="25">
        <v>5157.47811</v>
      </c>
      <c r="Q217" s="25">
        <v>0</v>
      </c>
      <c r="R217" s="26">
        <v>5157.47811</v>
      </c>
    </row>
    <row r="218" spans="1:18">
      <c r="A218" s="27"/>
      <c r="B218" s="27"/>
      <c r="C218" s="27"/>
      <c r="D218" s="22" t="s">
        <v>255</v>
      </c>
      <c r="E218" s="23">
        <v>780</v>
      </c>
      <c r="F218" s="24">
        <v>0.57799999999999996</v>
      </c>
      <c r="G218" s="25">
        <v>0</v>
      </c>
      <c r="H218" s="25">
        <v>0.57799999999999996</v>
      </c>
      <c r="I218" s="25">
        <v>99.914100000000005</v>
      </c>
      <c r="J218" s="25">
        <v>0</v>
      </c>
      <c r="K218" s="25">
        <v>99.914100000000005</v>
      </c>
      <c r="L218" s="25">
        <v>958.78723000000002</v>
      </c>
      <c r="M218" s="25">
        <v>0</v>
      </c>
      <c r="N218" s="25">
        <v>958.78723000000002</v>
      </c>
      <c r="O218" s="25">
        <v>1059.2793300000001</v>
      </c>
      <c r="P218" s="25">
        <v>2624.4916600000001</v>
      </c>
      <c r="Q218" s="25">
        <v>0</v>
      </c>
      <c r="R218" s="26">
        <v>2624.4916600000001</v>
      </c>
    </row>
    <row r="219" spans="1:18">
      <c r="A219" s="27"/>
      <c r="B219" s="27"/>
      <c r="C219" s="22" t="s">
        <v>256</v>
      </c>
      <c r="D219" s="22" t="s">
        <v>256</v>
      </c>
      <c r="E219" s="23">
        <v>217</v>
      </c>
      <c r="F219" s="24">
        <v>61276.737479999996</v>
      </c>
      <c r="G219" s="25">
        <v>0</v>
      </c>
      <c r="H219" s="25">
        <v>61276.737479999996</v>
      </c>
      <c r="I219" s="25">
        <v>28235.194869999999</v>
      </c>
      <c r="J219" s="25">
        <v>405.04700000000003</v>
      </c>
      <c r="K219" s="25">
        <v>28640.241870000002</v>
      </c>
      <c r="L219" s="25">
        <v>5848.4813800000002</v>
      </c>
      <c r="M219" s="25">
        <v>539.15152</v>
      </c>
      <c r="N219" s="25">
        <v>6387.6329000000005</v>
      </c>
      <c r="O219" s="25">
        <v>96304.612250000006</v>
      </c>
      <c r="P219" s="25">
        <v>20776.97164</v>
      </c>
      <c r="Q219" s="25">
        <v>0</v>
      </c>
      <c r="R219" s="26">
        <v>20776.97164</v>
      </c>
    </row>
    <row r="220" spans="1:18">
      <c r="A220" s="27"/>
      <c r="B220" s="27"/>
      <c r="C220" s="27"/>
      <c r="D220" s="22" t="s">
        <v>257</v>
      </c>
      <c r="E220" s="23">
        <v>218</v>
      </c>
      <c r="F220" s="24">
        <v>19222.34404</v>
      </c>
      <c r="G220" s="25">
        <v>0</v>
      </c>
      <c r="H220" s="25">
        <v>19222.34404</v>
      </c>
      <c r="I220" s="25">
        <v>1446.9928799999998</v>
      </c>
      <c r="J220" s="25">
        <v>0.39171</v>
      </c>
      <c r="K220" s="25">
        <v>1447.3845900000001</v>
      </c>
      <c r="L220" s="25">
        <v>2794.4376600000001</v>
      </c>
      <c r="M220" s="25">
        <v>104.41637</v>
      </c>
      <c r="N220" s="25">
        <v>2898.85403</v>
      </c>
      <c r="O220" s="25">
        <v>23568.58266</v>
      </c>
      <c r="P220" s="25">
        <v>2697.5769300000002</v>
      </c>
      <c r="Q220" s="25">
        <v>0</v>
      </c>
      <c r="R220" s="26">
        <v>2697.5769300000002</v>
      </c>
    </row>
    <row r="221" spans="1:18">
      <c r="A221" s="27"/>
      <c r="B221" s="27"/>
      <c r="C221" s="22" t="s">
        <v>258</v>
      </c>
      <c r="D221" s="22" t="s">
        <v>258</v>
      </c>
      <c r="E221" s="23">
        <v>220</v>
      </c>
      <c r="F221" s="24">
        <v>2814.2627900000002</v>
      </c>
      <c r="G221" s="25">
        <v>0</v>
      </c>
      <c r="H221" s="25">
        <v>2814.2627900000002</v>
      </c>
      <c r="I221" s="25">
        <v>11426.982619999999</v>
      </c>
      <c r="J221" s="25">
        <v>20.040479999999999</v>
      </c>
      <c r="K221" s="25">
        <v>11447.0231</v>
      </c>
      <c r="L221" s="25">
        <v>1081.12707</v>
      </c>
      <c r="M221" s="25">
        <v>15.56015</v>
      </c>
      <c r="N221" s="25">
        <v>1096.68722</v>
      </c>
      <c r="O221" s="25">
        <v>15357.973109999999</v>
      </c>
      <c r="P221" s="25">
        <v>4058.73099</v>
      </c>
      <c r="Q221" s="25">
        <v>0</v>
      </c>
      <c r="R221" s="26">
        <v>4058.73099</v>
      </c>
    </row>
    <row r="222" spans="1:18">
      <c r="A222" s="27"/>
      <c r="B222" s="27"/>
      <c r="C222" s="22" t="s">
        <v>259</v>
      </c>
      <c r="D222" s="22" t="s">
        <v>259</v>
      </c>
      <c r="E222" s="23">
        <v>219</v>
      </c>
      <c r="F222" s="24">
        <v>24521.086030000002</v>
      </c>
      <c r="G222" s="25">
        <v>0</v>
      </c>
      <c r="H222" s="25">
        <v>24521.086030000002</v>
      </c>
      <c r="I222" s="25">
        <v>27422.171910000001</v>
      </c>
      <c r="J222" s="25">
        <v>396.91962000000001</v>
      </c>
      <c r="K222" s="25">
        <v>27819.091530000002</v>
      </c>
      <c r="L222" s="25">
        <v>8310.9059699999998</v>
      </c>
      <c r="M222" s="25">
        <v>2305.62826</v>
      </c>
      <c r="N222" s="25">
        <v>10616.534230000001</v>
      </c>
      <c r="O222" s="25">
        <v>62956.711790000001</v>
      </c>
      <c r="P222" s="25">
        <v>38895.761920000004</v>
      </c>
      <c r="Q222" s="25">
        <v>0</v>
      </c>
      <c r="R222" s="26">
        <v>38895.761920000004</v>
      </c>
    </row>
    <row r="223" spans="1:18">
      <c r="A223" s="27"/>
      <c r="B223" s="22" t="s">
        <v>260</v>
      </c>
      <c r="C223" s="22" t="s">
        <v>261</v>
      </c>
      <c r="D223" s="22" t="s">
        <v>261</v>
      </c>
      <c r="E223" s="23">
        <v>242</v>
      </c>
      <c r="F223" s="24">
        <v>10511.359689999999</v>
      </c>
      <c r="G223" s="25">
        <v>0.53148000000000006</v>
      </c>
      <c r="H223" s="25">
        <v>10511.891170000001</v>
      </c>
      <c r="I223" s="25">
        <v>31813.79639</v>
      </c>
      <c r="J223" s="25">
        <v>691.65989999999999</v>
      </c>
      <c r="K223" s="25">
        <v>32505.456289999998</v>
      </c>
      <c r="L223" s="25">
        <v>4859.7893300000005</v>
      </c>
      <c r="M223" s="25">
        <v>411.03368999999998</v>
      </c>
      <c r="N223" s="25">
        <v>5270.8230199999998</v>
      </c>
      <c r="O223" s="25">
        <v>48288.170479999993</v>
      </c>
      <c r="P223" s="25">
        <v>26386.607640000002</v>
      </c>
      <c r="Q223" s="25">
        <v>0</v>
      </c>
      <c r="R223" s="26">
        <v>26386.607640000002</v>
      </c>
    </row>
    <row r="224" spans="1:18">
      <c r="A224" s="27"/>
      <c r="B224" s="27"/>
      <c r="C224" s="27"/>
      <c r="D224" s="22" t="s">
        <v>262</v>
      </c>
      <c r="E224" s="23">
        <v>481</v>
      </c>
      <c r="F224" s="24">
        <v>9467.9962300000007</v>
      </c>
      <c r="G224" s="25">
        <v>0</v>
      </c>
      <c r="H224" s="25">
        <v>9467.9962300000007</v>
      </c>
      <c r="I224" s="25">
        <v>14718.579460000001</v>
      </c>
      <c r="J224" s="25">
        <v>2.2249999999999999E-2</v>
      </c>
      <c r="K224" s="25">
        <v>14718.601710000001</v>
      </c>
      <c r="L224" s="25">
        <v>2132.2471</v>
      </c>
      <c r="M224" s="25">
        <v>0</v>
      </c>
      <c r="N224" s="25">
        <v>2132.2471</v>
      </c>
      <c r="O224" s="25">
        <v>26318.84504</v>
      </c>
      <c r="P224" s="25">
        <v>10009.88594</v>
      </c>
      <c r="Q224" s="25">
        <v>0</v>
      </c>
      <c r="R224" s="26">
        <v>10009.88594</v>
      </c>
    </row>
    <row r="225" spans="1:18">
      <c r="A225" s="27"/>
      <c r="B225" s="27"/>
      <c r="C225" s="27"/>
      <c r="D225" s="22" t="s">
        <v>263</v>
      </c>
      <c r="E225" s="23">
        <v>243</v>
      </c>
      <c r="F225" s="24">
        <v>3025.81853</v>
      </c>
      <c r="G225" s="25">
        <v>0</v>
      </c>
      <c r="H225" s="25">
        <v>3025.81853</v>
      </c>
      <c r="I225" s="25">
        <v>14918.409159999999</v>
      </c>
      <c r="J225" s="25">
        <v>6.7946200000000001</v>
      </c>
      <c r="K225" s="25">
        <v>14925.20378</v>
      </c>
      <c r="L225" s="25">
        <v>367.37117000000001</v>
      </c>
      <c r="M225" s="25">
        <v>0</v>
      </c>
      <c r="N225" s="25">
        <v>367.37117000000001</v>
      </c>
      <c r="O225" s="25">
        <v>18318.393479999999</v>
      </c>
      <c r="P225" s="25">
        <v>4316.1261599999998</v>
      </c>
      <c r="Q225" s="25">
        <v>0</v>
      </c>
      <c r="R225" s="26">
        <v>4316.1261599999998</v>
      </c>
    </row>
    <row r="226" spans="1:18">
      <c r="A226" s="27"/>
      <c r="B226" s="27"/>
      <c r="C226" s="27"/>
      <c r="D226" s="22" t="s">
        <v>264</v>
      </c>
      <c r="E226" s="23">
        <v>572</v>
      </c>
      <c r="F226" s="24">
        <v>337.50496999999996</v>
      </c>
      <c r="G226" s="25">
        <v>0</v>
      </c>
      <c r="H226" s="25">
        <v>337.50496999999996</v>
      </c>
      <c r="I226" s="25">
        <v>4490.6699000000008</v>
      </c>
      <c r="J226" s="25">
        <v>0</v>
      </c>
      <c r="K226" s="25">
        <v>4490.6699000000008</v>
      </c>
      <c r="L226" s="25">
        <v>165.08053000000001</v>
      </c>
      <c r="M226" s="25">
        <v>0</v>
      </c>
      <c r="N226" s="25">
        <v>165.08053000000001</v>
      </c>
      <c r="O226" s="25">
        <v>4993.2554</v>
      </c>
      <c r="P226" s="25">
        <v>3735.61787</v>
      </c>
      <c r="Q226" s="25">
        <v>0</v>
      </c>
      <c r="R226" s="26">
        <v>3735.61787</v>
      </c>
    </row>
    <row r="227" spans="1:18">
      <c r="A227" s="27"/>
      <c r="B227" s="27"/>
      <c r="C227" s="22" t="s">
        <v>265</v>
      </c>
      <c r="D227" s="22" t="s">
        <v>265</v>
      </c>
      <c r="E227" s="23">
        <v>224</v>
      </c>
      <c r="F227" s="24">
        <v>1401.89292</v>
      </c>
      <c r="G227" s="25">
        <v>0</v>
      </c>
      <c r="H227" s="25">
        <v>1401.89292</v>
      </c>
      <c r="I227" s="25">
        <v>11653.16431</v>
      </c>
      <c r="J227" s="25">
        <v>0</v>
      </c>
      <c r="K227" s="25">
        <v>11653.16431</v>
      </c>
      <c r="L227" s="25">
        <v>1610.60382</v>
      </c>
      <c r="M227" s="25">
        <v>42.205730000000003</v>
      </c>
      <c r="N227" s="25">
        <v>1652.8095499999999</v>
      </c>
      <c r="O227" s="25">
        <v>14707.866779999998</v>
      </c>
      <c r="P227" s="25">
        <v>4996.75281</v>
      </c>
      <c r="Q227" s="25">
        <v>0</v>
      </c>
      <c r="R227" s="26">
        <v>4996.75281</v>
      </c>
    </row>
    <row r="228" spans="1:18">
      <c r="A228" s="27"/>
      <c r="B228" s="27"/>
      <c r="C228" s="22" t="s">
        <v>266</v>
      </c>
      <c r="D228" s="22" t="s">
        <v>266</v>
      </c>
      <c r="E228" s="23">
        <v>240</v>
      </c>
      <c r="F228" s="24">
        <v>3597.2450299999996</v>
      </c>
      <c r="G228" s="25">
        <v>0</v>
      </c>
      <c r="H228" s="25">
        <v>3597.2450299999996</v>
      </c>
      <c r="I228" s="25">
        <v>18748.539649999999</v>
      </c>
      <c r="J228" s="25">
        <v>0</v>
      </c>
      <c r="K228" s="25">
        <v>18748.539649999999</v>
      </c>
      <c r="L228" s="25">
        <v>1299.1732400000001</v>
      </c>
      <c r="M228" s="25">
        <v>0.75279999999999991</v>
      </c>
      <c r="N228" s="25">
        <v>1299.9260400000001</v>
      </c>
      <c r="O228" s="25">
        <v>23645.710719999999</v>
      </c>
      <c r="P228" s="25">
        <v>4135.3096599999999</v>
      </c>
      <c r="Q228" s="25">
        <v>0</v>
      </c>
      <c r="R228" s="26">
        <v>4135.3096599999999</v>
      </c>
    </row>
    <row r="229" spans="1:18">
      <c r="A229" s="27"/>
      <c r="B229" s="27"/>
      <c r="C229" s="22" t="s">
        <v>267</v>
      </c>
      <c r="D229" s="22" t="s">
        <v>268</v>
      </c>
      <c r="E229" s="23">
        <v>565</v>
      </c>
      <c r="F229" s="24">
        <v>23963.554250000001</v>
      </c>
      <c r="G229" s="25">
        <v>0</v>
      </c>
      <c r="H229" s="25">
        <v>23963.554250000001</v>
      </c>
      <c r="I229" s="25">
        <v>60782.938529999999</v>
      </c>
      <c r="J229" s="25">
        <v>0</v>
      </c>
      <c r="K229" s="25">
        <v>60782.938529999999</v>
      </c>
      <c r="L229" s="25">
        <v>3604.9818</v>
      </c>
      <c r="M229" s="25">
        <v>37.530989999999996</v>
      </c>
      <c r="N229" s="25">
        <v>3642.5127900000002</v>
      </c>
      <c r="O229" s="25">
        <v>88389.005569999994</v>
      </c>
      <c r="P229" s="25">
        <v>11097.567289999999</v>
      </c>
      <c r="Q229" s="25">
        <v>0</v>
      </c>
      <c r="R229" s="26">
        <v>11097.567289999999</v>
      </c>
    </row>
    <row r="230" spans="1:18">
      <c r="A230" s="27"/>
      <c r="B230" s="27"/>
      <c r="C230" s="27"/>
      <c r="D230" s="22" t="s">
        <v>269</v>
      </c>
      <c r="E230" s="23">
        <v>221</v>
      </c>
      <c r="F230" s="24">
        <v>125699.86237999999</v>
      </c>
      <c r="G230" s="25">
        <v>0.17559</v>
      </c>
      <c r="H230" s="25">
        <v>125700.03797</v>
      </c>
      <c r="I230" s="25">
        <v>302317.31385000004</v>
      </c>
      <c r="J230" s="25">
        <v>2889.0030699999998</v>
      </c>
      <c r="K230" s="25">
        <v>305206.31692000001</v>
      </c>
      <c r="L230" s="25">
        <v>27623.29869</v>
      </c>
      <c r="M230" s="25">
        <v>2894.6763099999998</v>
      </c>
      <c r="N230" s="25">
        <v>30517.974999999999</v>
      </c>
      <c r="O230" s="25">
        <v>461424.32988999999</v>
      </c>
      <c r="P230" s="25">
        <v>127330.27378</v>
      </c>
      <c r="Q230" s="25">
        <v>0</v>
      </c>
      <c r="R230" s="26">
        <v>127330.27378</v>
      </c>
    </row>
    <row r="231" spans="1:18">
      <c r="A231" s="27"/>
      <c r="B231" s="27"/>
      <c r="C231" s="27"/>
      <c r="D231" s="27"/>
      <c r="E231" s="29">
        <v>834</v>
      </c>
      <c r="F231" s="30">
        <v>0</v>
      </c>
      <c r="G231" s="31">
        <v>0</v>
      </c>
      <c r="H231" s="31">
        <v>0</v>
      </c>
      <c r="I231" s="31">
        <v>70.131230000000002</v>
      </c>
      <c r="J231" s="31">
        <v>0</v>
      </c>
      <c r="K231" s="31">
        <v>70.131230000000002</v>
      </c>
      <c r="L231" s="31">
        <v>2625.6239100000003</v>
      </c>
      <c r="M231" s="31">
        <v>51.529540000000004</v>
      </c>
      <c r="N231" s="31">
        <v>2677.1534500000002</v>
      </c>
      <c r="O231" s="31">
        <v>2747.2846800000002</v>
      </c>
      <c r="P231" s="31">
        <v>5476.2365199999995</v>
      </c>
      <c r="Q231" s="31">
        <v>0</v>
      </c>
      <c r="R231" s="32">
        <v>5476.2365199999995</v>
      </c>
    </row>
    <row r="232" spans="1:18">
      <c r="A232" s="27"/>
      <c r="B232" s="27"/>
      <c r="C232" s="27"/>
      <c r="D232" s="22" t="s">
        <v>267</v>
      </c>
      <c r="E232" s="23">
        <v>222</v>
      </c>
      <c r="F232" s="24">
        <v>6564.4904200000001</v>
      </c>
      <c r="G232" s="25">
        <v>0</v>
      </c>
      <c r="H232" s="25">
        <v>6564.4904200000001</v>
      </c>
      <c r="I232" s="25">
        <v>11990.510769999999</v>
      </c>
      <c r="J232" s="25">
        <v>1376.33142</v>
      </c>
      <c r="K232" s="25">
        <v>13366.842189999999</v>
      </c>
      <c r="L232" s="25">
        <v>9678.1323900000007</v>
      </c>
      <c r="M232" s="25">
        <v>1014.26923</v>
      </c>
      <c r="N232" s="25">
        <v>10692.401619999999</v>
      </c>
      <c r="O232" s="25">
        <v>30623.734230000002</v>
      </c>
      <c r="P232" s="25">
        <v>81990.680590000004</v>
      </c>
      <c r="Q232" s="25">
        <v>0</v>
      </c>
      <c r="R232" s="26">
        <v>81990.680590000004</v>
      </c>
    </row>
    <row r="233" spans="1:18">
      <c r="A233" s="27"/>
      <c r="B233" s="27"/>
      <c r="C233" s="27"/>
      <c r="D233" s="27"/>
      <c r="E233" s="29">
        <v>850</v>
      </c>
      <c r="F233" s="30">
        <v>0</v>
      </c>
      <c r="G233" s="31">
        <v>0</v>
      </c>
      <c r="H233" s="31">
        <v>0</v>
      </c>
      <c r="I233" s="31">
        <v>7.0000000000000007E-5</v>
      </c>
      <c r="J233" s="31">
        <v>0</v>
      </c>
      <c r="K233" s="31">
        <v>7.0000000000000007E-5</v>
      </c>
      <c r="L233" s="31">
        <v>0</v>
      </c>
      <c r="M233" s="31">
        <v>0</v>
      </c>
      <c r="N233" s="31">
        <v>0</v>
      </c>
      <c r="O233" s="31">
        <v>7.0000000000000007E-5</v>
      </c>
      <c r="P233" s="31">
        <v>0</v>
      </c>
      <c r="Q233" s="31">
        <v>0</v>
      </c>
      <c r="R233" s="32">
        <v>0</v>
      </c>
    </row>
    <row r="234" spans="1:18">
      <c r="A234" s="27"/>
      <c r="B234" s="27"/>
      <c r="C234" s="27"/>
      <c r="D234" s="22" t="s">
        <v>270</v>
      </c>
      <c r="E234" s="23">
        <v>721</v>
      </c>
      <c r="F234" s="24">
        <v>3.56345</v>
      </c>
      <c r="G234" s="25">
        <v>0</v>
      </c>
      <c r="H234" s="25">
        <v>3.56345</v>
      </c>
      <c r="I234" s="25">
        <v>304.6223</v>
      </c>
      <c r="J234" s="25">
        <v>0</v>
      </c>
      <c r="K234" s="25">
        <v>304.6223</v>
      </c>
      <c r="L234" s="25">
        <v>17.932839999999999</v>
      </c>
      <c r="M234" s="25">
        <v>0</v>
      </c>
      <c r="N234" s="25">
        <v>17.932839999999999</v>
      </c>
      <c r="O234" s="25">
        <v>326.11859000000004</v>
      </c>
      <c r="P234" s="25">
        <v>341.82191</v>
      </c>
      <c r="Q234" s="25">
        <v>0</v>
      </c>
      <c r="R234" s="26">
        <v>341.82191</v>
      </c>
    </row>
    <row r="235" spans="1:18">
      <c r="A235" s="27"/>
      <c r="B235" s="27"/>
      <c r="C235" s="22" t="s">
        <v>271</v>
      </c>
      <c r="D235" s="22" t="s">
        <v>271</v>
      </c>
      <c r="E235" s="23">
        <v>225</v>
      </c>
      <c r="F235" s="24">
        <v>5936.6566900000007</v>
      </c>
      <c r="G235" s="25">
        <v>0</v>
      </c>
      <c r="H235" s="25">
        <v>5936.6566900000007</v>
      </c>
      <c r="I235" s="25">
        <v>10758.92895</v>
      </c>
      <c r="J235" s="25">
        <v>164.58824999999999</v>
      </c>
      <c r="K235" s="25">
        <v>10923.517199999998</v>
      </c>
      <c r="L235" s="25">
        <v>2087.86139</v>
      </c>
      <c r="M235" s="25">
        <v>10.162840000000001</v>
      </c>
      <c r="N235" s="25">
        <v>2098.02423</v>
      </c>
      <c r="O235" s="25">
        <v>18958.198120000001</v>
      </c>
      <c r="P235" s="25">
        <v>24602.029210000001</v>
      </c>
      <c r="Q235" s="25">
        <v>0</v>
      </c>
      <c r="R235" s="26">
        <v>24602.029210000001</v>
      </c>
    </row>
    <row r="236" spans="1:18">
      <c r="A236" s="27"/>
      <c r="B236" s="27"/>
      <c r="C236" s="27"/>
      <c r="D236" s="22" t="s">
        <v>272</v>
      </c>
      <c r="E236" s="23">
        <v>226</v>
      </c>
      <c r="F236" s="24">
        <v>122.16319</v>
      </c>
      <c r="G236" s="25">
        <v>0</v>
      </c>
      <c r="H236" s="25">
        <v>122.16319</v>
      </c>
      <c r="I236" s="25">
        <v>11291.21</v>
      </c>
      <c r="J236" s="25">
        <v>21.963570000000001</v>
      </c>
      <c r="K236" s="25">
        <v>11313.173570000001</v>
      </c>
      <c r="L236" s="25">
        <v>95.481700000000004</v>
      </c>
      <c r="M236" s="25">
        <v>0</v>
      </c>
      <c r="N236" s="25">
        <v>95.481700000000004</v>
      </c>
      <c r="O236" s="25">
        <v>11530.81846</v>
      </c>
      <c r="P236" s="25">
        <v>998.09957999999995</v>
      </c>
      <c r="Q236" s="25">
        <v>0</v>
      </c>
      <c r="R236" s="26">
        <v>998.09957999999995</v>
      </c>
    </row>
    <row r="237" spans="1:18">
      <c r="A237" s="27"/>
      <c r="B237" s="27"/>
      <c r="C237" s="22" t="s">
        <v>260</v>
      </c>
      <c r="D237" s="22" t="s">
        <v>260</v>
      </c>
      <c r="E237" s="23">
        <v>228</v>
      </c>
      <c r="F237" s="24">
        <v>1412.2293200000001</v>
      </c>
      <c r="G237" s="25">
        <v>0</v>
      </c>
      <c r="H237" s="25">
        <v>1412.2293200000001</v>
      </c>
      <c r="I237" s="25">
        <v>12186.391180000001</v>
      </c>
      <c r="J237" s="25">
        <v>98.128149999999991</v>
      </c>
      <c r="K237" s="25">
        <v>12284.519329999999</v>
      </c>
      <c r="L237" s="25">
        <v>609.05505000000005</v>
      </c>
      <c r="M237" s="25">
        <v>0</v>
      </c>
      <c r="N237" s="25">
        <v>609.05505000000005</v>
      </c>
      <c r="O237" s="25">
        <v>14305.803699999999</v>
      </c>
      <c r="P237" s="25">
        <v>6035.0520099999994</v>
      </c>
      <c r="Q237" s="25">
        <v>0</v>
      </c>
      <c r="R237" s="26">
        <v>6035.0520099999994</v>
      </c>
    </row>
    <row r="238" spans="1:18">
      <c r="A238" s="27"/>
      <c r="B238" s="27"/>
      <c r="C238" s="27"/>
      <c r="D238" s="22" t="s">
        <v>273</v>
      </c>
      <c r="E238" s="23">
        <v>229</v>
      </c>
      <c r="F238" s="24">
        <v>1095.5191599999998</v>
      </c>
      <c r="G238" s="25">
        <v>0</v>
      </c>
      <c r="H238" s="25">
        <v>1095.5191599999998</v>
      </c>
      <c r="I238" s="25">
        <v>3910.3873599999997</v>
      </c>
      <c r="J238" s="25">
        <v>0</v>
      </c>
      <c r="K238" s="25">
        <v>3910.3873599999997</v>
      </c>
      <c r="L238" s="25">
        <v>90.349000000000004</v>
      </c>
      <c r="M238" s="25">
        <v>0</v>
      </c>
      <c r="N238" s="25">
        <v>90.349000000000004</v>
      </c>
      <c r="O238" s="25">
        <v>5096.2555199999997</v>
      </c>
      <c r="P238" s="25">
        <v>1273.9831100000001</v>
      </c>
      <c r="Q238" s="25">
        <v>0</v>
      </c>
      <c r="R238" s="26">
        <v>1273.9831100000001</v>
      </c>
    </row>
    <row r="239" spans="1:18">
      <c r="A239" s="27"/>
      <c r="B239" s="27"/>
      <c r="C239" s="22" t="s">
        <v>274</v>
      </c>
      <c r="D239" s="22" t="s">
        <v>275</v>
      </c>
      <c r="E239" s="23">
        <v>532</v>
      </c>
      <c r="F239" s="24">
        <v>10972.85118</v>
      </c>
      <c r="G239" s="25">
        <v>0</v>
      </c>
      <c r="H239" s="25">
        <v>10972.85118</v>
      </c>
      <c r="I239" s="25">
        <v>22645.413069999999</v>
      </c>
      <c r="J239" s="25">
        <v>3.4612699999999998</v>
      </c>
      <c r="K239" s="25">
        <v>22648.874339999998</v>
      </c>
      <c r="L239" s="25">
        <v>588.8297</v>
      </c>
      <c r="M239" s="25">
        <v>0</v>
      </c>
      <c r="N239" s="25">
        <v>588.8297</v>
      </c>
      <c r="O239" s="25">
        <v>34210.555220000002</v>
      </c>
      <c r="P239" s="25">
        <v>9033.40524</v>
      </c>
      <c r="Q239" s="25">
        <v>0</v>
      </c>
      <c r="R239" s="26">
        <v>9033.40524</v>
      </c>
    </row>
    <row r="240" spans="1:18">
      <c r="A240" s="27"/>
      <c r="B240" s="27"/>
      <c r="C240" s="27"/>
      <c r="D240" s="22" t="s">
        <v>274</v>
      </c>
      <c r="E240" s="23">
        <v>241</v>
      </c>
      <c r="F240" s="24">
        <v>31363.207280000002</v>
      </c>
      <c r="G240" s="25">
        <v>0</v>
      </c>
      <c r="H240" s="25">
        <v>31363.207280000002</v>
      </c>
      <c r="I240" s="25">
        <v>44397.853630000005</v>
      </c>
      <c r="J240" s="25">
        <v>434.84830999999997</v>
      </c>
      <c r="K240" s="25">
        <v>44832.701939999999</v>
      </c>
      <c r="L240" s="25">
        <v>5066.0411799999993</v>
      </c>
      <c r="M240" s="25">
        <v>125.94973</v>
      </c>
      <c r="N240" s="25">
        <v>5191.9909100000004</v>
      </c>
      <c r="O240" s="25">
        <v>81387.900129999995</v>
      </c>
      <c r="P240" s="25">
        <v>31544.343410000001</v>
      </c>
      <c r="Q240" s="25">
        <v>0</v>
      </c>
      <c r="R240" s="26">
        <v>31544.343410000001</v>
      </c>
    </row>
    <row r="241" spans="1:18">
      <c r="A241" s="27"/>
      <c r="B241" s="27"/>
      <c r="C241" s="27"/>
      <c r="D241" s="22" t="s">
        <v>276</v>
      </c>
      <c r="E241" s="23">
        <v>617</v>
      </c>
      <c r="F241" s="24">
        <v>8233.7874699999993</v>
      </c>
      <c r="G241" s="25">
        <v>0</v>
      </c>
      <c r="H241" s="25">
        <v>8233.7874699999993</v>
      </c>
      <c r="I241" s="25">
        <v>15945.253769999999</v>
      </c>
      <c r="J241" s="25">
        <v>0</v>
      </c>
      <c r="K241" s="25">
        <v>15945.253769999999</v>
      </c>
      <c r="L241" s="25">
        <v>443.39696000000004</v>
      </c>
      <c r="M241" s="25">
        <v>0</v>
      </c>
      <c r="N241" s="25">
        <v>443.39696000000004</v>
      </c>
      <c r="O241" s="25">
        <v>24622.438200000001</v>
      </c>
      <c r="P241" s="25">
        <v>8264.05141</v>
      </c>
      <c r="Q241" s="25">
        <v>0</v>
      </c>
      <c r="R241" s="26">
        <v>8264.05141</v>
      </c>
    </row>
    <row r="242" spans="1:18">
      <c r="A242" s="27"/>
      <c r="B242" s="27"/>
      <c r="C242" s="22" t="s">
        <v>277</v>
      </c>
      <c r="D242" s="22" t="s">
        <v>216</v>
      </c>
      <c r="E242" s="23">
        <v>232</v>
      </c>
      <c r="F242" s="24">
        <v>1073.7124899999999</v>
      </c>
      <c r="G242" s="25">
        <v>0</v>
      </c>
      <c r="H242" s="25">
        <v>1073.7124899999999</v>
      </c>
      <c r="I242" s="25">
        <v>12611.926660000001</v>
      </c>
      <c r="J242" s="25">
        <v>95.240049999999997</v>
      </c>
      <c r="K242" s="25">
        <v>12707.166710000001</v>
      </c>
      <c r="L242" s="25">
        <v>142.08757</v>
      </c>
      <c r="M242" s="25">
        <v>0</v>
      </c>
      <c r="N242" s="25">
        <v>142.08757</v>
      </c>
      <c r="O242" s="25">
        <v>13922.966769999999</v>
      </c>
      <c r="P242" s="25">
        <v>2458.7650899999999</v>
      </c>
      <c r="Q242" s="25">
        <v>0</v>
      </c>
      <c r="R242" s="26">
        <v>2458.7650899999999</v>
      </c>
    </row>
    <row r="243" spans="1:18">
      <c r="A243" s="27"/>
      <c r="B243" s="27"/>
      <c r="C243" s="27"/>
      <c r="D243" s="22" t="s">
        <v>277</v>
      </c>
      <c r="E243" s="23">
        <v>231</v>
      </c>
      <c r="F243" s="24">
        <v>10745.48825</v>
      </c>
      <c r="G243" s="25">
        <v>0</v>
      </c>
      <c r="H243" s="25">
        <v>10745.48825</v>
      </c>
      <c r="I243" s="25">
        <v>17428.042600000001</v>
      </c>
      <c r="J243" s="25">
        <v>754.72752000000003</v>
      </c>
      <c r="K243" s="25">
        <v>18182.770120000001</v>
      </c>
      <c r="L243" s="25">
        <v>2077.1643600000002</v>
      </c>
      <c r="M243" s="25">
        <v>8.3749000000000002</v>
      </c>
      <c r="N243" s="25">
        <v>2085.53926</v>
      </c>
      <c r="O243" s="25">
        <v>31013.797629999997</v>
      </c>
      <c r="P243" s="25">
        <v>16536.678769999999</v>
      </c>
      <c r="Q243" s="25">
        <v>0</v>
      </c>
      <c r="R243" s="26">
        <v>16536.678769999999</v>
      </c>
    </row>
    <row r="244" spans="1:18">
      <c r="A244" s="27"/>
      <c r="B244" s="27"/>
      <c r="C244" s="27"/>
      <c r="D244" s="22" t="s">
        <v>278</v>
      </c>
      <c r="E244" s="23">
        <v>583</v>
      </c>
      <c r="F244" s="24">
        <v>50.976489999999998</v>
      </c>
      <c r="G244" s="25">
        <v>0</v>
      </c>
      <c r="H244" s="25">
        <v>50.976489999999998</v>
      </c>
      <c r="I244" s="25">
        <v>1647.8362099999999</v>
      </c>
      <c r="J244" s="25">
        <v>1.1300699999999999</v>
      </c>
      <c r="K244" s="25">
        <v>1648.9662800000001</v>
      </c>
      <c r="L244" s="25">
        <v>30.28575</v>
      </c>
      <c r="M244" s="25">
        <v>0</v>
      </c>
      <c r="N244" s="25">
        <v>30.28575</v>
      </c>
      <c r="O244" s="25">
        <v>1730.2285200000001</v>
      </c>
      <c r="P244" s="25">
        <v>1425.27494</v>
      </c>
      <c r="Q244" s="25">
        <v>0</v>
      </c>
      <c r="R244" s="26">
        <v>1425.27494</v>
      </c>
    </row>
    <row r="245" spans="1:18">
      <c r="A245" s="27"/>
      <c r="B245" s="27"/>
      <c r="C245" s="22" t="s">
        <v>222</v>
      </c>
      <c r="D245" s="22" t="s">
        <v>279</v>
      </c>
      <c r="E245" s="23">
        <v>237</v>
      </c>
      <c r="F245" s="24">
        <v>23112.671249999999</v>
      </c>
      <c r="G245" s="25">
        <v>263.48</v>
      </c>
      <c r="H245" s="25">
        <v>23376.151249999999</v>
      </c>
      <c r="I245" s="25">
        <v>5021.1485199999997</v>
      </c>
      <c r="J245" s="25">
        <v>121.04663000000001</v>
      </c>
      <c r="K245" s="25">
        <v>5142.1951500000005</v>
      </c>
      <c r="L245" s="25">
        <v>2722.2741099999998</v>
      </c>
      <c r="M245" s="25">
        <v>437.67084</v>
      </c>
      <c r="N245" s="25">
        <v>3159.9449500000001</v>
      </c>
      <c r="O245" s="25">
        <v>31678.291350000003</v>
      </c>
      <c r="P245" s="25">
        <v>9283.7168799999999</v>
      </c>
      <c r="Q245" s="25">
        <v>0</v>
      </c>
      <c r="R245" s="26">
        <v>9283.7168799999999</v>
      </c>
    </row>
    <row r="246" spans="1:18">
      <c r="A246" s="27"/>
      <c r="B246" s="22" t="s">
        <v>280</v>
      </c>
      <c r="C246" s="22" t="s">
        <v>281</v>
      </c>
      <c r="D246" s="22" t="s">
        <v>282</v>
      </c>
      <c r="E246" s="23">
        <v>147</v>
      </c>
      <c r="F246" s="24">
        <v>5448.6050300000006</v>
      </c>
      <c r="G246" s="25">
        <v>0</v>
      </c>
      <c r="H246" s="25">
        <v>5448.6050300000006</v>
      </c>
      <c r="I246" s="25">
        <v>13224.520550000001</v>
      </c>
      <c r="J246" s="25">
        <v>7.1999999999999994E-4</v>
      </c>
      <c r="K246" s="25">
        <v>13224.521269999999</v>
      </c>
      <c r="L246" s="25">
        <v>844.69282999999996</v>
      </c>
      <c r="M246" s="25">
        <v>9.1315000000000008</v>
      </c>
      <c r="N246" s="25">
        <v>853.82432999999992</v>
      </c>
      <c r="O246" s="25">
        <v>19526.950629999999</v>
      </c>
      <c r="P246" s="25">
        <v>5809.7431799999995</v>
      </c>
      <c r="Q246" s="25">
        <v>0</v>
      </c>
      <c r="R246" s="26">
        <v>5809.7431799999995</v>
      </c>
    </row>
    <row r="247" spans="1:18">
      <c r="A247" s="27"/>
      <c r="B247" s="27"/>
      <c r="C247" s="27"/>
      <c r="D247" s="22" t="s">
        <v>283</v>
      </c>
      <c r="E247" s="23">
        <v>145</v>
      </c>
      <c r="F247" s="24">
        <v>8089.2850199999993</v>
      </c>
      <c r="G247" s="25">
        <v>0</v>
      </c>
      <c r="H247" s="25">
        <v>8089.2850199999993</v>
      </c>
      <c r="I247" s="25">
        <v>799.67337999999995</v>
      </c>
      <c r="J247" s="25">
        <v>121.8539</v>
      </c>
      <c r="K247" s="25">
        <v>921.52728000000002</v>
      </c>
      <c r="L247" s="25">
        <v>710.55445999999995</v>
      </c>
      <c r="M247" s="25">
        <v>0</v>
      </c>
      <c r="N247" s="25">
        <v>710.55445999999995</v>
      </c>
      <c r="O247" s="25">
        <v>9721.366759999999</v>
      </c>
      <c r="P247" s="25">
        <v>10019.79659</v>
      </c>
      <c r="Q247" s="25">
        <v>0</v>
      </c>
      <c r="R247" s="26">
        <v>10019.79659</v>
      </c>
    </row>
    <row r="248" spans="1:18">
      <c r="A248" s="27"/>
      <c r="B248" s="27"/>
      <c r="C248" s="27"/>
      <c r="D248" s="22" t="s">
        <v>281</v>
      </c>
      <c r="E248" s="23">
        <v>142</v>
      </c>
      <c r="F248" s="24">
        <v>362.80219</v>
      </c>
      <c r="G248" s="25">
        <v>0</v>
      </c>
      <c r="H248" s="25">
        <v>362.80219</v>
      </c>
      <c r="I248" s="25">
        <v>12766.30401</v>
      </c>
      <c r="J248" s="25">
        <v>31.622109999999999</v>
      </c>
      <c r="K248" s="25">
        <v>12797.92612</v>
      </c>
      <c r="L248" s="25">
        <v>642.41431</v>
      </c>
      <c r="M248" s="25">
        <v>20.867619999999999</v>
      </c>
      <c r="N248" s="25">
        <v>663.2819300000001</v>
      </c>
      <c r="O248" s="25">
        <v>13824.01024</v>
      </c>
      <c r="P248" s="25">
        <v>3606.82411</v>
      </c>
      <c r="Q248" s="25">
        <v>0</v>
      </c>
      <c r="R248" s="26">
        <v>3606.82411</v>
      </c>
    </row>
    <row r="249" spans="1:18">
      <c r="A249" s="27"/>
      <c r="B249" s="27"/>
      <c r="C249" s="27"/>
      <c r="D249" s="22" t="s">
        <v>284</v>
      </c>
      <c r="E249" s="23">
        <v>146</v>
      </c>
      <c r="F249" s="24">
        <v>1285.1285399999999</v>
      </c>
      <c r="G249" s="25">
        <v>0</v>
      </c>
      <c r="H249" s="25">
        <v>1285.1285399999999</v>
      </c>
      <c r="I249" s="25">
        <v>3551.1050299999997</v>
      </c>
      <c r="J249" s="25">
        <v>9.5067400000000006</v>
      </c>
      <c r="K249" s="25">
        <v>3560.61177</v>
      </c>
      <c r="L249" s="25">
        <v>853.62446</v>
      </c>
      <c r="M249" s="25">
        <v>0</v>
      </c>
      <c r="N249" s="25">
        <v>853.62446</v>
      </c>
      <c r="O249" s="25">
        <v>5699.3647699999992</v>
      </c>
      <c r="P249" s="25">
        <v>4197.4810599999992</v>
      </c>
      <c r="Q249" s="25">
        <v>0</v>
      </c>
      <c r="R249" s="26">
        <v>4197.4810599999992</v>
      </c>
    </row>
    <row r="250" spans="1:18">
      <c r="A250" s="27"/>
      <c r="B250" s="27"/>
      <c r="C250" s="27"/>
      <c r="D250" s="22" t="s">
        <v>285</v>
      </c>
      <c r="E250" s="23">
        <v>143</v>
      </c>
      <c r="F250" s="24">
        <v>723.51988000000006</v>
      </c>
      <c r="G250" s="25">
        <v>0</v>
      </c>
      <c r="H250" s="25">
        <v>723.51988000000006</v>
      </c>
      <c r="I250" s="25">
        <v>14281.34953</v>
      </c>
      <c r="J250" s="25">
        <v>2.4975700000000001</v>
      </c>
      <c r="K250" s="25">
        <v>14283.847099999999</v>
      </c>
      <c r="L250" s="25">
        <v>501.39675</v>
      </c>
      <c r="M250" s="25">
        <v>0</v>
      </c>
      <c r="N250" s="25">
        <v>501.39675</v>
      </c>
      <c r="O250" s="25">
        <v>15508.763730000001</v>
      </c>
      <c r="P250" s="25">
        <v>5940.2266600000003</v>
      </c>
      <c r="Q250" s="25">
        <v>0</v>
      </c>
      <c r="R250" s="26">
        <v>5940.2266600000003</v>
      </c>
    </row>
    <row r="251" spans="1:18">
      <c r="A251" s="27"/>
      <c r="B251" s="27"/>
      <c r="C251" s="22" t="s">
        <v>286</v>
      </c>
      <c r="D251" s="22" t="s">
        <v>286</v>
      </c>
      <c r="E251" s="23">
        <v>149</v>
      </c>
      <c r="F251" s="24">
        <v>6747.3977999999997</v>
      </c>
      <c r="G251" s="25">
        <v>0</v>
      </c>
      <c r="H251" s="25">
        <v>6747.3977999999997</v>
      </c>
      <c r="I251" s="25">
        <v>17079.903420000002</v>
      </c>
      <c r="J251" s="25">
        <v>212.55087</v>
      </c>
      <c r="K251" s="25">
        <v>17292.454289999998</v>
      </c>
      <c r="L251" s="25">
        <v>3385.00864</v>
      </c>
      <c r="M251" s="25">
        <v>283.71593999999999</v>
      </c>
      <c r="N251" s="25">
        <v>3668.7245800000001</v>
      </c>
      <c r="O251" s="25">
        <v>27708.576670000002</v>
      </c>
      <c r="P251" s="25">
        <v>32804.896950000002</v>
      </c>
      <c r="Q251" s="25">
        <v>0</v>
      </c>
      <c r="R251" s="26">
        <v>32804.896950000002</v>
      </c>
    </row>
    <row r="252" spans="1:18">
      <c r="A252" s="27"/>
      <c r="B252" s="27"/>
      <c r="C252" s="22" t="s">
        <v>287</v>
      </c>
      <c r="D252" s="22" t="s">
        <v>287</v>
      </c>
      <c r="E252" s="23">
        <v>135</v>
      </c>
      <c r="F252" s="24">
        <v>2866.0593399999998</v>
      </c>
      <c r="G252" s="25">
        <v>0</v>
      </c>
      <c r="H252" s="25">
        <v>2866.0593399999998</v>
      </c>
      <c r="I252" s="25">
        <v>19196.522140000001</v>
      </c>
      <c r="J252" s="25">
        <v>44.157669999999996</v>
      </c>
      <c r="K252" s="25">
        <v>19240.679809999998</v>
      </c>
      <c r="L252" s="25">
        <v>749.64668000000006</v>
      </c>
      <c r="M252" s="25">
        <v>54.890830000000001</v>
      </c>
      <c r="N252" s="25">
        <v>804.53751</v>
      </c>
      <c r="O252" s="25">
        <v>22911.27666</v>
      </c>
      <c r="P252" s="25">
        <v>6060.3875499999995</v>
      </c>
      <c r="Q252" s="25">
        <v>0</v>
      </c>
      <c r="R252" s="26">
        <v>6060.3875499999995</v>
      </c>
    </row>
    <row r="253" spans="1:18">
      <c r="A253" s="27"/>
      <c r="B253" s="27"/>
      <c r="C253" s="27"/>
      <c r="D253" s="22" t="s">
        <v>288</v>
      </c>
      <c r="E253" s="23">
        <v>534</v>
      </c>
      <c r="F253" s="24">
        <v>173.3955</v>
      </c>
      <c r="G253" s="25">
        <v>0</v>
      </c>
      <c r="H253" s="25">
        <v>173.3955</v>
      </c>
      <c r="I253" s="25">
        <v>7171.3974100000005</v>
      </c>
      <c r="J253" s="25">
        <v>3.9900000000000005E-3</v>
      </c>
      <c r="K253" s="25">
        <v>7171.4014000000006</v>
      </c>
      <c r="L253" s="25">
        <v>219.13154999999998</v>
      </c>
      <c r="M253" s="25">
        <v>0</v>
      </c>
      <c r="N253" s="25">
        <v>219.13154999999998</v>
      </c>
      <c r="O253" s="25">
        <v>7563.9284500000003</v>
      </c>
      <c r="P253" s="25">
        <v>1403.5304199999998</v>
      </c>
      <c r="Q253" s="25">
        <v>0</v>
      </c>
      <c r="R253" s="26">
        <v>1403.5304199999998</v>
      </c>
    </row>
    <row r="254" spans="1:18">
      <c r="A254" s="27"/>
      <c r="B254" s="27"/>
      <c r="C254" s="22" t="s">
        <v>289</v>
      </c>
      <c r="D254" s="22" t="s">
        <v>290</v>
      </c>
      <c r="E254" s="23">
        <v>134</v>
      </c>
      <c r="F254" s="24">
        <v>33504.899120000002</v>
      </c>
      <c r="G254" s="25">
        <v>0</v>
      </c>
      <c r="H254" s="25">
        <v>33504.899120000002</v>
      </c>
      <c r="I254" s="25">
        <v>77447.512560000003</v>
      </c>
      <c r="J254" s="25">
        <v>83.580250000000007</v>
      </c>
      <c r="K254" s="25">
        <v>77531.092810000002</v>
      </c>
      <c r="L254" s="25">
        <v>2292.5322999999999</v>
      </c>
      <c r="M254" s="25">
        <v>9.1841600000000003</v>
      </c>
      <c r="N254" s="25">
        <v>2301.7164600000001</v>
      </c>
      <c r="O254" s="25">
        <v>113337.70839</v>
      </c>
      <c r="P254" s="25">
        <v>28656.600469999998</v>
      </c>
      <c r="Q254" s="25">
        <v>0</v>
      </c>
      <c r="R254" s="26">
        <v>28656.600469999998</v>
      </c>
    </row>
    <row r="255" spans="1:18">
      <c r="A255" s="27"/>
      <c r="B255" s="27"/>
      <c r="C255" s="22" t="s">
        <v>291</v>
      </c>
      <c r="D255" s="22" t="s">
        <v>291</v>
      </c>
      <c r="E255" s="23">
        <v>128</v>
      </c>
      <c r="F255" s="24">
        <v>316162.02973000001</v>
      </c>
      <c r="G255" s="25">
        <v>28437.665300000001</v>
      </c>
      <c r="H255" s="25">
        <v>344599.69502999994</v>
      </c>
      <c r="I255" s="25">
        <v>259637.47316999998</v>
      </c>
      <c r="J255" s="25">
        <v>6818.3026200000004</v>
      </c>
      <c r="K255" s="25">
        <v>266455.77578999999</v>
      </c>
      <c r="L255" s="25">
        <v>129498.15592</v>
      </c>
      <c r="M255" s="25">
        <v>12538.843289999999</v>
      </c>
      <c r="N255" s="25">
        <v>142036.99921000001</v>
      </c>
      <c r="O255" s="25">
        <v>753092.47002999997</v>
      </c>
      <c r="P255" s="25">
        <v>251852.54777</v>
      </c>
      <c r="Q255" s="25">
        <v>0</v>
      </c>
      <c r="R255" s="26">
        <v>251852.54777</v>
      </c>
    </row>
    <row r="256" spans="1:18">
      <c r="A256" s="27"/>
      <c r="B256" s="27"/>
      <c r="C256" s="27"/>
      <c r="D256" s="27"/>
      <c r="E256" s="29">
        <v>528</v>
      </c>
      <c r="F256" s="30">
        <v>34757.274429999998</v>
      </c>
      <c r="G256" s="31">
        <v>0</v>
      </c>
      <c r="H256" s="31">
        <v>34757.274429999998</v>
      </c>
      <c r="I256" s="31">
        <v>50397.692759999998</v>
      </c>
      <c r="J256" s="31">
        <v>248.33053000000001</v>
      </c>
      <c r="K256" s="31">
        <v>50646.023289999997</v>
      </c>
      <c r="L256" s="31">
        <v>12761.129269999999</v>
      </c>
      <c r="M256" s="31">
        <v>1318.6592800000001</v>
      </c>
      <c r="N256" s="31">
        <v>14079.788550000001</v>
      </c>
      <c r="O256" s="31">
        <v>99483.08627</v>
      </c>
      <c r="P256" s="31">
        <v>61407.906450000002</v>
      </c>
      <c r="Q256" s="31">
        <v>0</v>
      </c>
      <c r="R256" s="32">
        <v>61407.906450000002</v>
      </c>
    </row>
    <row r="257" spans="1:18">
      <c r="A257" s="27"/>
      <c r="B257" s="27"/>
      <c r="C257" s="27"/>
      <c r="D257" s="22" t="s">
        <v>292</v>
      </c>
      <c r="E257" s="23">
        <v>584</v>
      </c>
      <c r="F257" s="24">
        <v>44511.938679999999</v>
      </c>
      <c r="G257" s="25">
        <v>0</v>
      </c>
      <c r="H257" s="25">
        <v>44511.938679999999</v>
      </c>
      <c r="I257" s="25">
        <v>131.28392000000002</v>
      </c>
      <c r="J257" s="25">
        <v>732.12376000000006</v>
      </c>
      <c r="K257" s="25">
        <v>863.40768000000003</v>
      </c>
      <c r="L257" s="25">
        <v>25781.912600000003</v>
      </c>
      <c r="M257" s="25">
        <v>4788.67112</v>
      </c>
      <c r="N257" s="25">
        <v>30570.583719999999</v>
      </c>
      <c r="O257" s="25">
        <v>75945.930079999991</v>
      </c>
      <c r="P257" s="25">
        <v>40596.932930000003</v>
      </c>
      <c r="Q257" s="25">
        <v>0</v>
      </c>
      <c r="R257" s="26">
        <v>40596.932930000003</v>
      </c>
    </row>
    <row r="258" spans="1:18">
      <c r="A258" s="27"/>
      <c r="B258" s="27"/>
      <c r="C258" s="27"/>
      <c r="D258" s="22" t="s">
        <v>293</v>
      </c>
      <c r="E258" s="23">
        <v>132</v>
      </c>
      <c r="F258" s="24">
        <v>6310.4118200000003</v>
      </c>
      <c r="G258" s="25">
        <v>0</v>
      </c>
      <c r="H258" s="25">
        <v>6310.4118200000003</v>
      </c>
      <c r="I258" s="25">
        <v>43801.631259999995</v>
      </c>
      <c r="J258" s="25">
        <v>69.372710000000012</v>
      </c>
      <c r="K258" s="25">
        <v>43871.003969999998</v>
      </c>
      <c r="L258" s="25">
        <v>1279.7188000000001</v>
      </c>
      <c r="M258" s="25">
        <v>5.1943199999999994</v>
      </c>
      <c r="N258" s="25">
        <v>1284.9131200000002</v>
      </c>
      <c r="O258" s="25">
        <v>51466.328909999997</v>
      </c>
      <c r="P258" s="25">
        <v>1727.9546200000002</v>
      </c>
      <c r="Q258" s="25">
        <v>0</v>
      </c>
      <c r="R258" s="26">
        <v>1727.9546200000002</v>
      </c>
    </row>
    <row r="259" spans="1:18">
      <c r="A259" s="27"/>
      <c r="B259" s="27"/>
      <c r="C259" s="27"/>
      <c r="D259" s="22" t="s">
        <v>294</v>
      </c>
      <c r="E259" s="23">
        <v>129</v>
      </c>
      <c r="F259" s="24">
        <v>12877.413990000001</v>
      </c>
      <c r="G259" s="25">
        <v>0</v>
      </c>
      <c r="H259" s="25">
        <v>12877.413990000001</v>
      </c>
      <c r="I259" s="25">
        <v>31593.237209999999</v>
      </c>
      <c r="J259" s="25">
        <v>26.41855</v>
      </c>
      <c r="K259" s="25">
        <v>31619.655760000001</v>
      </c>
      <c r="L259" s="25">
        <v>1159.1209199999998</v>
      </c>
      <c r="M259" s="25">
        <v>85.797520000000006</v>
      </c>
      <c r="N259" s="25">
        <v>1244.9184399999999</v>
      </c>
      <c r="O259" s="25">
        <v>45741.988189999996</v>
      </c>
      <c r="P259" s="25">
        <v>4596.9625800000003</v>
      </c>
      <c r="Q259" s="25">
        <v>0</v>
      </c>
      <c r="R259" s="26">
        <v>4596.9625800000003</v>
      </c>
    </row>
    <row r="260" spans="1:18">
      <c r="A260" s="27"/>
      <c r="B260" s="27"/>
      <c r="C260" s="22" t="s">
        <v>295</v>
      </c>
      <c r="D260" s="22" t="s">
        <v>295</v>
      </c>
      <c r="E260" s="23">
        <v>131</v>
      </c>
      <c r="F260" s="24">
        <v>5104.3149599999997</v>
      </c>
      <c r="G260" s="25">
        <v>0</v>
      </c>
      <c r="H260" s="25">
        <v>5104.3149599999997</v>
      </c>
      <c r="I260" s="25">
        <v>8864.0275299999994</v>
      </c>
      <c r="J260" s="25">
        <v>0.61442999999999992</v>
      </c>
      <c r="K260" s="25">
        <v>8864.6419600000008</v>
      </c>
      <c r="L260" s="25">
        <v>2068.68795</v>
      </c>
      <c r="M260" s="25">
        <v>0</v>
      </c>
      <c r="N260" s="25">
        <v>2068.68795</v>
      </c>
      <c r="O260" s="25">
        <v>16037.64487</v>
      </c>
      <c r="P260" s="25">
        <v>3534.8409200000001</v>
      </c>
      <c r="Q260" s="25">
        <v>0</v>
      </c>
      <c r="R260" s="26">
        <v>3534.8409200000001</v>
      </c>
    </row>
    <row r="261" spans="1:18">
      <c r="A261" s="27"/>
      <c r="B261" s="27"/>
      <c r="C261" s="22" t="s">
        <v>296</v>
      </c>
      <c r="D261" s="22" t="s">
        <v>296</v>
      </c>
      <c r="E261" s="23">
        <v>138</v>
      </c>
      <c r="F261" s="24">
        <v>6280.375</v>
      </c>
      <c r="G261" s="25">
        <v>0</v>
      </c>
      <c r="H261" s="25">
        <v>6280.375</v>
      </c>
      <c r="I261" s="25">
        <v>18539.723269999999</v>
      </c>
      <c r="J261" s="25">
        <v>31.694269999999999</v>
      </c>
      <c r="K261" s="25">
        <v>18571.417539999999</v>
      </c>
      <c r="L261" s="25">
        <v>2771.1209700000004</v>
      </c>
      <c r="M261" s="25">
        <v>205.14809</v>
      </c>
      <c r="N261" s="25">
        <v>2976.2690600000001</v>
      </c>
      <c r="O261" s="25">
        <v>27828.061600000001</v>
      </c>
      <c r="P261" s="25">
        <v>15657.62161</v>
      </c>
      <c r="Q261" s="25">
        <v>0</v>
      </c>
      <c r="R261" s="26">
        <v>15657.62161</v>
      </c>
    </row>
    <row r="262" spans="1:18">
      <c r="A262" s="27"/>
      <c r="B262" s="27"/>
      <c r="C262" s="27"/>
      <c r="D262" s="22" t="s">
        <v>297</v>
      </c>
      <c r="E262" s="23">
        <v>137</v>
      </c>
      <c r="F262" s="24">
        <v>1334.8077900000001</v>
      </c>
      <c r="G262" s="25">
        <v>0</v>
      </c>
      <c r="H262" s="25">
        <v>1334.8077900000001</v>
      </c>
      <c r="I262" s="25">
        <v>16260.17801</v>
      </c>
      <c r="J262" s="25">
        <v>95.745850000000004</v>
      </c>
      <c r="K262" s="25">
        <v>16355.923859999999</v>
      </c>
      <c r="L262" s="25">
        <v>501.23571999999996</v>
      </c>
      <c r="M262" s="25">
        <v>0</v>
      </c>
      <c r="N262" s="25">
        <v>501.23571999999996</v>
      </c>
      <c r="O262" s="25">
        <v>18191.967370000002</v>
      </c>
      <c r="P262" s="25">
        <v>5556.7993200000001</v>
      </c>
      <c r="Q262" s="25">
        <v>0</v>
      </c>
      <c r="R262" s="26">
        <v>5556.7993200000001</v>
      </c>
    </row>
    <row r="263" spans="1:18">
      <c r="A263" s="27"/>
      <c r="B263" s="27"/>
      <c r="C263" s="27"/>
      <c r="D263" s="27"/>
      <c r="E263" s="29">
        <v>608</v>
      </c>
      <c r="F263" s="30">
        <v>148.17889000000002</v>
      </c>
      <c r="G263" s="31">
        <v>0</v>
      </c>
      <c r="H263" s="31">
        <v>148.17889000000002</v>
      </c>
      <c r="I263" s="31">
        <v>2421.0561899999998</v>
      </c>
      <c r="J263" s="31">
        <v>0</v>
      </c>
      <c r="K263" s="31">
        <v>2421.0561899999998</v>
      </c>
      <c r="L263" s="31">
        <v>186.69082999999998</v>
      </c>
      <c r="M263" s="31">
        <v>0</v>
      </c>
      <c r="N263" s="31">
        <v>186.69082999999998</v>
      </c>
      <c r="O263" s="31">
        <v>2755.9259099999999</v>
      </c>
      <c r="P263" s="31">
        <v>1171.96164</v>
      </c>
      <c r="Q263" s="31">
        <v>0</v>
      </c>
      <c r="R263" s="32">
        <v>1171.96164</v>
      </c>
    </row>
    <row r="264" spans="1:18">
      <c r="A264" s="27"/>
      <c r="B264" s="27"/>
      <c r="C264" s="27"/>
      <c r="D264" s="22" t="s">
        <v>298</v>
      </c>
      <c r="E264" s="23">
        <v>136</v>
      </c>
      <c r="F264" s="24">
        <v>438.50218000000001</v>
      </c>
      <c r="G264" s="25">
        <v>0</v>
      </c>
      <c r="H264" s="25">
        <v>438.50218000000001</v>
      </c>
      <c r="I264" s="25">
        <v>9741.7497800000001</v>
      </c>
      <c r="J264" s="25">
        <v>194.77895000000001</v>
      </c>
      <c r="K264" s="25">
        <v>9936.52873</v>
      </c>
      <c r="L264" s="25">
        <v>751.01652000000001</v>
      </c>
      <c r="M264" s="25">
        <v>6.0223999999999993</v>
      </c>
      <c r="N264" s="25">
        <v>757.03892000000008</v>
      </c>
      <c r="O264" s="25">
        <v>11132.06983</v>
      </c>
      <c r="P264" s="25">
        <v>7053.0238899999995</v>
      </c>
      <c r="Q264" s="25">
        <v>0</v>
      </c>
      <c r="R264" s="26">
        <v>7053.0238899999995</v>
      </c>
    </row>
    <row r="265" spans="1:18">
      <c r="A265" s="27"/>
      <c r="B265" s="27"/>
      <c r="C265" s="27"/>
      <c r="D265" s="22" t="s">
        <v>299</v>
      </c>
      <c r="E265" s="23">
        <v>139</v>
      </c>
      <c r="F265" s="24">
        <v>193.09446</v>
      </c>
      <c r="G265" s="25">
        <v>0</v>
      </c>
      <c r="H265" s="25">
        <v>193.09446</v>
      </c>
      <c r="I265" s="25">
        <v>2815.1932099999999</v>
      </c>
      <c r="J265" s="25">
        <v>0</v>
      </c>
      <c r="K265" s="25">
        <v>2815.1932099999999</v>
      </c>
      <c r="L265" s="25">
        <v>71.143559999999994</v>
      </c>
      <c r="M265" s="25">
        <v>0</v>
      </c>
      <c r="N265" s="25">
        <v>71.143559999999994</v>
      </c>
      <c r="O265" s="25">
        <v>3079.4312300000001</v>
      </c>
      <c r="P265" s="25">
        <v>2424.03962</v>
      </c>
      <c r="Q265" s="25">
        <v>0</v>
      </c>
      <c r="R265" s="26">
        <v>2424.03962</v>
      </c>
    </row>
    <row r="266" spans="1:18">
      <c r="A266" s="27"/>
      <c r="B266" s="27"/>
      <c r="C266" s="22" t="s">
        <v>300</v>
      </c>
      <c r="D266" s="22" t="s">
        <v>300</v>
      </c>
      <c r="E266" s="23">
        <v>141</v>
      </c>
      <c r="F266" s="24">
        <v>1317.6695099999999</v>
      </c>
      <c r="G266" s="25">
        <v>0</v>
      </c>
      <c r="H266" s="25">
        <v>1317.6695099999999</v>
      </c>
      <c r="I266" s="25">
        <v>29224.044269999999</v>
      </c>
      <c r="J266" s="25">
        <v>91.286869999999993</v>
      </c>
      <c r="K266" s="25">
        <v>29315.331140000002</v>
      </c>
      <c r="L266" s="25">
        <v>372.03365000000002</v>
      </c>
      <c r="M266" s="25">
        <v>0</v>
      </c>
      <c r="N266" s="25">
        <v>372.03365000000002</v>
      </c>
      <c r="O266" s="25">
        <v>31005.034299999999</v>
      </c>
      <c r="P266" s="25">
        <v>4591.8730300000007</v>
      </c>
      <c r="Q266" s="25">
        <v>0</v>
      </c>
      <c r="R266" s="26">
        <v>4591.8730300000007</v>
      </c>
    </row>
    <row r="267" spans="1:18">
      <c r="A267" s="27"/>
      <c r="B267" s="27"/>
      <c r="C267" s="22" t="s">
        <v>301</v>
      </c>
      <c r="D267" s="22" t="s">
        <v>302</v>
      </c>
      <c r="E267" s="23">
        <v>16</v>
      </c>
      <c r="F267" s="24">
        <v>4338.8077699999994</v>
      </c>
      <c r="G267" s="25">
        <v>0</v>
      </c>
      <c r="H267" s="25">
        <v>4338.8077699999994</v>
      </c>
      <c r="I267" s="25">
        <v>11604.067010000001</v>
      </c>
      <c r="J267" s="25">
        <v>1.856E-2</v>
      </c>
      <c r="K267" s="25">
        <v>11604.085570000001</v>
      </c>
      <c r="L267" s="25">
        <v>391.35197999999997</v>
      </c>
      <c r="M267" s="25">
        <v>0</v>
      </c>
      <c r="N267" s="25">
        <v>391.35197999999997</v>
      </c>
      <c r="O267" s="25">
        <v>16334.24532</v>
      </c>
      <c r="P267" s="25">
        <v>2375.7028999999998</v>
      </c>
      <c r="Q267" s="25">
        <v>0</v>
      </c>
      <c r="R267" s="26">
        <v>2375.7028999999998</v>
      </c>
    </row>
    <row r="268" spans="1:18">
      <c r="A268" s="27"/>
      <c r="B268" s="27"/>
      <c r="C268" s="22" t="s">
        <v>303</v>
      </c>
      <c r="D268" s="22" t="s">
        <v>304</v>
      </c>
      <c r="E268" s="23">
        <v>140</v>
      </c>
      <c r="F268" s="24">
        <v>11171.90408</v>
      </c>
      <c r="G268" s="25">
        <v>0</v>
      </c>
      <c r="H268" s="25">
        <v>11171.90408</v>
      </c>
      <c r="I268" s="25">
        <v>21627.384699999999</v>
      </c>
      <c r="J268" s="25">
        <v>1.1347400000000001</v>
      </c>
      <c r="K268" s="25">
        <v>21628.51944</v>
      </c>
      <c r="L268" s="25">
        <v>801.35003000000006</v>
      </c>
      <c r="M268" s="25">
        <v>0</v>
      </c>
      <c r="N268" s="25">
        <v>801.35003000000006</v>
      </c>
      <c r="O268" s="25">
        <v>33601.773549999998</v>
      </c>
      <c r="P268" s="25">
        <v>5299.7218499999999</v>
      </c>
      <c r="Q268" s="25">
        <v>0</v>
      </c>
      <c r="R268" s="26">
        <v>5299.7218499999999</v>
      </c>
    </row>
    <row r="269" spans="1:18">
      <c r="A269" s="27"/>
      <c r="B269" s="27"/>
      <c r="C269" s="27"/>
      <c r="D269" s="22" t="s">
        <v>305</v>
      </c>
      <c r="E269" s="23">
        <v>833</v>
      </c>
      <c r="F269" s="24">
        <v>1734.7670900000001</v>
      </c>
      <c r="G269" s="25">
        <v>0</v>
      </c>
      <c r="H269" s="25">
        <v>1734.7670900000001</v>
      </c>
      <c r="I269" s="25">
        <v>197.44101999999998</v>
      </c>
      <c r="J269" s="25">
        <v>0</v>
      </c>
      <c r="K269" s="25">
        <v>197.44101999999998</v>
      </c>
      <c r="L269" s="25">
        <v>31.821060000000003</v>
      </c>
      <c r="M269" s="25">
        <v>0</v>
      </c>
      <c r="N269" s="25">
        <v>31.821060000000003</v>
      </c>
      <c r="O269" s="25">
        <v>1964.02917</v>
      </c>
      <c r="P269" s="25">
        <v>1881.36022</v>
      </c>
      <c r="Q269" s="25">
        <v>0</v>
      </c>
      <c r="R269" s="26">
        <v>1881.36022</v>
      </c>
    </row>
    <row r="270" spans="1:18">
      <c r="A270" s="27"/>
      <c r="B270" s="27"/>
      <c r="C270" s="22" t="s">
        <v>306</v>
      </c>
      <c r="D270" s="22" t="s">
        <v>306</v>
      </c>
      <c r="E270" s="23">
        <v>133</v>
      </c>
      <c r="F270" s="24">
        <v>61.58258</v>
      </c>
      <c r="G270" s="25">
        <v>0</v>
      </c>
      <c r="H270" s="25">
        <v>61.58258</v>
      </c>
      <c r="I270" s="25">
        <v>6359.9229500000001</v>
      </c>
      <c r="J270" s="25">
        <v>18.47175</v>
      </c>
      <c r="K270" s="25">
        <v>6378.3946999999998</v>
      </c>
      <c r="L270" s="25">
        <v>142.20635000000001</v>
      </c>
      <c r="M270" s="25">
        <v>0</v>
      </c>
      <c r="N270" s="25">
        <v>142.20635000000001</v>
      </c>
      <c r="O270" s="25">
        <v>6582.1836299999995</v>
      </c>
      <c r="P270" s="25">
        <v>3355.6941200000001</v>
      </c>
      <c r="Q270" s="25">
        <v>0</v>
      </c>
      <c r="R270" s="26">
        <v>3355.6941200000001</v>
      </c>
    </row>
    <row r="271" spans="1:18">
      <c r="A271" s="27"/>
      <c r="B271" s="27"/>
      <c r="C271" s="22" t="s">
        <v>307</v>
      </c>
      <c r="D271" s="22" t="s">
        <v>307</v>
      </c>
      <c r="E271" s="23">
        <v>465</v>
      </c>
      <c r="F271" s="24">
        <v>134.65988000000002</v>
      </c>
      <c r="G271" s="25">
        <v>0</v>
      </c>
      <c r="H271" s="25">
        <v>134.65988000000002</v>
      </c>
      <c r="I271" s="25">
        <v>4029.8313199999998</v>
      </c>
      <c r="J271" s="25">
        <v>2.3029299999999999</v>
      </c>
      <c r="K271" s="25">
        <v>4032.1342500000001</v>
      </c>
      <c r="L271" s="25">
        <v>164.97990999999999</v>
      </c>
      <c r="M271" s="25">
        <v>0</v>
      </c>
      <c r="N271" s="25">
        <v>164.97990999999999</v>
      </c>
      <c r="O271" s="25">
        <v>4331.7740400000002</v>
      </c>
      <c r="P271" s="25">
        <v>1550.9555800000001</v>
      </c>
      <c r="Q271" s="25">
        <v>0</v>
      </c>
      <c r="R271" s="26">
        <v>1550.9555800000001</v>
      </c>
    </row>
    <row r="272" spans="1:18">
      <c r="A272" s="27"/>
      <c r="B272" s="22" t="s">
        <v>308</v>
      </c>
      <c r="C272" s="22" t="s">
        <v>309</v>
      </c>
      <c r="D272" s="22" t="s">
        <v>310</v>
      </c>
      <c r="E272" s="23">
        <v>56</v>
      </c>
      <c r="F272" s="24">
        <v>1209.9588999999999</v>
      </c>
      <c r="G272" s="25">
        <v>0</v>
      </c>
      <c r="H272" s="25">
        <v>1209.9588999999999</v>
      </c>
      <c r="I272" s="25">
        <v>3982.38654</v>
      </c>
      <c r="J272" s="25">
        <v>0.27685000000000004</v>
      </c>
      <c r="K272" s="25">
        <v>3982.6633900000002</v>
      </c>
      <c r="L272" s="25">
        <v>510.01539000000002</v>
      </c>
      <c r="M272" s="25">
        <v>0</v>
      </c>
      <c r="N272" s="25">
        <v>510.01539000000002</v>
      </c>
      <c r="O272" s="25">
        <v>5702.6376799999998</v>
      </c>
      <c r="P272" s="25">
        <v>4349.4492900000005</v>
      </c>
      <c r="Q272" s="25">
        <v>0</v>
      </c>
      <c r="R272" s="26">
        <v>4349.4492900000005</v>
      </c>
    </row>
    <row r="273" spans="1:18">
      <c r="A273" s="27"/>
      <c r="B273" s="27"/>
      <c r="C273" s="27"/>
      <c r="D273" s="22" t="s">
        <v>309</v>
      </c>
      <c r="E273" s="23">
        <v>44</v>
      </c>
      <c r="F273" s="24">
        <v>114005.61931000001</v>
      </c>
      <c r="G273" s="25">
        <v>620.77671999999995</v>
      </c>
      <c r="H273" s="25">
        <v>114626.39603</v>
      </c>
      <c r="I273" s="25">
        <v>186285.39731999999</v>
      </c>
      <c r="J273" s="25">
        <v>3456.02027</v>
      </c>
      <c r="K273" s="25">
        <v>189741.41759</v>
      </c>
      <c r="L273" s="25">
        <v>68898.792480000004</v>
      </c>
      <c r="M273" s="25">
        <v>8195.7644999999993</v>
      </c>
      <c r="N273" s="25">
        <v>77094.556980000008</v>
      </c>
      <c r="O273" s="25">
        <v>381462.37060000002</v>
      </c>
      <c r="P273" s="25">
        <v>224750.31188999998</v>
      </c>
      <c r="Q273" s="25">
        <v>0</v>
      </c>
      <c r="R273" s="26">
        <v>224750.31188999998</v>
      </c>
    </row>
    <row r="274" spans="1:18">
      <c r="A274" s="27"/>
      <c r="B274" s="27"/>
      <c r="C274" s="27"/>
      <c r="D274" s="27"/>
      <c r="E274" s="29">
        <v>533</v>
      </c>
      <c r="F274" s="30">
        <v>5340.8787599999996</v>
      </c>
      <c r="G274" s="31">
        <v>0</v>
      </c>
      <c r="H274" s="31">
        <v>5340.8787599999996</v>
      </c>
      <c r="I274" s="31">
        <v>4024.6769300000001</v>
      </c>
      <c r="J274" s="31">
        <v>896.43914000000007</v>
      </c>
      <c r="K274" s="31">
        <v>4921.11607</v>
      </c>
      <c r="L274" s="31">
        <v>13052.40818</v>
      </c>
      <c r="M274" s="31">
        <v>3511.9595099999997</v>
      </c>
      <c r="N274" s="31">
        <v>16564.367689999999</v>
      </c>
      <c r="O274" s="31">
        <v>26826.362519999999</v>
      </c>
      <c r="P274" s="31">
        <v>46909.941180000002</v>
      </c>
      <c r="Q274" s="31">
        <v>0</v>
      </c>
      <c r="R274" s="32">
        <v>46909.941180000002</v>
      </c>
    </row>
    <row r="275" spans="1:18">
      <c r="A275" s="27"/>
      <c r="B275" s="27"/>
      <c r="C275" s="27"/>
      <c r="D275" s="22" t="s">
        <v>311</v>
      </c>
      <c r="E275" s="23">
        <v>561</v>
      </c>
      <c r="F275" s="24">
        <v>7998.7635199999995</v>
      </c>
      <c r="G275" s="25">
        <v>0</v>
      </c>
      <c r="H275" s="25">
        <v>7998.7635199999995</v>
      </c>
      <c r="I275" s="25">
        <v>900.28606000000002</v>
      </c>
      <c r="J275" s="25">
        <v>0</v>
      </c>
      <c r="K275" s="25">
        <v>900.28606000000002</v>
      </c>
      <c r="L275" s="25">
        <v>8518.3802300000007</v>
      </c>
      <c r="M275" s="25">
        <v>139.52665999999999</v>
      </c>
      <c r="N275" s="25">
        <v>8657.9068900000002</v>
      </c>
      <c r="O275" s="25">
        <v>17556.956469999997</v>
      </c>
      <c r="P275" s="25">
        <v>24435.520270000001</v>
      </c>
      <c r="Q275" s="25">
        <v>0</v>
      </c>
      <c r="R275" s="26">
        <v>24435.520270000001</v>
      </c>
    </row>
    <row r="276" spans="1:18">
      <c r="A276" s="27"/>
      <c r="B276" s="27"/>
      <c r="C276" s="27"/>
      <c r="D276" s="22" t="s">
        <v>312</v>
      </c>
      <c r="E276" s="23">
        <v>616</v>
      </c>
      <c r="F276" s="24">
        <v>10066.445089999999</v>
      </c>
      <c r="G276" s="25">
        <v>0</v>
      </c>
      <c r="H276" s="25">
        <v>10066.445089999999</v>
      </c>
      <c r="I276" s="25">
        <v>60492.087599999999</v>
      </c>
      <c r="J276" s="25">
        <v>842.26778000000002</v>
      </c>
      <c r="K276" s="25">
        <v>61334.355380000001</v>
      </c>
      <c r="L276" s="25">
        <v>5955.93199</v>
      </c>
      <c r="M276" s="25">
        <v>527.53439000000003</v>
      </c>
      <c r="N276" s="25">
        <v>6483.4663799999998</v>
      </c>
      <c r="O276" s="25">
        <v>77884.26685</v>
      </c>
      <c r="P276" s="25">
        <v>37148.087140000003</v>
      </c>
      <c r="Q276" s="25">
        <v>0</v>
      </c>
      <c r="R276" s="26">
        <v>37148.087140000003</v>
      </c>
    </row>
    <row r="277" spans="1:18">
      <c r="A277" s="27"/>
      <c r="B277" s="27"/>
      <c r="C277" s="27"/>
      <c r="D277" s="22" t="s">
        <v>313</v>
      </c>
      <c r="E277" s="23">
        <v>46</v>
      </c>
      <c r="F277" s="24">
        <v>668.23949000000005</v>
      </c>
      <c r="G277" s="25">
        <v>0</v>
      </c>
      <c r="H277" s="25">
        <v>668.23949000000005</v>
      </c>
      <c r="I277" s="25">
        <v>3942.5322799999999</v>
      </c>
      <c r="J277" s="25">
        <v>6.7800000000000004E-3</v>
      </c>
      <c r="K277" s="25">
        <v>3942.5390600000001</v>
      </c>
      <c r="L277" s="25">
        <v>521.62162999999998</v>
      </c>
      <c r="M277" s="25">
        <v>0.71516000000000002</v>
      </c>
      <c r="N277" s="25">
        <v>522.33678999999995</v>
      </c>
      <c r="O277" s="25">
        <v>5133.1153400000003</v>
      </c>
      <c r="P277" s="25">
        <v>3379.6090299999996</v>
      </c>
      <c r="Q277" s="25">
        <v>0</v>
      </c>
      <c r="R277" s="26">
        <v>3379.6090299999996</v>
      </c>
    </row>
    <row r="278" spans="1:18">
      <c r="A278" s="27"/>
      <c r="B278" s="27"/>
      <c r="C278" s="27"/>
      <c r="D278" s="22" t="s">
        <v>314</v>
      </c>
      <c r="E278" s="23">
        <v>53</v>
      </c>
      <c r="F278" s="24">
        <v>3726.83599</v>
      </c>
      <c r="G278" s="25">
        <v>1.19695</v>
      </c>
      <c r="H278" s="25">
        <v>3728.0329400000001</v>
      </c>
      <c r="I278" s="25">
        <v>10851.082390000001</v>
      </c>
      <c r="J278" s="25">
        <v>47.278959999999998</v>
      </c>
      <c r="K278" s="25">
        <v>10898.361349999999</v>
      </c>
      <c r="L278" s="25">
        <v>1734.4752900000001</v>
      </c>
      <c r="M278" s="25">
        <v>34.769910000000003</v>
      </c>
      <c r="N278" s="25">
        <v>1769.2451999999998</v>
      </c>
      <c r="O278" s="25">
        <v>16395.639490000001</v>
      </c>
      <c r="P278" s="25">
        <v>6243.2166500000003</v>
      </c>
      <c r="Q278" s="25">
        <v>0</v>
      </c>
      <c r="R278" s="26">
        <v>6243.2166500000003</v>
      </c>
    </row>
    <row r="279" spans="1:18">
      <c r="A279" s="27"/>
      <c r="B279" s="27"/>
      <c r="C279" s="27"/>
      <c r="D279" s="22" t="s">
        <v>315</v>
      </c>
      <c r="E279" s="23">
        <v>45</v>
      </c>
      <c r="F279" s="24">
        <v>340.05740000000003</v>
      </c>
      <c r="G279" s="25">
        <v>0</v>
      </c>
      <c r="H279" s="25">
        <v>340.05740000000003</v>
      </c>
      <c r="I279" s="25">
        <v>5302.1062300000003</v>
      </c>
      <c r="J279" s="25">
        <v>3.8880000000000005E-2</v>
      </c>
      <c r="K279" s="25">
        <v>5302.1451100000004</v>
      </c>
      <c r="L279" s="25">
        <v>819.64293000000009</v>
      </c>
      <c r="M279" s="25">
        <v>0</v>
      </c>
      <c r="N279" s="25">
        <v>819.64293000000009</v>
      </c>
      <c r="O279" s="25">
        <v>6461.8454400000001</v>
      </c>
      <c r="P279" s="25">
        <v>8015.8583799999997</v>
      </c>
      <c r="Q279" s="25">
        <v>0</v>
      </c>
      <c r="R279" s="26">
        <v>8015.8583799999997</v>
      </c>
    </row>
    <row r="280" spans="1:18">
      <c r="A280" s="27"/>
      <c r="B280" s="27"/>
      <c r="C280" s="27"/>
      <c r="D280" s="22" t="s">
        <v>316</v>
      </c>
      <c r="E280" s="23">
        <v>51</v>
      </c>
      <c r="F280" s="24">
        <v>393.72383000000002</v>
      </c>
      <c r="G280" s="25">
        <v>0</v>
      </c>
      <c r="H280" s="25">
        <v>393.72383000000002</v>
      </c>
      <c r="I280" s="25">
        <v>2155.3997999999997</v>
      </c>
      <c r="J280" s="25">
        <v>3.7299999999999998E-3</v>
      </c>
      <c r="K280" s="25">
        <v>2155.4035299999996</v>
      </c>
      <c r="L280" s="25">
        <v>160.75092999999998</v>
      </c>
      <c r="M280" s="25">
        <v>0</v>
      </c>
      <c r="N280" s="25">
        <v>160.75092999999998</v>
      </c>
      <c r="O280" s="25">
        <v>2709.8782900000001</v>
      </c>
      <c r="P280" s="25">
        <v>2055.3759099999997</v>
      </c>
      <c r="Q280" s="25">
        <v>0</v>
      </c>
      <c r="R280" s="26">
        <v>2055.3759099999997</v>
      </c>
    </row>
    <row r="281" spans="1:18">
      <c r="A281" s="27"/>
      <c r="B281" s="27"/>
      <c r="C281" s="27"/>
      <c r="D281" s="22" t="s">
        <v>317</v>
      </c>
      <c r="E281" s="23">
        <v>585</v>
      </c>
      <c r="F281" s="24">
        <v>239.44447</v>
      </c>
      <c r="G281" s="25">
        <v>0</v>
      </c>
      <c r="H281" s="25">
        <v>239.44447</v>
      </c>
      <c r="I281" s="25">
        <v>2775.9586300000001</v>
      </c>
      <c r="J281" s="25">
        <v>0</v>
      </c>
      <c r="K281" s="25">
        <v>2775.9586300000001</v>
      </c>
      <c r="L281" s="25">
        <v>461.75026000000003</v>
      </c>
      <c r="M281" s="25">
        <v>0</v>
      </c>
      <c r="N281" s="25">
        <v>461.75026000000003</v>
      </c>
      <c r="O281" s="25">
        <v>3477.1533599999998</v>
      </c>
      <c r="P281" s="25">
        <v>4374.2534000000005</v>
      </c>
      <c r="Q281" s="25">
        <v>0</v>
      </c>
      <c r="R281" s="26">
        <v>4374.2534000000005</v>
      </c>
    </row>
    <row r="282" spans="1:18">
      <c r="A282" s="27"/>
      <c r="B282" s="27"/>
      <c r="C282" s="27"/>
      <c r="D282" s="22" t="s">
        <v>318</v>
      </c>
      <c r="E282" s="23">
        <v>49</v>
      </c>
      <c r="F282" s="24">
        <v>538.04716000000008</v>
      </c>
      <c r="G282" s="25">
        <v>0</v>
      </c>
      <c r="H282" s="25">
        <v>538.04716000000008</v>
      </c>
      <c r="I282" s="25">
        <v>1728.9282499999999</v>
      </c>
      <c r="J282" s="25">
        <v>1.6109999999999999E-2</v>
      </c>
      <c r="K282" s="25">
        <v>1728.9443600000002</v>
      </c>
      <c r="L282" s="25">
        <v>339.07587000000001</v>
      </c>
      <c r="M282" s="25">
        <v>0</v>
      </c>
      <c r="N282" s="25">
        <v>339.07587000000001</v>
      </c>
      <c r="O282" s="25">
        <v>2606.0673900000002</v>
      </c>
      <c r="P282" s="25">
        <v>3223.7887900000001</v>
      </c>
      <c r="Q282" s="25">
        <v>0</v>
      </c>
      <c r="R282" s="26">
        <v>3223.7887900000001</v>
      </c>
    </row>
    <row r="283" spans="1:18">
      <c r="A283" s="27"/>
      <c r="B283" s="27"/>
      <c r="C283" s="27"/>
      <c r="D283" s="22" t="s">
        <v>319</v>
      </c>
      <c r="E283" s="23">
        <v>50</v>
      </c>
      <c r="F283" s="24">
        <v>1530.3306399999999</v>
      </c>
      <c r="G283" s="25">
        <v>0</v>
      </c>
      <c r="H283" s="25">
        <v>1530.3306399999999</v>
      </c>
      <c r="I283" s="25">
        <v>5911.9926100000002</v>
      </c>
      <c r="J283" s="25">
        <v>37.596040000000002</v>
      </c>
      <c r="K283" s="25">
        <v>5949.5886500000006</v>
      </c>
      <c r="L283" s="25">
        <v>1299.97658</v>
      </c>
      <c r="M283" s="25">
        <v>3.93255</v>
      </c>
      <c r="N283" s="25">
        <v>1303.9091299999998</v>
      </c>
      <c r="O283" s="25">
        <v>8783.8284199999998</v>
      </c>
      <c r="P283" s="25">
        <v>6724.9320099999995</v>
      </c>
      <c r="Q283" s="25">
        <v>0</v>
      </c>
      <c r="R283" s="26">
        <v>6724.9320099999995</v>
      </c>
    </row>
    <row r="284" spans="1:18">
      <c r="A284" s="27"/>
      <c r="B284" s="27"/>
      <c r="C284" s="27"/>
      <c r="D284" s="22" t="s">
        <v>320</v>
      </c>
      <c r="E284" s="23">
        <v>54</v>
      </c>
      <c r="F284" s="24">
        <v>2129.2633700000001</v>
      </c>
      <c r="G284" s="25">
        <v>0</v>
      </c>
      <c r="H284" s="25">
        <v>2129.2633700000001</v>
      </c>
      <c r="I284" s="25">
        <v>3906.3058300000002</v>
      </c>
      <c r="J284" s="25">
        <v>25.516449999999999</v>
      </c>
      <c r="K284" s="25">
        <v>3931.8222799999999</v>
      </c>
      <c r="L284" s="25">
        <v>893.17015000000004</v>
      </c>
      <c r="M284" s="25">
        <v>0</v>
      </c>
      <c r="N284" s="25">
        <v>893.17015000000004</v>
      </c>
      <c r="O284" s="25">
        <v>6954.2557999999999</v>
      </c>
      <c r="P284" s="25">
        <v>2908.1058199999998</v>
      </c>
      <c r="Q284" s="25">
        <v>0</v>
      </c>
      <c r="R284" s="26">
        <v>2908.1058199999998</v>
      </c>
    </row>
    <row r="285" spans="1:18">
      <c r="A285" s="27"/>
      <c r="B285" s="27"/>
      <c r="C285" s="27"/>
      <c r="D285" s="22" t="s">
        <v>321</v>
      </c>
      <c r="E285" s="23">
        <v>48</v>
      </c>
      <c r="F285" s="24">
        <v>200.03192000000001</v>
      </c>
      <c r="G285" s="25">
        <v>0</v>
      </c>
      <c r="H285" s="25">
        <v>200.03192000000001</v>
      </c>
      <c r="I285" s="25">
        <v>2674.3120299999996</v>
      </c>
      <c r="J285" s="25">
        <v>76.118049999999997</v>
      </c>
      <c r="K285" s="25">
        <v>2750.4300800000001</v>
      </c>
      <c r="L285" s="25">
        <v>325.79653999999999</v>
      </c>
      <c r="M285" s="25">
        <v>0</v>
      </c>
      <c r="N285" s="25">
        <v>325.79653999999999</v>
      </c>
      <c r="O285" s="25">
        <v>3276.2585399999998</v>
      </c>
      <c r="P285" s="25">
        <v>2114.6492899999998</v>
      </c>
      <c r="Q285" s="25">
        <v>0</v>
      </c>
      <c r="R285" s="26">
        <v>2114.6492899999998</v>
      </c>
    </row>
    <row r="286" spans="1:18">
      <c r="A286" s="27"/>
      <c r="B286" s="27"/>
      <c r="C286" s="27"/>
      <c r="D286" s="22" t="s">
        <v>322</v>
      </c>
      <c r="E286" s="23">
        <v>47</v>
      </c>
      <c r="F286" s="24">
        <v>89.50242999999999</v>
      </c>
      <c r="G286" s="25">
        <v>0</v>
      </c>
      <c r="H286" s="25">
        <v>89.50242999999999</v>
      </c>
      <c r="I286" s="25">
        <v>1440.8897400000001</v>
      </c>
      <c r="J286" s="25">
        <v>11.46341</v>
      </c>
      <c r="K286" s="25">
        <v>1452.3531499999999</v>
      </c>
      <c r="L286" s="25">
        <v>177.19167000000002</v>
      </c>
      <c r="M286" s="25">
        <v>1.8819999999999999</v>
      </c>
      <c r="N286" s="25">
        <v>179.07367000000002</v>
      </c>
      <c r="O286" s="25">
        <v>1720.9292499999999</v>
      </c>
      <c r="P286" s="25">
        <v>1520.7238300000001</v>
      </c>
      <c r="Q286" s="25">
        <v>0</v>
      </c>
      <c r="R286" s="26">
        <v>1520.7238300000001</v>
      </c>
    </row>
    <row r="287" spans="1:18">
      <c r="A287" s="27"/>
      <c r="B287" s="27"/>
      <c r="C287" s="27"/>
      <c r="D287" s="22" t="s">
        <v>323</v>
      </c>
      <c r="E287" s="23">
        <v>55</v>
      </c>
      <c r="F287" s="24">
        <v>2806.2521099999999</v>
      </c>
      <c r="G287" s="25">
        <v>0</v>
      </c>
      <c r="H287" s="25">
        <v>2806.2521099999999</v>
      </c>
      <c r="I287" s="25">
        <v>1437.1716200000001</v>
      </c>
      <c r="J287" s="25">
        <v>0</v>
      </c>
      <c r="K287" s="25">
        <v>1437.1716200000001</v>
      </c>
      <c r="L287" s="25">
        <v>147.39014</v>
      </c>
      <c r="M287" s="25">
        <v>0</v>
      </c>
      <c r="N287" s="25">
        <v>147.39014</v>
      </c>
      <c r="O287" s="25">
        <v>4390.81387</v>
      </c>
      <c r="P287" s="25">
        <v>2459.5648099999999</v>
      </c>
      <c r="Q287" s="25">
        <v>0</v>
      </c>
      <c r="R287" s="26">
        <v>2459.5648099999999</v>
      </c>
    </row>
    <row r="288" spans="1:18">
      <c r="A288" s="27"/>
      <c r="B288" s="27"/>
      <c r="C288" s="27"/>
      <c r="D288" s="22" t="s">
        <v>324</v>
      </c>
      <c r="E288" s="23">
        <v>52</v>
      </c>
      <c r="F288" s="24">
        <v>723.27850000000001</v>
      </c>
      <c r="G288" s="25">
        <v>0</v>
      </c>
      <c r="H288" s="25">
        <v>723.27850000000001</v>
      </c>
      <c r="I288" s="25">
        <v>3676.2325099999998</v>
      </c>
      <c r="J288" s="25">
        <v>3.6900000000000001E-3</v>
      </c>
      <c r="K288" s="25">
        <v>3676.2362000000003</v>
      </c>
      <c r="L288" s="25">
        <v>749.32950000000005</v>
      </c>
      <c r="M288" s="25">
        <v>0.51942999999999995</v>
      </c>
      <c r="N288" s="25">
        <v>749.84893</v>
      </c>
      <c r="O288" s="25">
        <v>5149.3636299999998</v>
      </c>
      <c r="P288" s="25">
        <v>2474.3266400000002</v>
      </c>
      <c r="Q288" s="25">
        <v>0</v>
      </c>
      <c r="R288" s="26">
        <v>2474.3266400000002</v>
      </c>
    </row>
    <row r="289" spans="1:18">
      <c r="A289" s="27"/>
      <c r="B289" s="27"/>
      <c r="C289" s="22" t="s">
        <v>308</v>
      </c>
      <c r="D289" s="22" t="s">
        <v>308</v>
      </c>
      <c r="E289" s="23">
        <v>57</v>
      </c>
      <c r="F289" s="24">
        <v>21112.916570000001</v>
      </c>
      <c r="G289" s="25">
        <v>0</v>
      </c>
      <c r="H289" s="25">
        <v>21112.916570000001</v>
      </c>
      <c r="I289" s="25">
        <v>90890.827860000005</v>
      </c>
      <c r="J289" s="25">
        <v>1114.2531200000001</v>
      </c>
      <c r="K289" s="25">
        <v>92005.080979999999</v>
      </c>
      <c r="L289" s="25">
        <v>7737.9322300000003</v>
      </c>
      <c r="M289" s="25">
        <v>867.84685000000002</v>
      </c>
      <c r="N289" s="25">
        <v>8605.7790800000002</v>
      </c>
      <c r="O289" s="25">
        <v>121723.77662999999</v>
      </c>
      <c r="P289" s="25">
        <v>62799.989780000004</v>
      </c>
      <c r="Q289" s="25">
        <v>0</v>
      </c>
      <c r="R289" s="26">
        <v>62799.989780000004</v>
      </c>
    </row>
    <row r="290" spans="1:18">
      <c r="A290" s="27"/>
      <c r="B290" s="27"/>
      <c r="C290" s="27"/>
      <c r="D290" s="22" t="s">
        <v>325</v>
      </c>
      <c r="E290" s="23">
        <v>62</v>
      </c>
      <c r="F290" s="24">
        <v>2054.46189</v>
      </c>
      <c r="G290" s="25">
        <v>0</v>
      </c>
      <c r="H290" s="25">
        <v>2054.46189</v>
      </c>
      <c r="I290" s="25">
        <v>9025.0049899999995</v>
      </c>
      <c r="J290" s="25">
        <v>4.8999999999999998E-4</v>
      </c>
      <c r="K290" s="25">
        <v>9025.0054799999998</v>
      </c>
      <c r="L290" s="25">
        <v>1163.81963</v>
      </c>
      <c r="M290" s="25">
        <v>113.40021</v>
      </c>
      <c r="N290" s="25">
        <v>1277.21984</v>
      </c>
      <c r="O290" s="25">
        <v>12356.68721</v>
      </c>
      <c r="P290" s="25">
        <v>4038.3134100000002</v>
      </c>
      <c r="Q290" s="25">
        <v>0</v>
      </c>
      <c r="R290" s="26">
        <v>4038.3134100000002</v>
      </c>
    </row>
    <row r="291" spans="1:18">
      <c r="A291" s="27"/>
      <c r="B291" s="27"/>
      <c r="C291" s="27"/>
      <c r="D291" s="22" t="s">
        <v>326</v>
      </c>
      <c r="E291" s="23">
        <v>61</v>
      </c>
      <c r="F291" s="24">
        <v>1554.5967800000001</v>
      </c>
      <c r="G291" s="25">
        <v>0</v>
      </c>
      <c r="H291" s="25">
        <v>1554.5967800000001</v>
      </c>
      <c r="I291" s="25">
        <v>5677.9191100000007</v>
      </c>
      <c r="J291" s="25">
        <v>0.33692</v>
      </c>
      <c r="K291" s="25">
        <v>5678.2560300000005</v>
      </c>
      <c r="L291" s="25">
        <v>1452.1672699999999</v>
      </c>
      <c r="M291" s="25">
        <v>0</v>
      </c>
      <c r="N291" s="25">
        <v>1452.1672699999999</v>
      </c>
      <c r="O291" s="25">
        <v>8685.0200800000002</v>
      </c>
      <c r="P291" s="25">
        <v>4013.9093700000003</v>
      </c>
      <c r="Q291" s="25">
        <v>0</v>
      </c>
      <c r="R291" s="26">
        <v>4013.9093700000003</v>
      </c>
    </row>
    <row r="292" spans="1:18">
      <c r="A292" s="27"/>
      <c r="B292" s="27"/>
      <c r="C292" s="27"/>
      <c r="D292" s="22" t="s">
        <v>327</v>
      </c>
      <c r="E292" s="23">
        <v>59</v>
      </c>
      <c r="F292" s="24">
        <v>522.36840999999993</v>
      </c>
      <c r="G292" s="25">
        <v>0</v>
      </c>
      <c r="H292" s="25">
        <v>522.36840999999993</v>
      </c>
      <c r="I292" s="25">
        <v>7855.8497600000001</v>
      </c>
      <c r="J292" s="25">
        <v>0</v>
      </c>
      <c r="K292" s="25">
        <v>7855.8497600000001</v>
      </c>
      <c r="L292" s="25">
        <v>223.86789999999999</v>
      </c>
      <c r="M292" s="25">
        <v>0</v>
      </c>
      <c r="N292" s="25">
        <v>223.86789999999999</v>
      </c>
      <c r="O292" s="25">
        <v>8602.0860700000012</v>
      </c>
      <c r="P292" s="25">
        <v>3471.8058099999998</v>
      </c>
      <c r="Q292" s="25">
        <v>0</v>
      </c>
      <c r="R292" s="26">
        <v>3471.8058099999998</v>
      </c>
    </row>
    <row r="293" spans="1:18">
      <c r="A293" s="27"/>
      <c r="B293" s="27"/>
      <c r="C293" s="27"/>
      <c r="D293" s="22" t="s">
        <v>328</v>
      </c>
      <c r="E293" s="23">
        <v>60</v>
      </c>
      <c r="F293" s="24">
        <v>2133.09031</v>
      </c>
      <c r="G293" s="25">
        <v>0</v>
      </c>
      <c r="H293" s="25">
        <v>2133.09031</v>
      </c>
      <c r="I293" s="25">
        <v>2377.9593999999997</v>
      </c>
      <c r="J293" s="25">
        <v>0</v>
      </c>
      <c r="K293" s="25">
        <v>2377.9593999999997</v>
      </c>
      <c r="L293" s="25">
        <v>640.02095999999995</v>
      </c>
      <c r="M293" s="25">
        <v>0.75279999999999991</v>
      </c>
      <c r="N293" s="25">
        <v>640.77376000000004</v>
      </c>
      <c r="O293" s="25">
        <v>5151.8234699999994</v>
      </c>
      <c r="P293" s="25">
        <v>1918.6233400000001</v>
      </c>
      <c r="Q293" s="25">
        <v>0</v>
      </c>
      <c r="R293" s="26">
        <v>1918.6233400000001</v>
      </c>
    </row>
    <row r="294" spans="1:18">
      <c r="A294" s="27"/>
      <c r="B294" s="27"/>
      <c r="C294" s="27"/>
      <c r="D294" s="22" t="s">
        <v>329</v>
      </c>
      <c r="E294" s="23">
        <v>63</v>
      </c>
      <c r="F294" s="24">
        <v>514.13266999999996</v>
      </c>
      <c r="G294" s="25">
        <v>0</v>
      </c>
      <c r="H294" s="25">
        <v>514.13266999999996</v>
      </c>
      <c r="I294" s="25">
        <v>3359.6732700000002</v>
      </c>
      <c r="J294" s="25">
        <v>7.79E-3</v>
      </c>
      <c r="K294" s="25">
        <v>3359.6810599999999</v>
      </c>
      <c r="L294" s="25">
        <v>362.70803999999998</v>
      </c>
      <c r="M294" s="25">
        <v>0</v>
      </c>
      <c r="N294" s="25">
        <v>362.70803999999998</v>
      </c>
      <c r="O294" s="25">
        <v>4236.5217699999994</v>
      </c>
      <c r="P294" s="25">
        <v>3614.30539</v>
      </c>
      <c r="Q294" s="25">
        <v>0</v>
      </c>
      <c r="R294" s="26">
        <v>3614.30539</v>
      </c>
    </row>
    <row r="295" spans="1:18">
      <c r="A295" s="27"/>
      <c r="B295" s="27"/>
      <c r="C295" s="27"/>
      <c r="D295" s="22" t="s">
        <v>330</v>
      </c>
      <c r="E295" s="23">
        <v>58</v>
      </c>
      <c r="F295" s="24">
        <v>3687.5407599999999</v>
      </c>
      <c r="G295" s="25">
        <v>0</v>
      </c>
      <c r="H295" s="25">
        <v>3687.5407599999999</v>
      </c>
      <c r="I295" s="25">
        <v>4161.3373300000003</v>
      </c>
      <c r="J295" s="25">
        <v>0</v>
      </c>
      <c r="K295" s="25">
        <v>4161.3373300000003</v>
      </c>
      <c r="L295" s="25">
        <v>578.75199999999995</v>
      </c>
      <c r="M295" s="25">
        <v>0</v>
      </c>
      <c r="N295" s="25">
        <v>578.75199999999995</v>
      </c>
      <c r="O295" s="25">
        <v>8427.6300900000006</v>
      </c>
      <c r="P295" s="25">
        <v>3583.2703300000003</v>
      </c>
      <c r="Q295" s="25">
        <v>0</v>
      </c>
      <c r="R295" s="26">
        <v>3583.2703300000003</v>
      </c>
    </row>
    <row r="296" spans="1:18">
      <c r="A296" s="27"/>
      <c r="B296" s="27"/>
      <c r="C296" s="22" t="s">
        <v>331</v>
      </c>
      <c r="D296" s="22" t="s">
        <v>331</v>
      </c>
      <c r="E296" s="23">
        <v>64</v>
      </c>
      <c r="F296" s="24">
        <v>6440.7120599999998</v>
      </c>
      <c r="G296" s="25">
        <v>0</v>
      </c>
      <c r="H296" s="25">
        <v>6440.7120599999998</v>
      </c>
      <c r="I296" s="25">
        <v>34285.958180000001</v>
      </c>
      <c r="J296" s="25">
        <v>225.92703</v>
      </c>
      <c r="K296" s="25">
        <v>34511.88521</v>
      </c>
      <c r="L296" s="25">
        <v>2845.4703999999997</v>
      </c>
      <c r="M296" s="25">
        <v>5.2056100000000001</v>
      </c>
      <c r="N296" s="25">
        <v>2850.6760099999997</v>
      </c>
      <c r="O296" s="25">
        <v>43803.273280000001</v>
      </c>
      <c r="P296" s="25">
        <v>31070.528100000003</v>
      </c>
      <c r="Q296" s="25">
        <v>0</v>
      </c>
      <c r="R296" s="26">
        <v>31070.528100000003</v>
      </c>
    </row>
    <row r="297" spans="1:18">
      <c r="A297" s="27"/>
      <c r="B297" s="22" t="s">
        <v>332</v>
      </c>
      <c r="C297" s="22" t="s">
        <v>333</v>
      </c>
      <c r="D297" s="22" t="s">
        <v>333</v>
      </c>
      <c r="E297" s="23">
        <v>262</v>
      </c>
      <c r="F297" s="24">
        <v>18373.070960000001</v>
      </c>
      <c r="G297" s="25">
        <v>0</v>
      </c>
      <c r="H297" s="25">
        <v>18373.070960000001</v>
      </c>
      <c r="I297" s="25">
        <v>45076.881430000001</v>
      </c>
      <c r="J297" s="25">
        <v>197.76429999999999</v>
      </c>
      <c r="K297" s="25">
        <v>45274.645729999997</v>
      </c>
      <c r="L297" s="25">
        <v>6736.1372999999994</v>
      </c>
      <c r="M297" s="25">
        <v>526.18876</v>
      </c>
      <c r="N297" s="25">
        <v>7262.3260599999994</v>
      </c>
      <c r="O297" s="25">
        <v>70910.042749999993</v>
      </c>
      <c r="P297" s="25">
        <v>38290.354770000005</v>
      </c>
      <c r="Q297" s="25">
        <v>0</v>
      </c>
      <c r="R297" s="26">
        <v>38290.354770000005</v>
      </c>
    </row>
    <row r="298" spans="1:18">
      <c r="A298" s="27"/>
      <c r="B298" s="27"/>
      <c r="C298" s="27"/>
      <c r="D298" s="22" t="s">
        <v>334</v>
      </c>
      <c r="E298" s="23">
        <v>263</v>
      </c>
      <c r="F298" s="24">
        <v>1132.1780000000001</v>
      </c>
      <c r="G298" s="25">
        <v>0</v>
      </c>
      <c r="H298" s="25">
        <v>1132.1780000000001</v>
      </c>
      <c r="I298" s="25">
        <v>4130.6555900000003</v>
      </c>
      <c r="J298" s="25">
        <v>292.59964000000002</v>
      </c>
      <c r="K298" s="25">
        <v>4423.2552300000007</v>
      </c>
      <c r="L298" s="25">
        <v>1302.6406299999999</v>
      </c>
      <c r="M298" s="25">
        <v>20.475330000000003</v>
      </c>
      <c r="N298" s="25">
        <v>1323.1159599999999</v>
      </c>
      <c r="O298" s="25">
        <v>6878.5491900000006</v>
      </c>
      <c r="P298" s="25">
        <v>3628.0449199999998</v>
      </c>
      <c r="Q298" s="25">
        <v>0</v>
      </c>
      <c r="R298" s="26">
        <v>3628.0449199999998</v>
      </c>
    </row>
    <row r="299" spans="1:18">
      <c r="A299" s="27"/>
      <c r="B299" s="27"/>
      <c r="C299" s="27"/>
      <c r="D299" s="22" t="s">
        <v>335</v>
      </c>
      <c r="E299" s="23">
        <v>265</v>
      </c>
      <c r="F299" s="24">
        <v>2590.0753199999999</v>
      </c>
      <c r="G299" s="25">
        <v>0</v>
      </c>
      <c r="H299" s="25">
        <v>2590.0753199999999</v>
      </c>
      <c r="I299" s="25">
        <v>8044.0860700000003</v>
      </c>
      <c r="J299" s="25">
        <v>87.496669999999995</v>
      </c>
      <c r="K299" s="25">
        <v>8131.5827399999998</v>
      </c>
      <c r="L299" s="25">
        <v>390.68971999999997</v>
      </c>
      <c r="M299" s="25">
        <v>0.37639999999999996</v>
      </c>
      <c r="N299" s="25">
        <v>391.06612000000001</v>
      </c>
      <c r="O299" s="25">
        <v>11112.724179999999</v>
      </c>
      <c r="P299" s="25">
        <v>3016.0714500000004</v>
      </c>
      <c r="Q299" s="25">
        <v>0</v>
      </c>
      <c r="R299" s="26">
        <v>3016.0714500000004</v>
      </c>
    </row>
    <row r="300" spans="1:18">
      <c r="A300" s="27"/>
      <c r="B300" s="27"/>
      <c r="C300" s="27"/>
      <c r="D300" s="22" t="s">
        <v>336</v>
      </c>
      <c r="E300" s="23">
        <v>264</v>
      </c>
      <c r="F300" s="24">
        <v>906.47352000000001</v>
      </c>
      <c r="G300" s="25">
        <v>0</v>
      </c>
      <c r="H300" s="25">
        <v>906.47352000000001</v>
      </c>
      <c r="I300" s="25">
        <v>4777.2915499999999</v>
      </c>
      <c r="J300" s="25">
        <v>40.628839999999997</v>
      </c>
      <c r="K300" s="25">
        <v>4817.9203899999993</v>
      </c>
      <c r="L300" s="25">
        <v>259.91708999999997</v>
      </c>
      <c r="M300" s="25">
        <v>0</v>
      </c>
      <c r="N300" s="25">
        <v>259.91708999999997</v>
      </c>
      <c r="O300" s="25">
        <v>5984.3109999999997</v>
      </c>
      <c r="P300" s="25">
        <v>3527.5945899999997</v>
      </c>
      <c r="Q300" s="25">
        <v>0</v>
      </c>
      <c r="R300" s="26">
        <v>3527.5945899999997</v>
      </c>
    </row>
    <row r="301" spans="1:18">
      <c r="A301" s="27"/>
      <c r="B301" s="27"/>
      <c r="C301" s="27"/>
      <c r="D301" s="22" t="s">
        <v>337</v>
      </c>
      <c r="E301" s="23">
        <v>266</v>
      </c>
      <c r="F301" s="24">
        <v>520.17736000000002</v>
      </c>
      <c r="G301" s="25">
        <v>0</v>
      </c>
      <c r="H301" s="25">
        <v>520.17736000000002</v>
      </c>
      <c r="I301" s="25">
        <v>2575.3960899999997</v>
      </c>
      <c r="J301" s="25">
        <v>7.6074599999999997</v>
      </c>
      <c r="K301" s="25">
        <v>2583.0035499999999</v>
      </c>
      <c r="L301" s="25">
        <v>176.61560999999998</v>
      </c>
      <c r="M301" s="25">
        <v>0</v>
      </c>
      <c r="N301" s="25">
        <v>176.61560999999998</v>
      </c>
      <c r="O301" s="25">
        <v>3279.7965199999999</v>
      </c>
      <c r="P301" s="25">
        <v>2395.8766000000001</v>
      </c>
      <c r="Q301" s="25">
        <v>0</v>
      </c>
      <c r="R301" s="26">
        <v>2395.8766000000001</v>
      </c>
    </row>
    <row r="302" spans="1:18">
      <c r="A302" s="27"/>
      <c r="B302" s="27"/>
      <c r="C302" s="22" t="s">
        <v>338</v>
      </c>
      <c r="D302" s="22" t="s">
        <v>268</v>
      </c>
      <c r="E302" s="23">
        <v>248</v>
      </c>
      <c r="F302" s="24">
        <v>1416.4630400000001</v>
      </c>
      <c r="G302" s="25">
        <v>0</v>
      </c>
      <c r="H302" s="25">
        <v>1416.4630400000001</v>
      </c>
      <c r="I302" s="25">
        <v>3164.69526</v>
      </c>
      <c r="J302" s="25">
        <v>22.204999999999998</v>
      </c>
      <c r="K302" s="25">
        <v>3186.9002599999999</v>
      </c>
      <c r="L302" s="25">
        <v>794.48797999999999</v>
      </c>
      <c r="M302" s="25">
        <v>14.052250000000001</v>
      </c>
      <c r="N302" s="25">
        <v>808.54022999999995</v>
      </c>
      <c r="O302" s="25">
        <v>5411.9035300000005</v>
      </c>
      <c r="P302" s="25">
        <v>3281.2394300000001</v>
      </c>
      <c r="Q302" s="25">
        <v>0</v>
      </c>
      <c r="R302" s="26">
        <v>3281.2394300000001</v>
      </c>
    </row>
    <row r="303" spans="1:18">
      <c r="A303" s="27"/>
      <c r="B303" s="27"/>
      <c r="C303" s="27"/>
      <c r="D303" s="22" t="s">
        <v>339</v>
      </c>
      <c r="E303" s="23">
        <v>251</v>
      </c>
      <c r="F303" s="24">
        <v>6015.7281800000001</v>
      </c>
      <c r="G303" s="25">
        <v>0</v>
      </c>
      <c r="H303" s="25">
        <v>6015.7281800000001</v>
      </c>
      <c r="I303" s="25">
        <v>9789.8438699999988</v>
      </c>
      <c r="J303" s="25">
        <v>97.319399999999987</v>
      </c>
      <c r="K303" s="25">
        <v>9887.1632699999991</v>
      </c>
      <c r="L303" s="25">
        <v>1513.20741</v>
      </c>
      <c r="M303" s="25">
        <v>67.372169999999997</v>
      </c>
      <c r="N303" s="25">
        <v>1580.5795800000001</v>
      </c>
      <c r="O303" s="25">
        <v>17483.471030000001</v>
      </c>
      <c r="P303" s="25">
        <v>8404.9479499999998</v>
      </c>
      <c r="Q303" s="25">
        <v>0</v>
      </c>
      <c r="R303" s="26">
        <v>8404.9479499999998</v>
      </c>
    </row>
    <row r="304" spans="1:18">
      <c r="A304" s="27"/>
      <c r="B304" s="27"/>
      <c r="C304" s="27"/>
      <c r="D304" s="22" t="s">
        <v>340</v>
      </c>
      <c r="E304" s="23">
        <v>247</v>
      </c>
      <c r="F304" s="24">
        <v>33443.401729999998</v>
      </c>
      <c r="G304" s="25">
        <v>0</v>
      </c>
      <c r="H304" s="25">
        <v>33443.401729999998</v>
      </c>
      <c r="I304" s="25">
        <v>47535.184540000002</v>
      </c>
      <c r="J304" s="25">
        <v>333.96962000000002</v>
      </c>
      <c r="K304" s="25">
        <v>47869.154159999998</v>
      </c>
      <c r="L304" s="25">
        <v>9037.15978</v>
      </c>
      <c r="M304" s="25">
        <v>1142.12844</v>
      </c>
      <c r="N304" s="25">
        <v>10179.28822</v>
      </c>
      <c r="O304" s="25">
        <v>91491.844110000005</v>
      </c>
      <c r="P304" s="25">
        <v>60137.156049999998</v>
      </c>
      <c r="Q304" s="25">
        <v>0</v>
      </c>
      <c r="R304" s="26">
        <v>60137.156049999998</v>
      </c>
    </row>
    <row r="305" spans="1:18">
      <c r="A305" s="27"/>
      <c r="B305" s="27"/>
      <c r="C305" s="27"/>
      <c r="D305" s="22" t="s">
        <v>341</v>
      </c>
      <c r="E305" s="23">
        <v>250</v>
      </c>
      <c r="F305" s="24">
        <v>2246.6441600000003</v>
      </c>
      <c r="G305" s="25">
        <v>0</v>
      </c>
      <c r="H305" s="25">
        <v>2246.6441600000003</v>
      </c>
      <c r="I305" s="25">
        <v>5407.1697699999995</v>
      </c>
      <c r="J305" s="25">
        <v>2.1930800000000001</v>
      </c>
      <c r="K305" s="25">
        <v>5409.3628499999995</v>
      </c>
      <c r="L305" s="25">
        <v>158.71854000000002</v>
      </c>
      <c r="M305" s="25">
        <v>0</v>
      </c>
      <c r="N305" s="25">
        <v>158.71854000000002</v>
      </c>
      <c r="O305" s="25">
        <v>7814.7255500000001</v>
      </c>
      <c r="P305" s="25">
        <v>3805.2700199999999</v>
      </c>
      <c r="Q305" s="25">
        <v>0</v>
      </c>
      <c r="R305" s="26">
        <v>3805.2700199999999</v>
      </c>
    </row>
    <row r="306" spans="1:18">
      <c r="A306" s="27"/>
      <c r="B306" s="27"/>
      <c r="C306" s="22" t="s">
        <v>342</v>
      </c>
      <c r="D306" s="22" t="s">
        <v>342</v>
      </c>
      <c r="E306" s="23">
        <v>260</v>
      </c>
      <c r="F306" s="24">
        <v>15405.21394</v>
      </c>
      <c r="G306" s="25">
        <v>0</v>
      </c>
      <c r="H306" s="25">
        <v>15405.21394</v>
      </c>
      <c r="I306" s="25">
        <v>41899.089840000001</v>
      </c>
      <c r="J306" s="25">
        <v>64.932259999999999</v>
      </c>
      <c r="K306" s="25">
        <v>41964.022100000002</v>
      </c>
      <c r="L306" s="25">
        <v>7314.5058300000001</v>
      </c>
      <c r="M306" s="25">
        <v>366.96851000000004</v>
      </c>
      <c r="N306" s="25">
        <v>7681.4743399999998</v>
      </c>
      <c r="O306" s="25">
        <v>65050.710380000004</v>
      </c>
      <c r="P306" s="25">
        <v>34825.945520000001</v>
      </c>
      <c r="Q306" s="25">
        <v>0</v>
      </c>
      <c r="R306" s="26">
        <v>34825.945520000001</v>
      </c>
    </row>
    <row r="307" spans="1:18">
      <c r="A307" s="27"/>
      <c r="B307" s="27"/>
      <c r="C307" s="27"/>
      <c r="D307" s="22" t="s">
        <v>343</v>
      </c>
      <c r="E307" s="23">
        <v>261</v>
      </c>
      <c r="F307" s="24">
        <v>2179.50558</v>
      </c>
      <c r="G307" s="25">
        <v>0</v>
      </c>
      <c r="H307" s="25">
        <v>2179.50558</v>
      </c>
      <c r="I307" s="25">
        <v>1810.9216999999999</v>
      </c>
      <c r="J307" s="25">
        <v>94.868070000000003</v>
      </c>
      <c r="K307" s="25">
        <v>1905.7897700000001</v>
      </c>
      <c r="L307" s="25">
        <v>1607.0822700000001</v>
      </c>
      <c r="M307" s="25">
        <v>41.6755</v>
      </c>
      <c r="N307" s="25">
        <v>1648.7577699999999</v>
      </c>
      <c r="O307" s="25">
        <v>5734.0531200000005</v>
      </c>
      <c r="P307" s="25">
        <v>5157.3072400000001</v>
      </c>
      <c r="Q307" s="25">
        <v>0</v>
      </c>
      <c r="R307" s="26">
        <v>5157.3072400000001</v>
      </c>
    </row>
    <row r="308" spans="1:18">
      <c r="A308" s="27"/>
      <c r="B308" s="27"/>
      <c r="C308" s="22" t="s">
        <v>344</v>
      </c>
      <c r="D308" s="22" t="s">
        <v>345</v>
      </c>
      <c r="E308" s="23">
        <v>252</v>
      </c>
      <c r="F308" s="24">
        <v>26275.450989999998</v>
      </c>
      <c r="G308" s="25">
        <v>0</v>
      </c>
      <c r="H308" s="25">
        <v>26275.450989999998</v>
      </c>
      <c r="I308" s="25">
        <v>76599.288610000003</v>
      </c>
      <c r="J308" s="25">
        <v>1095.64048</v>
      </c>
      <c r="K308" s="25">
        <v>77694.929090000005</v>
      </c>
      <c r="L308" s="25">
        <v>13886.12565</v>
      </c>
      <c r="M308" s="25">
        <v>1067.5086000000001</v>
      </c>
      <c r="N308" s="25">
        <v>14953.634249999999</v>
      </c>
      <c r="O308" s="25">
        <v>118924.01433000001</v>
      </c>
      <c r="P308" s="25">
        <v>72336.582490000001</v>
      </c>
      <c r="Q308" s="25">
        <v>0</v>
      </c>
      <c r="R308" s="26">
        <v>72336.582490000001</v>
      </c>
    </row>
    <row r="309" spans="1:18">
      <c r="A309" s="27"/>
      <c r="B309" s="27"/>
      <c r="C309" s="27"/>
      <c r="D309" s="22" t="s">
        <v>344</v>
      </c>
      <c r="E309" s="23">
        <v>253</v>
      </c>
      <c r="F309" s="24">
        <v>10362.759619999999</v>
      </c>
      <c r="G309" s="25">
        <v>0</v>
      </c>
      <c r="H309" s="25">
        <v>10362.759619999999</v>
      </c>
      <c r="I309" s="25">
        <v>31315.589889999999</v>
      </c>
      <c r="J309" s="25">
        <v>367.81721999999996</v>
      </c>
      <c r="K309" s="25">
        <v>31683.40711</v>
      </c>
      <c r="L309" s="25">
        <v>962.50560999999993</v>
      </c>
      <c r="M309" s="25">
        <v>0.56459999999999999</v>
      </c>
      <c r="N309" s="25">
        <v>963.07020999999997</v>
      </c>
      <c r="O309" s="25">
        <v>43009.236939999995</v>
      </c>
      <c r="P309" s="25">
        <v>2252.6660499999998</v>
      </c>
      <c r="Q309" s="25">
        <v>0</v>
      </c>
      <c r="R309" s="26">
        <v>2252.6660499999998</v>
      </c>
    </row>
    <row r="310" spans="1:18">
      <c r="A310" s="27"/>
      <c r="B310" s="27"/>
      <c r="C310" s="27"/>
      <c r="D310" s="22" t="s">
        <v>346</v>
      </c>
      <c r="E310" s="23">
        <v>254</v>
      </c>
      <c r="F310" s="24">
        <v>1180.0301200000001</v>
      </c>
      <c r="G310" s="25">
        <v>0</v>
      </c>
      <c r="H310" s="25">
        <v>1180.0301200000001</v>
      </c>
      <c r="I310" s="25">
        <v>4763.5189</v>
      </c>
      <c r="J310" s="25">
        <v>1.3019700000000001</v>
      </c>
      <c r="K310" s="25">
        <v>4764.8208700000005</v>
      </c>
      <c r="L310" s="25">
        <v>233.88129999999998</v>
      </c>
      <c r="M310" s="25">
        <v>0</v>
      </c>
      <c r="N310" s="25">
        <v>233.88129999999998</v>
      </c>
      <c r="O310" s="25">
        <v>6178.7322899999999</v>
      </c>
      <c r="P310" s="25">
        <v>1381.9134799999999</v>
      </c>
      <c r="Q310" s="25">
        <v>0</v>
      </c>
      <c r="R310" s="26">
        <v>1381.9134799999999</v>
      </c>
    </row>
    <row r="311" spans="1:18">
      <c r="A311" s="27"/>
      <c r="B311" s="27"/>
      <c r="C311" s="22" t="s">
        <v>332</v>
      </c>
      <c r="D311" s="22" t="s">
        <v>347</v>
      </c>
      <c r="E311" s="23">
        <v>587</v>
      </c>
      <c r="F311" s="24">
        <v>10765.48337</v>
      </c>
      <c r="G311" s="25">
        <v>0</v>
      </c>
      <c r="H311" s="25">
        <v>10765.48337</v>
      </c>
      <c r="I311" s="25">
        <v>115832.74346</v>
      </c>
      <c r="J311" s="25">
        <v>0.24018999999999999</v>
      </c>
      <c r="K311" s="25">
        <v>115832.98365000001</v>
      </c>
      <c r="L311" s="25">
        <v>6728.23128</v>
      </c>
      <c r="M311" s="25">
        <v>2002.72228</v>
      </c>
      <c r="N311" s="25">
        <v>8730.9535599999999</v>
      </c>
      <c r="O311" s="25">
        <v>135329.42058000001</v>
      </c>
      <c r="P311" s="25">
        <v>172.56970999999999</v>
      </c>
      <c r="Q311" s="25">
        <v>0</v>
      </c>
      <c r="R311" s="26">
        <v>172.56970999999999</v>
      </c>
    </row>
    <row r="312" spans="1:18">
      <c r="A312" s="27"/>
      <c r="B312" s="27"/>
      <c r="C312" s="27"/>
      <c r="D312" s="27"/>
      <c r="E312" s="29">
        <v>836</v>
      </c>
      <c r="F312" s="30">
        <v>25976.08108</v>
      </c>
      <c r="G312" s="31">
        <v>0</v>
      </c>
      <c r="H312" s="31">
        <v>25976.08108</v>
      </c>
      <c r="I312" s="31">
        <v>43786.044799999996</v>
      </c>
      <c r="J312" s="31">
        <v>0</v>
      </c>
      <c r="K312" s="31">
        <v>43786.044799999996</v>
      </c>
      <c r="L312" s="31">
        <v>6417.4283599999999</v>
      </c>
      <c r="M312" s="31">
        <v>1292.72039</v>
      </c>
      <c r="N312" s="31">
        <v>7710.1487500000003</v>
      </c>
      <c r="O312" s="31">
        <v>77472.27463</v>
      </c>
      <c r="P312" s="31">
        <v>48271.722299999994</v>
      </c>
      <c r="Q312" s="31">
        <v>0</v>
      </c>
      <c r="R312" s="32">
        <v>48271.722299999994</v>
      </c>
    </row>
    <row r="313" spans="1:18">
      <c r="A313" s="27"/>
      <c r="B313" s="27"/>
      <c r="C313" s="27"/>
      <c r="D313" s="22" t="s">
        <v>348</v>
      </c>
      <c r="E313" s="23">
        <v>545</v>
      </c>
      <c r="F313" s="24">
        <v>12765.899609999999</v>
      </c>
      <c r="G313" s="25">
        <v>0</v>
      </c>
      <c r="H313" s="25">
        <v>12765.899609999999</v>
      </c>
      <c r="I313" s="25">
        <v>62866.584310000006</v>
      </c>
      <c r="J313" s="25">
        <v>746.56573000000003</v>
      </c>
      <c r="K313" s="25">
        <v>63613.15004</v>
      </c>
      <c r="L313" s="25">
        <v>6321.0826999999999</v>
      </c>
      <c r="M313" s="25">
        <v>1043.6689000000001</v>
      </c>
      <c r="N313" s="25">
        <v>7364.7515999999996</v>
      </c>
      <c r="O313" s="25">
        <v>83743.801250000004</v>
      </c>
      <c r="P313" s="25">
        <v>47430.595689999995</v>
      </c>
      <c r="Q313" s="25">
        <v>0</v>
      </c>
      <c r="R313" s="26">
        <v>47430.595689999995</v>
      </c>
    </row>
    <row r="314" spans="1:18">
      <c r="A314" s="27"/>
      <c r="B314" s="27"/>
      <c r="C314" s="27"/>
      <c r="D314" s="22" t="s">
        <v>349</v>
      </c>
      <c r="E314" s="23">
        <v>523</v>
      </c>
      <c r="F314" s="24">
        <v>0</v>
      </c>
      <c r="G314" s="25">
        <v>0</v>
      </c>
      <c r="H314" s="25">
        <v>0</v>
      </c>
      <c r="I314" s="25">
        <v>62291.642610000003</v>
      </c>
      <c r="J314" s="25">
        <v>83.056759999999997</v>
      </c>
      <c r="K314" s="25">
        <v>62374.699369999995</v>
      </c>
      <c r="L314" s="25">
        <v>1335.6845000000001</v>
      </c>
      <c r="M314" s="25">
        <v>123.30996</v>
      </c>
      <c r="N314" s="25">
        <v>1458.9944599999999</v>
      </c>
      <c r="O314" s="25">
        <v>63833.693829999997</v>
      </c>
      <c r="P314" s="25">
        <v>33682.412960000001</v>
      </c>
      <c r="Q314" s="25">
        <v>0</v>
      </c>
      <c r="R314" s="26">
        <v>33682.412960000001</v>
      </c>
    </row>
    <row r="315" spans="1:18">
      <c r="A315" s="27"/>
      <c r="B315" s="27"/>
      <c r="C315" s="27"/>
      <c r="D315" s="27"/>
      <c r="E315" s="29">
        <v>559</v>
      </c>
      <c r="F315" s="30">
        <v>22043.645860000001</v>
      </c>
      <c r="G315" s="31">
        <v>0</v>
      </c>
      <c r="H315" s="31">
        <v>22043.645860000001</v>
      </c>
      <c r="I315" s="31">
        <v>45256.58756</v>
      </c>
      <c r="J315" s="31">
        <v>755.92538000000002</v>
      </c>
      <c r="K315" s="31">
        <v>46012.512940000001</v>
      </c>
      <c r="L315" s="31">
        <v>2935.5213699999999</v>
      </c>
      <c r="M315" s="31">
        <v>671.97069999999997</v>
      </c>
      <c r="N315" s="31">
        <v>3607.4920699999998</v>
      </c>
      <c r="O315" s="31">
        <v>71663.650869999998</v>
      </c>
      <c r="P315" s="31">
        <v>14993.4511</v>
      </c>
      <c r="Q315" s="31">
        <v>0</v>
      </c>
      <c r="R315" s="32">
        <v>14993.4511</v>
      </c>
    </row>
    <row r="316" spans="1:18">
      <c r="A316" s="27"/>
      <c r="B316" s="27"/>
      <c r="C316" s="27"/>
      <c r="D316" s="27"/>
      <c r="E316" s="29">
        <v>417</v>
      </c>
      <c r="F316" s="30">
        <v>29379.88422</v>
      </c>
      <c r="G316" s="31">
        <v>0</v>
      </c>
      <c r="H316" s="31">
        <v>29379.88422</v>
      </c>
      <c r="I316" s="31">
        <v>254795.58465999999</v>
      </c>
      <c r="J316" s="31">
        <v>1137.65158</v>
      </c>
      <c r="K316" s="31">
        <v>255933.23624</v>
      </c>
      <c r="L316" s="31">
        <v>6950.0071600000001</v>
      </c>
      <c r="M316" s="31">
        <v>1180.9653799999999</v>
      </c>
      <c r="N316" s="31">
        <v>8130.9725399999998</v>
      </c>
      <c r="O316" s="31">
        <v>293444.09299999999</v>
      </c>
      <c r="P316" s="31">
        <v>94139.391109999997</v>
      </c>
      <c r="Q316" s="31">
        <v>0</v>
      </c>
      <c r="R316" s="32">
        <v>94139.391109999997</v>
      </c>
    </row>
    <row r="317" spans="1:18">
      <c r="A317" s="27"/>
      <c r="B317" s="27"/>
      <c r="C317" s="27"/>
      <c r="D317" s="22" t="s">
        <v>350</v>
      </c>
      <c r="E317" s="23">
        <v>570</v>
      </c>
      <c r="F317" s="24">
        <v>144357.95143000002</v>
      </c>
      <c r="G317" s="25">
        <v>0</v>
      </c>
      <c r="H317" s="25">
        <v>144357.95143000002</v>
      </c>
      <c r="I317" s="25">
        <v>55852.727039999998</v>
      </c>
      <c r="J317" s="25">
        <v>1828.52198</v>
      </c>
      <c r="K317" s="25">
        <v>57681.249020000003</v>
      </c>
      <c r="L317" s="25">
        <v>20770.30919</v>
      </c>
      <c r="M317" s="25">
        <v>14968.988740000001</v>
      </c>
      <c r="N317" s="25">
        <v>35739.297930000001</v>
      </c>
      <c r="O317" s="25">
        <v>237778.49838</v>
      </c>
      <c r="P317" s="25">
        <v>26964.671859999999</v>
      </c>
      <c r="Q317" s="25">
        <v>0</v>
      </c>
      <c r="R317" s="26">
        <v>26964.671859999999</v>
      </c>
    </row>
    <row r="318" spans="1:18">
      <c r="A318" s="27"/>
      <c r="B318" s="27"/>
      <c r="C318" s="27"/>
      <c r="D318" s="27"/>
      <c r="E318" s="29">
        <v>526</v>
      </c>
      <c r="F318" s="30">
        <v>29126.044959999999</v>
      </c>
      <c r="G318" s="31">
        <v>0</v>
      </c>
      <c r="H318" s="31">
        <v>29126.044959999999</v>
      </c>
      <c r="I318" s="31">
        <v>111887.81757</v>
      </c>
      <c r="J318" s="31">
        <v>1016.54651</v>
      </c>
      <c r="K318" s="31">
        <v>112904.36408</v>
      </c>
      <c r="L318" s="31">
        <v>23158.23878</v>
      </c>
      <c r="M318" s="31">
        <v>6068.3797400000003</v>
      </c>
      <c r="N318" s="31">
        <v>29226.61852</v>
      </c>
      <c r="O318" s="31">
        <v>171257.02756000002</v>
      </c>
      <c r="P318" s="31">
        <v>23301.684109999998</v>
      </c>
      <c r="Q318" s="31">
        <v>0</v>
      </c>
      <c r="R318" s="32">
        <v>23301.684109999998</v>
      </c>
    </row>
    <row r="319" spans="1:18">
      <c r="A319" s="27"/>
      <c r="B319" s="27"/>
      <c r="C319" s="27"/>
      <c r="D319" s="27"/>
      <c r="E319" s="29">
        <v>551</v>
      </c>
      <c r="F319" s="30">
        <v>1719.29006</v>
      </c>
      <c r="G319" s="31">
        <v>0</v>
      </c>
      <c r="H319" s="31">
        <v>1719.29006</v>
      </c>
      <c r="I319" s="31">
        <v>99618.629990000001</v>
      </c>
      <c r="J319" s="31">
        <v>2880.7830899999999</v>
      </c>
      <c r="K319" s="31">
        <v>102499.41308</v>
      </c>
      <c r="L319" s="31">
        <v>7245.2390400000004</v>
      </c>
      <c r="M319" s="31">
        <v>466.99176</v>
      </c>
      <c r="N319" s="31">
        <v>7712.2307999999994</v>
      </c>
      <c r="O319" s="31">
        <v>111930.93394</v>
      </c>
      <c r="P319" s="31">
        <v>19237.663760000003</v>
      </c>
      <c r="Q319" s="31">
        <v>0</v>
      </c>
      <c r="R319" s="32">
        <v>19237.663760000003</v>
      </c>
    </row>
    <row r="320" spans="1:18">
      <c r="A320" s="27"/>
      <c r="B320" s="27"/>
      <c r="C320" s="27"/>
      <c r="D320" s="27"/>
      <c r="E320" s="29">
        <v>612</v>
      </c>
      <c r="F320" s="30">
        <v>17182.288390000002</v>
      </c>
      <c r="G320" s="31">
        <v>0</v>
      </c>
      <c r="H320" s="31">
        <v>17182.288390000002</v>
      </c>
      <c r="I320" s="31">
        <v>82738.303579999993</v>
      </c>
      <c r="J320" s="31">
        <v>2527.9996900000001</v>
      </c>
      <c r="K320" s="31">
        <v>85266.303269999989</v>
      </c>
      <c r="L320" s="31">
        <v>11550.22309</v>
      </c>
      <c r="M320" s="31">
        <v>22667.65769</v>
      </c>
      <c r="N320" s="31">
        <v>34217.88078</v>
      </c>
      <c r="O320" s="31">
        <v>136666.47243999998</v>
      </c>
      <c r="P320" s="31">
        <v>31616.531269999999</v>
      </c>
      <c r="Q320" s="31">
        <v>0</v>
      </c>
      <c r="R320" s="32">
        <v>31616.531269999999</v>
      </c>
    </row>
    <row r="321" spans="1:18">
      <c r="A321" s="27"/>
      <c r="B321" s="27"/>
      <c r="C321" s="27"/>
      <c r="D321" s="22" t="s">
        <v>351</v>
      </c>
      <c r="E321" s="23">
        <v>576</v>
      </c>
      <c r="F321" s="24">
        <v>69925.393760000006</v>
      </c>
      <c r="G321" s="25">
        <v>0</v>
      </c>
      <c r="H321" s="25">
        <v>69925.393760000006</v>
      </c>
      <c r="I321" s="25">
        <v>117335.03705</v>
      </c>
      <c r="J321" s="25">
        <v>1368.75944</v>
      </c>
      <c r="K321" s="25">
        <v>118703.79648999999</v>
      </c>
      <c r="L321" s="25">
        <v>18109.907940000001</v>
      </c>
      <c r="M321" s="25">
        <v>16193.563609999999</v>
      </c>
      <c r="N321" s="25">
        <v>34303.471549999995</v>
      </c>
      <c r="O321" s="25">
        <v>222932.6618</v>
      </c>
      <c r="P321" s="25">
        <v>43910.657450000006</v>
      </c>
      <c r="Q321" s="25">
        <v>0</v>
      </c>
      <c r="R321" s="26">
        <v>43910.657450000006</v>
      </c>
    </row>
    <row r="322" spans="1:18">
      <c r="A322" s="27"/>
      <c r="B322" s="27"/>
      <c r="C322" s="27"/>
      <c r="D322" s="22" t="s">
        <v>312</v>
      </c>
      <c r="E322" s="23">
        <v>606</v>
      </c>
      <c r="F322" s="24">
        <v>4863.13832</v>
      </c>
      <c r="G322" s="25">
        <v>0</v>
      </c>
      <c r="H322" s="25">
        <v>4863.13832</v>
      </c>
      <c r="I322" s="25">
        <v>41377.170270000002</v>
      </c>
      <c r="J322" s="25">
        <v>2.4260799999999998</v>
      </c>
      <c r="K322" s="25">
        <v>41379.59635</v>
      </c>
      <c r="L322" s="25">
        <v>4974.8688600000005</v>
      </c>
      <c r="M322" s="25">
        <v>6165.6072100000001</v>
      </c>
      <c r="N322" s="25">
        <v>11140.476070000001</v>
      </c>
      <c r="O322" s="25">
        <v>57383.210740000002</v>
      </c>
      <c r="P322" s="25">
        <v>19098.992600000001</v>
      </c>
      <c r="Q322" s="25">
        <v>0</v>
      </c>
      <c r="R322" s="26">
        <v>19098.992600000001</v>
      </c>
    </row>
    <row r="323" spans="1:18">
      <c r="A323" s="27"/>
      <c r="B323" s="27"/>
      <c r="C323" s="27"/>
      <c r="D323" s="27"/>
      <c r="E323" s="29">
        <v>540</v>
      </c>
      <c r="F323" s="30">
        <v>39431.572209999998</v>
      </c>
      <c r="G323" s="31">
        <v>0</v>
      </c>
      <c r="H323" s="31">
        <v>39431.572209999998</v>
      </c>
      <c r="I323" s="31">
        <v>117033.41517000001</v>
      </c>
      <c r="J323" s="31">
        <v>965.93991000000005</v>
      </c>
      <c r="K323" s="31">
        <v>117999.35507999999</v>
      </c>
      <c r="L323" s="31">
        <v>29159.528670000003</v>
      </c>
      <c r="M323" s="31">
        <v>13668.68238</v>
      </c>
      <c r="N323" s="31">
        <v>42828.211049999998</v>
      </c>
      <c r="O323" s="31">
        <v>200259.13834</v>
      </c>
      <c r="P323" s="31">
        <v>14852.84016</v>
      </c>
      <c r="Q323" s="31">
        <v>0</v>
      </c>
      <c r="R323" s="32">
        <v>14852.84016</v>
      </c>
    </row>
    <row r="324" spans="1:18">
      <c r="A324" s="27"/>
      <c r="B324" s="27"/>
      <c r="C324" s="27"/>
      <c r="D324" s="27"/>
      <c r="E324" s="29">
        <v>581</v>
      </c>
      <c r="F324" s="30">
        <v>0</v>
      </c>
      <c r="G324" s="31">
        <v>0</v>
      </c>
      <c r="H324" s="31">
        <v>0</v>
      </c>
      <c r="I324" s="31">
        <v>48844.630290000001</v>
      </c>
      <c r="J324" s="31">
        <v>0</v>
      </c>
      <c r="K324" s="31">
        <v>48844.630290000001</v>
      </c>
      <c r="L324" s="31">
        <v>2277.2257500000001</v>
      </c>
      <c r="M324" s="31">
        <v>978.51677000000007</v>
      </c>
      <c r="N324" s="31">
        <v>3255.7425200000002</v>
      </c>
      <c r="O324" s="31">
        <v>52100.372810000001</v>
      </c>
      <c r="P324" s="31">
        <v>0</v>
      </c>
      <c r="Q324" s="31">
        <v>0</v>
      </c>
      <c r="R324" s="32">
        <v>0</v>
      </c>
    </row>
    <row r="325" spans="1:18">
      <c r="A325" s="27"/>
      <c r="B325" s="27"/>
      <c r="C325" s="27"/>
      <c r="D325" s="22" t="s">
        <v>332</v>
      </c>
      <c r="E325" s="23">
        <v>379</v>
      </c>
      <c r="F325" s="24">
        <v>49861.932700000005</v>
      </c>
      <c r="G325" s="25">
        <v>0</v>
      </c>
      <c r="H325" s="25">
        <v>49861.932700000005</v>
      </c>
      <c r="I325" s="25">
        <v>26775.660239999997</v>
      </c>
      <c r="J325" s="25">
        <v>2907.4924300000002</v>
      </c>
      <c r="K325" s="25">
        <v>29683.152670000003</v>
      </c>
      <c r="L325" s="25">
        <v>99808.352830000003</v>
      </c>
      <c r="M325" s="25">
        <v>7585.5964599999998</v>
      </c>
      <c r="N325" s="25">
        <v>107393.94929</v>
      </c>
      <c r="O325" s="25">
        <v>186939.03466</v>
      </c>
      <c r="P325" s="25">
        <v>78846.417870000005</v>
      </c>
      <c r="Q325" s="25">
        <v>0</v>
      </c>
      <c r="R325" s="26">
        <v>78846.417870000005</v>
      </c>
    </row>
    <row r="326" spans="1:18">
      <c r="A326" s="27"/>
      <c r="B326" s="27"/>
      <c r="C326" s="27"/>
      <c r="D326" s="27"/>
      <c r="E326" s="29">
        <v>382</v>
      </c>
      <c r="F326" s="30">
        <v>24800.586800000001</v>
      </c>
      <c r="G326" s="31">
        <v>0</v>
      </c>
      <c r="H326" s="31">
        <v>24800.586800000001</v>
      </c>
      <c r="I326" s="31">
        <v>213967.39999000001</v>
      </c>
      <c r="J326" s="31">
        <v>4168.5390600000001</v>
      </c>
      <c r="K326" s="31">
        <v>218135.93905000002</v>
      </c>
      <c r="L326" s="31">
        <v>83056.62775</v>
      </c>
      <c r="M326" s="31">
        <v>59098.256970000002</v>
      </c>
      <c r="N326" s="31">
        <v>142154.88472</v>
      </c>
      <c r="O326" s="31">
        <v>385091.41057000001</v>
      </c>
      <c r="P326" s="31">
        <v>8407.5581199999997</v>
      </c>
      <c r="Q326" s="31">
        <v>0</v>
      </c>
      <c r="R326" s="32">
        <v>8407.5581199999997</v>
      </c>
    </row>
    <row r="327" spans="1:18">
      <c r="A327" s="27"/>
      <c r="B327" s="27"/>
      <c r="C327" s="27"/>
      <c r="D327" s="27"/>
      <c r="E327" s="29">
        <v>520</v>
      </c>
      <c r="F327" s="30">
        <v>296356.30524000002</v>
      </c>
      <c r="G327" s="31">
        <v>0</v>
      </c>
      <c r="H327" s="31">
        <v>296356.30524000002</v>
      </c>
      <c r="I327" s="31">
        <v>210516.94403000001</v>
      </c>
      <c r="J327" s="31">
        <v>8974.0357399999994</v>
      </c>
      <c r="K327" s="31">
        <v>219490.97977000001</v>
      </c>
      <c r="L327" s="31">
        <v>102748.60490999999</v>
      </c>
      <c r="M327" s="31">
        <v>12726.86289</v>
      </c>
      <c r="N327" s="31">
        <v>115475.4678</v>
      </c>
      <c r="O327" s="31">
        <v>631322.75280999998</v>
      </c>
      <c r="P327" s="31">
        <v>162215.12986000002</v>
      </c>
      <c r="Q327" s="31">
        <v>0</v>
      </c>
      <c r="R327" s="32">
        <v>162215.12986000002</v>
      </c>
    </row>
    <row r="328" spans="1:18">
      <c r="A328" s="27"/>
      <c r="B328" s="27"/>
      <c r="C328" s="27"/>
      <c r="D328" s="22" t="s">
        <v>352</v>
      </c>
      <c r="E328" s="23">
        <v>560</v>
      </c>
      <c r="F328" s="24">
        <v>47852.577389999999</v>
      </c>
      <c r="G328" s="25">
        <v>0</v>
      </c>
      <c r="H328" s="25">
        <v>47852.577389999999</v>
      </c>
      <c r="I328" s="25">
        <v>145009.17665000001</v>
      </c>
      <c r="J328" s="25">
        <v>1625.6038000000001</v>
      </c>
      <c r="K328" s="25">
        <v>146634.78044999999</v>
      </c>
      <c r="L328" s="25">
        <v>64384.447759999995</v>
      </c>
      <c r="M328" s="25">
        <v>13169.350179999999</v>
      </c>
      <c r="N328" s="25">
        <v>77553.797940000004</v>
      </c>
      <c r="O328" s="25">
        <v>272041.15577999997</v>
      </c>
      <c r="P328" s="25">
        <v>20232.692660000001</v>
      </c>
      <c r="Q328" s="25">
        <v>0</v>
      </c>
      <c r="R328" s="26">
        <v>20232.692660000001</v>
      </c>
    </row>
    <row r="329" spans="1:18">
      <c r="A329" s="27"/>
      <c r="B329" s="27"/>
      <c r="C329" s="27"/>
      <c r="D329" s="22" t="s">
        <v>353</v>
      </c>
      <c r="E329" s="23">
        <v>521</v>
      </c>
      <c r="F329" s="24">
        <v>60697.897290000001</v>
      </c>
      <c r="G329" s="25">
        <v>0</v>
      </c>
      <c r="H329" s="25">
        <v>60697.897290000001</v>
      </c>
      <c r="I329" s="25">
        <v>87343.923030000005</v>
      </c>
      <c r="J329" s="25">
        <v>2310.9118900000003</v>
      </c>
      <c r="K329" s="25">
        <v>89654.834920000008</v>
      </c>
      <c r="L329" s="25">
        <v>14376.062460000001</v>
      </c>
      <c r="M329" s="25">
        <v>7935.9719800000003</v>
      </c>
      <c r="N329" s="25">
        <v>22312.034440000003</v>
      </c>
      <c r="O329" s="25">
        <v>172664.76665000001</v>
      </c>
      <c r="P329" s="25">
        <v>120284.67581999999</v>
      </c>
      <c r="Q329" s="25">
        <v>0</v>
      </c>
      <c r="R329" s="26">
        <v>120284.67581999999</v>
      </c>
    </row>
    <row r="330" spans="1:18">
      <c r="A330" s="27"/>
      <c r="B330" s="27"/>
      <c r="C330" s="27"/>
      <c r="D330" s="22" t="s">
        <v>354</v>
      </c>
      <c r="E330" s="23">
        <v>547</v>
      </c>
      <c r="F330" s="24">
        <v>5497.8258599999999</v>
      </c>
      <c r="G330" s="25">
        <v>0</v>
      </c>
      <c r="H330" s="25">
        <v>5497.8258599999999</v>
      </c>
      <c r="I330" s="25">
        <v>99222.617740000002</v>
      </c>
      <c r="J330" s="25">
        <v>1725.2941000000001</v>
      </c>
      <c r="K330" s="25">
        <v>100947.91184</v>
      </c>
      <c r="L330" s="25">
        <v>3795.4785899999997</v>
      </c>
      <c r="M330" s="25">
        <v>412.48652000000004</v>
      </c>
      <c r="N330" s="25">
        <v>4207.9651100000001</v>
      </c>
      <c r="O330" s="25">
        <v>110653.70281</v>
      </c>
      <c r="P330" s="25">
        <v>39404.818229999997</v>
      </c>
      <c r="Q330" s="25">
        <v>0</v>
      </c>
      <c r="R330" s="26">
        <v>39404.818229999997</v>
      </c>
    </row>
    <row r="331" spans="1:18">
      <c r="A331" s="27"/>
      <c r="B331" s="27"/>
      <c r="C331" s="27"/>
      <c r="D331" s="22" t="s">
        <v>355</v>
      </c>
      <c r="E331" s="23">
        <v>400</v>
      </c>
      <c r="F331" s="24">
        <v>17012.517540000001</v>
      </c>
      <c r="G331" s="25">
        <v>0</v>
      </c>
      <c r="H331" s="25">
        <v>17012.517540000001</v>
      </c>
      <c r="I331" s="25">
        <v>74528.284440000003</v>
      </c>
      <c r="J331" s="25">
        <v>461.96290000000005</v>
      </c>
      <c r="K331" s="25">
        <v>74990.247340000002</v>
      </c>
      <c r="L331" s="25">
        <v>4024.8760499999999</v>
      </c>
      <c r="M331" s="25">
        <v>1207.86655</v>
      </c>
      <c r="N331" s="25">
        <v>5232.7425999999996</v>
      </c>
      <c r="O331" s="25">
        <v>97235.50748</v>
      </c>
      <c r="P331" s="25">
        <v>28017.66779</v>
      </c>
      <c r="Q331" s="25">
        <v>0</v>
      </c>
      <c r="R331" s="26">
        <v>28017.66779</v>
      </c>
    </row>
    <row r="332" spans="1:18">
      <c r="A332" s="27"/>
      <c r="B332" s="27"/>
      <c r="C332" s="27"/>
      <c r="D332" s="22" t="s">
        <v>356</v>
      </c>
      <c r="E332" s="23">
        <v>597</v>
      </c>
      <c r="F332" s="24">
        <v>25431.911800000002</v>
      </c>
      <c r="G332" s="25">
        <v>0</v>
      </c>
      <c r="H332" s="25">
        <v>25431.911800000002</v>
      </c>
      <c r="I332" s="25">
        <v>41902.08208</v>
      </c>
      <c r="J332" s="25">
        <v>791.80380000000002</v>
      </c>
      <c r="K332" s="25">
        <v>42693.885880000002</v>
      </c>
      <c r="L332" s="25">
        <v>6873.5463600000003</v>
      </c>
      <c r="M332" s="25">
        <v>920.64071000000001</v>
      </c>
      <c r="N332" s="25">
        <v>7794.1870699999999</v>
      </c>
      <c r="O332" s="25">
        <v>75919.984750000003</v>
      </c>
      <c r="P332" s="25">
        <v>25467.115539999999</v>
      </c>
      <c r="Q332" s="25">
        <v>0</v>
      </c>
      <c r="R332" s="26">
        <v>25467.115539999999</v>
      </c>
    </row>
    <row r="333" spans="1:18">
      <c r="A333" s="27"/>
      <c r="B333" s="27"/>
      <c r="C333" s="27"/>
      <c r="D333" s="27"/>
      <c r="E333" s="29">
        <v>595</v>
      </c>
      <c r="F333" s="30">
        <v>5591.5949400000009</v>
      </c>
      <c r="G333" s="31">
        <v>0</v>
      </c>
      <c r="H333" s="31">
        <v>5591.5949400000009</v>
      </c>
      <c r="I333" s="31">
        <v>428176.18076000002</v>
      </c>
      <c r="J333" s="31">
        <v>28.384229999999999</v>
      </c>
      <c r="K333" s="31">
        <v>428204.56498999998</v>
      </c>
      <c r="L333" s="31">
        <v>3902.7855600000003</v>
      </c>
      <c r="M333" s="31">
        <v>1903.6126200000001</v>
      </c>
      <c r="N333" s="31">
        <v>5806.3981800000001</v>
      </c>
      <c r="O333" s="31">
        <v>439602.55811000004</v>
      </c>
      <c r="P333" s="31">
        <v>63.714260000000003</v>
      </c>
      <c r="Q333" s="31">
        <v>0</v>
      </c>
      <c r="R333" s="32">
        <v>63.714260000000003</v>
      </c>
    </row>
    <row r="334" spans="1:18">
      <c r="A334" s="27"/>
      <c r="B334" s="27"/>
      <c r="C334" s="27"/>
      <c r="D334" s="22" t="s">
        <v>96</v>
      </c>
      <c r="E334" s="23">
        <v>402</v>
      </c>
      <c r="F334" s="24">
        <v>236318.44388000001</v>
      </c>
      <c r="G334" s="25">
        <v>0</v>
      </c>
      <c r="H334" s="25">
        <v>236318.44388000001</v>
      </c>
      <c r="I334" s="25">
        <v>2270.7621899999999</v>
      </c>
      <c r="J334" s="25">
        <v>1601.6373799999999</v>
      </c>
      <c r="K334" s="25">
        <v>3872.39957</v>
      </c>
      <c r="L334" s="25">
        <v>65756.795729999998</v>
      </c>
      <c r="M334" s="25">
        <v>60540.340560000004</v>
      </c>
      <c r="N334" s="25">
        <v>126297.13629000001</v>
      </c>
      <c r="O334" s="25">
        <v>366487.97973999998</v>
      </c>
      <c r="P334" s="25">
        <v>33377.906739999999</v>
      </c>
      <c r="Q334" s="25">
        <v>0</v>
      </c>
      <c r="R334" s="26">
        <v>33377.906739999999</v>
      </c>
    </row>
    <row r="335" spans="1:18">
      <c r="A335" s="27"/>
      <c r="B335" s="27"/>
      <c r="C335" s="27"/>
      <c r="D335" s="22" t="s">
        <v>357</v>
      </c>
      <c r="E335" s="23">
        <v>404</v>
      </c>
      <c r="F335" s="24">
        <v>24569.637440000002</v>
      </c>
      <c r="G335" s="25">
        <v>0</v>
      </c>
      <c r="H335" s="25">
        <v>24569.637440000002</v>
      </c>
      <c r="I335" s="25">
        <v>120322.40183</v>
      </c>
      <c r="J335" s="25">
        <v>1002.1656400000001</v>
      </c>
      <c r="K335" s="25">
        <v>121324.56746999999</v>
      </c>
      <c r="L335" s="25">
        <v>9368.4167300000008</v>
      </c>
      <c r="M335" s="25">
        <v>931.86668999999995</v>
      </c>
      <c r="N335" s="25">
        <v>10300.28342</v>
      </c>
      <c r="O335" s="25">
        <v>156194.48833000002</v>
      </c>
      <c r="P335" s="25">
        <v>70533.121569999988</v>
      </c>
      <c r="Q335" s="25">
        <v>0</v>
      </c>
      <c r="R335" s="26">
        <v>70533.121569999988</v>
      </c>
    </row>
    <row r="336" spans="1:18">
      <c r="A336" s="27"/>
      <c r="B336" s="27"/>
      <c r="C336" s="27"/>
      <c r="D336" s="22" t="s">
        <v>358</v>
      </c>
      <c r="E336" s="23">
        <v>431</v>
      </c>
      <c r="F336" s="24">
        <v>59485.479509999997</v>
      </c>
      <c r="G336" s="25">
        <v>0</v>
      </c>
      <c r="H336" s="25">
        <v>59485.479509999997</v>
      </c>
      <c r="I336" s="25">
        <v>447715.99791000003</v>
      </c>
      <c r="J336" s="25">
        <v>1133.4303</v>
      </c>
      <c r="K336" s="25">
        <v>448849.42820999998</v>
      </c>
      <c r="L336" s="25">
        <v>42583.578170000001</v>
      </c>
      <c r="M336" s="25">
        <v>21399.064829999999</v>
      </c>
      <c r="N336" s="25">
        <v>63982.642999999996</v>
      </c>
      <c r="O336" s="25">
        <v>572317.55072000006</v>
      </c>
      <c r="P336" s="25">
        <v>6414.5185999999994</v>
      </c>
      <c r="Q336" s="25">
        <v>0</v>
      </c>
      <c r="R336" s="26">
        <v>6414.5185999999994</v>
      </c>
    </row>
    <row r="337" spans="1:18">
      <c r="A337" s="27"/>
      <c r="B337" s="27"/>
      <c r="C337" s="27"/>
      <c r="D337" s="27"/>
      <c r="E337" s="29">
        <v>552</v>
      </c>
      <c r="F337" s="30">
        <v>1065.7809199999999</v>
      </c>
      <c r="G337" s="31">
        <v>0</v>
      </c>
      <c r="H337" s="31">
        <v>1065.7809199999999</v>
      </c>
      <c r="I337" s="31">
        <v>37236.971539999999</v>
      </c>
      <c r="J337" s="31">
        <v>1497.33629</v>
      </c>
      <c r="K337" s="31">
        <v>38734.307829999998</v>
      </c>
      <c r="L337" s="31">
        <v>3528.8556100000001</v>
      </c>
      <c r="M337" s="31">
        <v>83.728189999999998</v>
      </c>
      <c r="N337" s="31">
        <v>3612.5837999999999</v>
      </c>
      <c r="O337" s="31">
        <v>43412.672549999996</v>
      </c>
      <c r="P337" s="31">
        <v>26933.939149999998</v>
      </c>
      <c r="Q337" s="31">
        <v>0</v>
      </c>
      <c r="R337" s="32">
        <v>26933.939149999998</v>
      </c>
    </row>
    <row r="338" spans="1:18">
      <c r="A338" s="27"/>
      <c r="B338" s="27"/>
      <c r="C338" s="27"/>
      <c r="D338" s="27"/>
      <c r="E338" s="29">
        <v>785</v>
      </c>
      <c r="F338" s="30">
        <v>2737043.4822499999</v>
      </c>
      <c r="G338" s="31">
        <v>1027534.3277500001</v>
      </c>
      <c r="H338" s="31">
        <v>3764577.81</v>
      </c>
      <c r="I338" s="31">
        <v>415059.66158999997</v>
      </c>
      <c r="J338" s="31">
        <v>5840.3535400000001</v>
      </c>
      <c r="K338" s="31">
        <v>420900.01513000001</v>
      </c>
      <c r="L338" s="31">
        <v>369869.28466</v>
      </c>
      <c r="M338" s="31">
        <v>407584.71677999996</v>
      </c>
      <c r="N338" s="31">
        <v>777454.00144000002</v>
      </c>
      <c r="O338" s="31">
        <v>4962931.8265699996</v>
      </c>
      <c r="P338" s="31">
        <v>5920181.0743199997</v>
      </c>
      <c r="Q338" s="31">
        <v>2662.9975499999996</v>
      </c>
      <c r="R338" s="32">
        <v>5922844.0718700001</v>
      </c>
    </row>
    <row r="339" spans="1:18">
      <c r="A339" s="27"/>
      <c r="B339" s="27"/>
      <c r="C339" s="27"/>
      <c r="D339" s="22" t="s">
        <v>359</v>
      </c>
      <c r="E339" s="23">
        <v>447</v>
      </c>
      <c r="F339" s="24">
        <v>6094445.9630500004</v>
      </c>
      <c r="G339" s="25">
        <v>109591.67990999999</v>
      </c>
      <c r="H339" s="25">
        <v>6204037.6429599999</v>
      </c>
      <c r="I339" s="25">
        <v>1145532.0151600002</v>
      </c>
      <c r="J339" s="25">
        <v>4600.5995199999998</v>
      </c>
      <c r="K339" s="25">
        <v>1150132.6146800001</v>
      </c>
      <c r="L339" s="25">
        <v>620512.78526000003</v>
      </c>
      <c r="M339" s="25">
        <v>173080.33396000002</v>
      </c>
      <c r="N339" s="25">
        <v>793593.11921999999</v>
      </c>
      <c r="O339" s="25">
        <v>8147763.3768599993</v>
      </c>
      <c r="P339" s="25">
        <v>3013588.09723</v>
      </c>
      <c r="Q339" s="25">
        <v>0</v>
      </c>
      <c r="R339" s="26">
        <v>3013588.09723</v>
      </c>
    </row>
    <row r="340" spans="1:18">
      <c r="A340" s="27"/>
      <c r="B340" s="27"/>
      <c r="C340" s="27"/>
      <c r="D340" s="27"/>
      <c r="E340" s="29">
        <v>554</v>
      </c>
      <c r="F340" s="30">
        <v>178.42539000000002</v>
      </c>
      <c r="G340" s="31">
        <v>0</v>
      </c>
      <c r="H340" s="31">
        <v>178.42539000000002</v>
      </c>
      <c r="I340" s="31">
        <v>82407.986120000001</v>
      </c>
      <c r="J340" s="31">
        <v>1443.5414900000001</v>
      </c>
      <c r="K340" s="31">
        <v>83851.527610000005</v>
      </c>
      <c r="L340" s="31">
        <v>1613.4638300000001</v>
      </c>
      <c r="M340" s="31">
        <v>205.84058999999999</v>
      </c>
      <c r="N340" s="31">
        <v>1819.3044199999999</v>
      </c>
      <c r="O340" s="31">
        <v>85849.257420000009</v>
      </c>
      <c r="P340" s="31">
        <v>17746.656489999998</v>
      </c>
      <c r="Q340" s="31">
        <v>0</v>
      </c>
      <c r="R340" s="32">
        <v>17746.656489999998</v>
      </c>
    </row>
    <row r="341" spans="1:18">
      <c r="A341" s="27"/>
      <c r="B341" s="27"/>
      <c r="C341" s="27"/>
      <c r="D341" s="27"/>
      <c r="E341" s="29">
        <v>406</v>
      </c>
      <c r="F341" s="30">
        <v>434987.47944999998</v>
      </c>
      <c r="G341" s="31">
        <v>0</v>
      </c>
      <c r="H341" s="31">
        <v>434987.47944999998</v>
      </c>
      <c r="I341" s="31">
        <v>215203.69978</v>
      </c>
      <c r="J341" s="31">
        <v>7538.4033200000003</v>
      </c>
      <c r="K341" s="31">
        <v>222742.10310000001</v>
      </c>
      <c r="L341" s="31">
        <v>183055.01884999999</v>
      </c>
      <c r="M341" s="31">
        <v>56746.867760000001</v>
      </c>
      <c r="N341" s="31">
        <v>239801.88661000002</v>
      </c>
      <c r="O341" s="31">
        <v>897531.46915999998</v>
      </c>
      <c r="P341" s="31">
        <v>31825.801159999999</v>
      </c>
      <c r="Q341" s="31">
        <v>0</v>
      </c>
      <c r="R341" s="32">
        <v>31825.801159999999</v>
      </c>
    </row>
    <row r="342" spans="1:18">
      <c r="A342" s="27"/>
      <c r="B342" s="27"/>
      <c r="C342" s="27"/>
      <c r="D342" s="22" t="s">
        <v>360</v>
      </c>
      <c r="E342" s="23">
        <v>536</v>
      </c>
      <c r="F342" s="24">
        <v>36724.778960000003</v>
      </c>
      <c r="G342" s="25">
        <v>0</v>
      </c>
      <c r="H342" s="25">
        <v>36724.778960000003</v>
      </c>
      <c r="I342" s="25">
        <v>116926.68394</v>
      </c>
      <c r="J342" s="25">
        <v>1883.2727399999999</v>
      </c>
      <c r="K342" s="25">
        <v>118809.95668</v>
      </c>
      <c r="L342" s="25">
        <v>18899.635329999997</v>
      </c>
      <c r="M342" s="25">
        <v>5140.6229199999998</v>
      </c>
      <c r="N342" s="25">
        <v>24040.258249999999</v>
      </c>
      <c r="O342" s="25">
        <v>179574.99388999998</v>
      </c>
      <c r="P342" s="25">
        <v>107797.23018000001</v>
      </c>
      <c r="Q342" s="25">
        <v>0</v>
      </c>
      <c r="R342" s="26">
        <v>107797.23018000001</v>
      </c>
    </row>
    <row r="343" spans="1:18">
      <c r="A343" s="27"/>
      <c r="B343" s="27"/>
      <c r="C343" s="27"/>
      <c r="D343" s="27"/>
      <c r="E343" s="29">
        <v>476</v>
      </c>
      <c r="F343" s="30">
        <v>23572.216499999999</v>
      </c>
      <c r="G343" s="31">
        <v>0</v>
      </c>
      <c r="H343" s="31">
        <v>23572.216499999999</v>
      </c>
      <c r="I343" s="31">
        <v>60973.193229999997</v>
      </c>
      <c r="J343" s="31">
        <v>1103.74326</v>
      </c>
      <c r="K343" s="31">
        <v>62076.93649</v>
      </c>
      <c r="L343" s="31">
        <v>10473.995199999999</v>
      </c>
      <c r="M343" s="31">
        <v>3273.3379500000001</v>
      </c>
      <c r="N343" s="31">
        <v>13747.33315</v>
      </c>
      <c r="O343" s="31">
        <v>99396.486139999994</v>
      </c>
      <c r="P343" s="31">
        <v>59825.6345</v>
      </c>
      <c r="Q343" s="31">
        <v>0</v>
      </c>
      <c r="R343" s="32">
        <v>59825.6345</v>
      </c>
    </row>
    <row r="344" spans="1:18">
      <c r="A344" s="27"/>
      <c r="B344" s="27"/>
      <c r="C344" s="27"/>
      <c r="D344" s="27"/>
      <c r="E344" s="29">
        <v>835</v>
      </c>
      <c r="F344" s="30">
        <v>0</v>
      </c>
      <c r="G344" s="31">
        <v>0</v>
      </c>
      <c r="H344" s="31">
        <v>0</v>
      </c>
      <c r="I344" s="31">
        <v>0</v>
      </c>
      <c r="J344" s="31">
        <v>0</v>
      </c>
      <c r="K344" s="31">
        <v>0</v>
      </c>
      <c r="L344" s="31">
        <v>0</v>
      </c>
      <c r="M344" s="31">
        <v>0</v>
      </c>
      <c r="N344" s="31">
        <v>0</v>
      </c>
      <c r="O344" s="31">
        <v>0</v>
      </c>
      <c r="P344" s="31">
        <v>0</v>
      </c>
      <c r="Q344" s="31">
        <v>0</v>
      </c>
      <c r="R344" s="32">
        <v>0</v>
      </c>
    </row>
    <row r="345" spans="1:18">
      <c r="A345" s="27"/>
      <c r="B345" s="27"/>
      <c r="C345" s="27"/>
      <c r="D345" s="22" t="s">
        <v>361</v>
      </c>
      <c r="E345" s="23">
        <v>425</v>
      </c>
      <c r="F345" s="24">
        <v>19681.56479</v>
      </c>
      <c r="G345" s="25">
        <v>0</v>
      </c>
      <c r="H345" s="25">
        <v>19681.56479</v>
      </c>
      <c r="I345" s="25">
        <v>114194.1137</v>
      </c>
      <c r="J345" s="25">
        <v>1736.51234</v>
      </c>
      <c r="K345" s="25">
        <v>115930.62604</v>
      </c>
      <c r="L345" s="25">
        <v>12463.797839999999</v>
      </c>
      <c r="M345" s="25">
        <v>5531.4791299999997</v>
      </c>
      <c r="N345" s="25">
        <v>17995.276969999999</v>
      </c>
      <c r="O345" s="25">
        <v>153607.46780000001</v>
      </c>
      <c r="P345" s="25">
        <v>64110.623200000002</v>
      </c>
      <c r="Q345" s="25">
        <v>0</v>
      </c>
      <c r="R345" s="26">
        <v>64110.623200000002</v>
      </c>
    </row>
    <row r="346" spans="1:18">
      <c r="A346" s="27"/>
      <c r="B346" s="27"/>
      <c r="C346" s="27"/>
      <c r="D346" s="22" t="s">
        <v>362</v>
      </c>
      <c r="E346" s="23">
        <v>416</v>
      </c>
      <c r="F346" s="24">
        <v>17549.791929999999</v>
      </c>
      <c r="G346" s="25">
        <v>0</v>
      </c>
      <c r="H346" s="25">
        <v>17549.791929999999</v>
      </c>
      <c r="I346" s="25">
        <v>61161.859170000003</v>
      </c>
      <c r="J346" s="25">
        <v>1236.55402</v>
      </c>
      <c r="K346" s="25">
        <v>62398.413189999999</v>
      </c>
      <c r="L346" s="25">
        <v>9044.0557899999985</v>
      </c>
      <c r="M346" s="25">
        <v>2086.8735799999999</v>
      </c>
      <c r="N346" s="25">
        <v>11130.92937</v>
      </c>
      <c r="O346" s="25">
        <v>91079.134489999997</v>
      </c>
      <c r="P346" s="25">
        <v>51016.094570000001</v>
      </c>
      <c r="Q346" s="25">
        <v>0</v>
      </c>
      <c r="R346" s="26">
        <v>51016.094570000001</v>
      </c>
    </row>
    <row r="347" spans="1:18">
      <c r="A347" s="27"/>
      <c r="B347" s="27"/>
      <c r="C347" s="27"/>
      <c r="D347" s="22" t="s">
        <v>130</v>
      </c>
      <c r="E347" s="23">
        <v>529</v>
      </c>
      <c r="F347" s="24">
        <v>40875.279799999997</v>
      </c>
      <c r="G347" s="25">
        <v>0</v>
      </c>
      <c r="H347" s="25">
        <v>40875.279799999997</v>
      </c>
      <c r="I347" s="25">
        <v>118176.04727</v>
      </c>
      <c r="J347" s="25">
        <v>2370.4128900000001</v>
      </c>
      <c r="K347" s="25">
        <v>120546.46016</v>
      </c>
      <c r="L347" s="25">
        <v>44576.674310000002</v>
      </c>
      <c r="M347" s="25">
        <v>13830.20571</v>
      </c>
      <c r="N347" s="25">
        <v>58406.880020000004</v>
      </c>
      <c r="O347" s="25">
        <v>219828.61997999999</v>
      </c>
      <c r="P347" s="25">
        <v>56556.067270000007</v>
      </c>
      <c r="Q347" s="25">
        <v>0</v>
      </c>
      <c r="R347" s="26">
        <v>56556.067270000007</v>
      </c>
    </row>
    <row r="348" spans="1:18">
      <c r="A348" s="27"/>
      <c r="B348" s="27"/>
      <c r="C348" s="27"/>
      <c r="D348" s="22" t="s">
        <v>363</v>
      </c>
      <c r="E348" s="23">
        <v>483</v>
      </c>
      <c r="F348" s="24">
        <v>54358.80128</v>
      </c>
      <c r="G348" s="25">
        <v>0</v>
      </c>
      <c r="H348" s="25">
        <v>54358.80128</v>
      </c>
      <c r="I348" s="25">
        <v>92422.271999999997</v>
      </c>
      <c r="J348" s="25">
        <v>1007.4373499999999</v>
      </c>
      <c r="K348" s="25">
        <v>93429.70934999999</v>
      </c>
      <c r="L348" s="25">
        <v>16367.832560000001</v>
      </c>
      <c r="M348" s="25">
        <v>5331.1636100000005</v>
      </c>
      <c r="N348" s="25">
        <v>21698.996170000002</v>
      </c>
      <c r="O348" s="25">
        <v>169487.5068</v>
      </c>
      <c r="P348" s="25">
        <v>29383.171420000002</v>
      </c>
      <c r="Q348" s="25">
        <v>0</v>
      </c>
      <c r="R348" s="26">
        <v>29383.171420000002</v>
      </c>
    </row>
    <row r="349" spans="1:18">
      <c r="A349" s="27"/>
      <c r="B349" s="27"/>
      <c r="C349" s="27"/>
      <c r="D349" s="27"/>
      <c r="E349" s="29">
        <v>791</v>
      </c>
      <c r="F349" s="30">
        <v>0</v>
      </c>
      <c r="G349" s="31">
        <v>0</v>
      </c>
      <c r="H349" s="31">
        <v>0</v>
      </c>
      <c r="I349" s="31">
        <v>0</v>
      </c>
      <c r="J349" s="31">
        <v>0.26351999999999998</v>
      </c>
      <c r="K349" s="31">
        <v>0.26351999999999998</v>
      </c>
      <c r="L349" s="31">
        <v>1041.2808399999999</v>
      </c>
      <c r="M349" s="31">
        <v>114.13833</v>
      </c>
      <c r="N349" s="31">
        <v>1155.4191699999999</v>
      </c>
      <c r="O349" s="31">
        <v>1155.6826899999999</v>
      </c>
      <c r="P349" s="31">
        <v>4118.1456200000002</v>
      </c>
      <c r="Q349" s="31">
        <v>0</v>
      </c>
      <c r="R349" s="32">
        <v>4118.1456200000002</v>
      </c>
    </row>
    <row r="350" spans="1:18">
      <c r="A350" s="27"/>
      <c r="B350" s="27"/>
      <c r="C350" s="27"/>
      <c r="D350" s="27"/>
      <c r="E350" s="29">
        <v>852</v>
      </c>
      <c r="F350" s="30">
        <v>76.745660000000001</v>
      </c>
      <c r="G350" s="31">
        <v>0</v>
      </c>
      <c r="H350" s="31">
        <v>76.745660000000001</v>
      </c>
      <c r="I350" s="31">
        <v>245791.83523</v>
      </c>
      <c r="J350" s="31">
        <v>0</v>
      </c>
      <c r="K350" s="31">
        <v>245791.83523</v>
      </c>
      <c r="L350" s="31">
        <v>290.35685999999998</v>
      </c>
      <c r="M350" s="31">
        <v>38.016930000000002</v>
      </c>
      <c r="N350" s="31">
        <v>328.37378999999999</v>
      </c>
      <c r="O350" s="31">
        <v>246196.95468</v>
      </c>
      <c r="P350" s="31">
        <v>0</v>
      </c>
      <c r="Q350" s="31">
        <v>0</v>
      </c>
      <c r="R350" s="32">
        <v>0</v>
      </c>
    </row>
    <row r="351" spans="1:18">
      <c r="A351" s="27"/>
      <c r="B351" s="27"/>
      <c r="C351" s="27"/>
      <c r="D351" s="22" t="s">
        <v>364</v>
      </c>
      <c r="E351" s="23">
        <v>414</v>
      </c>
      <c r="F351" s="24">
        <v>128086.33386</v>
      </c>
      <c r="G351" s="25">
        <v>0</v>
      </c>
      <c r="H351" s="25">
        <v>128086.33386</v>
      </c>
      <c r="I351" s="25">
        <v>55700.29765</v>
      </c>
      <c r="J351" s="25">
        <v>3528.0322099999998</v>
      </c>
      <c r="K351" s="25">
        <v>59228.329859999998</v>
      </c>
      <c r="L351" s="25">
        <v>17466.268050000002</v>
      </c>
      <c r="M351" s="25">
        <v>6655.5872300000001</v>
      </c>
      <c r="N351" s="25">
        <v>24121.85528</v>
      </c>
      <c r="O351" s="25">
        <v>211436.519</v>
      </c>
      <c r="P351" s="25">
        <v>45507.544450000001</v>
      </c>
      <c r="Q351" s="25">
        <v>0</v>
      </c>
      <c r="R351" s="26">
        <v>45507.544450000001</v>
      </c>
    </row>
    <row r="352" spans="1:18">
      <c r="A352" s="27"/>
      <c r="B352" s="27"/>
      <c r="C352" s="27"/>
      <c r="D352" s="27"/>
      <c r="E352" s="29">
        <v>525</v>
      </c>
      <c r="F352" s="30">
        <v>128492.26973999999</v>
      </c>
      <c r="G352" s="31">
        <v>0</v>
      </c>
      <c r="H352" s="31">
        <v>128492.26973999999</v>
      </c>
      <c r="I352" s="31">
        <v>195143.33040000001</v>
      </c>
      <c r="J352" s="31">
        <v>727.34829000000002</v>
      </c>
      <c r="K352" s="31">
        <v>195870.67869</v>
      </c>
      <c r="L352" s="31">
        <v>80576.831299999991</v>
      </c>
      <c r="M352" s="31">
        <v>50768.167649999996</v>
      </c>
      <c r="N352" s="31">
        <v>131344.99895000001</v>
      </c>
      <c r="O352" s="31">
        <v>455707.94737999997</v>
      </c>
      <c r="P352" s="31">
        <v>42090.384149999998</v>
      </c>
      <c r="Q352" s="31">
        <v>0</v>
      </c>
      <c r="R352" s="32">
        <v>42090.384149999998</v>
      </c>
    </row>
    <row r="353" spans="1:18">
      <c r="A353" s="27"/>
      <c r="B353" s="27"/>
      <c r="C353" s="27"/>
      <c r="D353" s="27"/>
      <c r="E353" s="29">
        <v>553</v>
      </c>
      <c r="F353" s="30">
        <v>161.47378</v>
      </c>
      <c r="G353" s="31">
        <v>0</v>
      </c>
      <c r="H353" s="31">
        <v>161.47378</v>
      </c>
      <c r="I353" s="31">
        <v>61869.374530000001</v>
      </c>
      <c r="J353" s="31">
        <v>1265.71668</v>
      </c>
      <c r="K353" s="31">
        <v>63135.091209999999</v>
      </c>
      <c r="L353" s="31">
        <v>135.01277999999999</v>
      </c>
      <c r="M353" s="31">
        <v>12.044799999999999</v>
      </c>
      <c r="N353" s="31">
        <v>147.05757999999997</v>
      </c>
      <c r="O353" s="31">
        <v>63443.62257</v>
      </c>
      <c r="P353" s="31">
        <v>15077.35601</v>
      </c>
      <c r="Q353" s="31">
        <v>0</v>
      </c>
      <c r="R353" s="32">
        <v>15077.35601</v>
      </c>
    </row>
    <row r="354" spans="1:18">
      <c r="A354" s="27"/>
      <c r="B354" s="27"/>
      <c r="C354" s="27"/>
      <c r="D354" s="22" t="s">
        <v>365</v>
      </c>
      <c r="E354" s="23">
        <v>446</v>
      </c>
      <c r="F354" s="24">
        <v>26073.37933</v>
      </c>
      <c r="G354" s="25">
        <v>0</v>
      </c>
      <c r="H354" s="25">
        <v>26073.37933</v>
      </c>
      <c r="I354" s="25">
        <v>21610.90209</v>
      </c>
      <c r="J354" s="25">
        <v>584.45186999999999</v>
      </c>
      <c r="K354" s="25">
        <v>22195.35396</v>
      </c>
      <c r="L354" s="25">
        <v>10716.894769999999</v>
      </c>
      <c r="M354" s="25">
        <v>1523.1176200000002</v>
      </c>
      <c r="N354" s="25">
        <v>12240.01239</v>
      </c>
      <c r="O354" s="25">
        <v>60508.74568</v>
      </c>
      <c r="P354" s="25">
        <v>52011.219859999997</v>
      </c>
      <c r="Q354" s="25">
        <v>0</v>
      </c>
      <c r="R354" s="26">
        <v>52011.219859999997</v>
      </c>
    </row>
    <row r="355" spans="1:18">
      <c r="A355" s="27"/>
      <c r="B355" s="27"/>
      <c r="C355" s="27"/>
      <c r="D355" s="22" t="s">
        <v>366</v>
      </c>
      <c r="E355" s="23">
        <v>469</v>
      </c>
      <c r="F355" s="24">
        <v>19638.841539999998</v>
      </c>
      <c r="G355" s="25">
        <v>0</v>
      </c>
      <c r="H355" s="25">
        <v>19638.841539999998</v>
      </c>
      <c r="I355" s="25">
        <v>83241.13291</v>
      </c>
      <c r="J355" s="25">
        <v>1189.89229</v>
      </c>
      <c r="K355" s="25">
        <v>84431.025200000004</v>
      </c>
      <c r="L355" s="25">
        <v>8100.55393</v>
      </c>
      <c r="M355" s="25">
        <v>606.06813999999997</v>
      </c>
      <c r="N355" s="25">
        <v>8706.6220699999994</v>
      </c>
      <c r="O355" s="25">
        <v>112776.48881</v>
      </c>
      <c r="P355" s="25">
        <v>39807.82546</v>
      </c>
      <c r="Q355" s="25">
        <v>0</v>
      </c>
      <c r="R355" s="26">
        <v>39807.82546</v>
      </c>
    </row>
    <row r="356" spans="1:18">
      <c r="A356" s="27"/>
      <c r="B356" s="27"/>
      <c r="C356" s="27"/>
      <c r="D356" s="27"/>
      <c r="E356" s="29">
        <v>695</v>
      </c>
      <c r="F356" s="30">
        <v>0</v>
      </c>
      <c r="G356" s="31">
        <v>0</v>
      </c>
      <c r="H356" s="31">
        <v>0</v>
      </c>
      <c r="I356" s="31">
        <v>79999.926609999995</v>
      </c>
      <c r="J356" s="31">
        <v>9.7220000000000001E-2</v>
      </c>
      <c r="K356" s="31">
        <v>80000.023829999991</v>
      </c>
      <c r="L356" s="31">
        <v>1127.0210300000001</v>
      </c>
      <c r="M356" s="31">
        <v>393.18137999999999</v>
      </c>
      <c r="N356" s="31">
        <v>1520.2024099999999</v>
      </c>
      <c r="O356" s="31">
        <v>81520.226239999989</v>
      </c>
      <c r="P356" s="31">
        <v>2207.26674</v>
      </c>
      <c r="Q356" s="31">
        <v>0</v>
      </c>
      <c r="R356" s="32">
        <v>2207.26674</v>
      </c>
    </row>
    <row r="357" spans="1:18">
      <c r="A357" s="27"/>
      <c r="B357" s="27"/>
      <c r="C357" s="27"/>
      <c r="D357" s="22" t="s">
        <v>39</v>
      </c>
      <c r="E357" s="23">
        <v>615</v>
      </c>
      <c r="F357" s="24">
        <v>21242.099760000001</v>
      </c>
      <c r="G357" s="25">
        <v>0</v>
      </c>
      <c r="H357" s="25">
        <v>21242.099760000001</v>
      </c>
      <c r="I357" s="25">
        <v>90760.47626000001</v>
      </c>
      <c r="J357" s="25">
        <v>977.10393999999997</v>
      </c>
      <c r="K357" s="25">
        <v>91737.580199999997</v>
      </c>
      <c r="L357" s="25">
        <v>8258.2254599999997</v>
      </c>
      <c r="M357" s="25">
        <v>2892.8432799999996</v>
      </c>
      <c r="N357" s="25">
        <v>11151.068740000001</v>
      </c>
      <c r="O357" s="25">
        <v>124130.7487</v>
      </c>
      <c r="P357" s="25">
        <v>45833.18447</v>
      </c>
      <c r="Q357" s="25">
        <v>0</v>
      </c>
      <c r="R357" s="26">
        <v>45833.18447</v>
      </c>
    </row>
    <row r="358" spans="1:18">
      <c r="A358" s="27"/>
      <c r="B358" s="27"/>
      <c r="C358" s="27"/>
      <c r="D358" s="27"/>
      <c r="E358" s="29">
        <v>563</v>
      </c>
      <c r="F358" s="30">
        <v>33847.432909999996</v>
      </c>
      <c r="G358" s="31">
        <v>0</v>
      </c>
      <c r="H358" s="31">
        <v>33847.432909999996</v>
      </c>
      <c r="I358" s="31">
        <v>108907.14976999999</v>
      </c>
      <c r="J358" s="31">
        <v>1572.1826299999998</v>
      </c>
      <c r="K358" s="31">
        <v>110479.3324</v>
      </c>
      <c r="L358" s="31">
        <v>18988.388629999998</v>
      </c>
      <c r="M358" s="31">
        <v>3831.4503500000001</v>
      </c>
      <c r="N358" s="31">
        <v>22819.83898</v>
      </c>
      <c r="O358" s="31">
        <v>167146.60428999999</v>
      </c>
      <c r="P358" s="31">
        <v>44819.167249999999</v>
      </c>
      <c r="Q358" s="31">
        <v>0</v>
      </c>
      <c r="R358" s="32">
        <v>44819.167249999999</v>
      </c>
    </row>
    <row r="359" spans="1:18">
      <c r="A359" s="27"/>
      <c r="B359" s="27"/>
      <c r="C359" s="27"/>
      <c r="D359" s="27"/>
      <c r="E359" s="29">
        <v>739</v>
      </c>
      <c r="F359" s="30">
        <v>20979.390059999998</v>
      </c>
      <c r="G359" s="31">
        <v>0</v>
      </c>
      <c r="H359" s="31">
        <v>20979.390059999998</v>
      </c>
      <c r="I359" s="31">
        <v>50985.362860000001</v>
      </c>
      <c r="J359" s="31">
        <v>698.94371999999998</v>
      </c>
      <c r="K359" s="31">
        <v>51684.306579999997</v>
      </c>
      <c r="L359" s="31">
        <v>5971.6644100000003</v>
      </c>
      <c r="M359" s="31">
        <v>2789.7301899999998</v>
      </c>
      <c r="N359" s="31">
        <v>8761.3945999999996</v>
      </c>
      <c r="O359" s="31">
        <v>81425.091239999994</v>
      </c>
      <c r="P359" s="31">
        <v>64576.383170000001</v>
      </c>
      <c r="Q359" s="31">
        <v>0</v>
      </c>
      <c r="R359" s="32">
        <v>64576.383170000001</v>
      </c>
    </row>
    <row r="360" spans="1:18">
      <c r="A360" s="27"/>
      <c r="B360" s="27"/>
      <c r="C360" s="27"/>
      <c r="D360" s="22" t="s">
        <v>367</v>
      </c>
      <c r="E360" s="23">
        <v>651</v>
      </c>
      <c r="F360" s="24">
        <v>0</v>
      </c>
      <c r="G360" s="25">
        <v>0</v>
      </c>
      <c r="H360" s="25">
        <v>0</v>
      </c>
      <c r="I360" s="25">
        <v>1387.4791399999999</v>
      </c>
      <c r="J360" s="25">
        <v>0</v>
      </c>
      <c r="K360" s="25">
        <v>1387.4791399999999</v>
      </c>
      <c r="L360" s="25">
        <v>926.48825999999997</v>
      </c>
      <c r="M360" s="25">
        <v>19.64808</v>
      </c>
      <c r="N360" s="25">
        <v>946.13634000000002</v>
      </c>
      <c r="O360" s="25">
        <v>2333.6154799999999</v>
      </c>
      <c r="P360" s="25">
        <v>0</v>
      </c>
      <c r="Q360" s="25">
        <v>0</v>
      </c>
      <c r="R360" s="26">
        <v>0</v>
      </c>
    </row>
    <row r="361" spans="1:18">
      <c r="A361" s="27"/>
      <c r="B361" s="27"/>
      <c r="C361" s="27"/>
      <c r="D361" s="22" t="s">
        <v>368</v>
      </c>
      <c r="E361" s="23">
        <v>573</v>
      </c>
      <c r="F361" s="24">
        <v>15563.297869999999</v>
      </c>
      <c r="G361" s="25">
        <v>0</v>
      </c>
      <c r="H361" s="25">
        <v>15563.297869999999</v>
      </c>
      <c r="I361" s="25">
        <v>118682.43740000001</v>
      </c>
      <c r="J361" s="25">
        <v>768.00470999999993</v>
      </c>
      <c r="K361" s="25">
        <v>119450.44211</v>
      </c>
      <c r="L361" s="25">
        <v>6027.6141200000002</v>
      </c>
      <c r="M361" s="25">
        <v>3039.1150699999998</v>
      </c>
      <c r="N361" s="25">
        <v>9066.72919</v>
      </c>
      <c r="O361" s="25">
        <v>144080.46917</v>
      </c>
      <c r="P361" s="25">
        <v>26554.814870000002</v>
      </c>
      <c r="Q361" s="25">
        <v>0</v>
      </c>
      <c r="R361" s="26">
        <v>26554.814870000002</v>
      </c>
    </row>
    <row r="362" spans="1:18">
      <c r="A362" s="27"/>
      <c r="B362" s="27"/>
      <c r="C362" s="27"/>
      <c r="D362" s="22" t="s">
        <v>369</v>
      </c>
      <c r="E362" s="23">
        <v>432</v>
      </c>
      <c r="F362" s="24">
        <v>38942.262860000003</v>
      </c>
      <c r="G362" s="25">
        <v>0</v>
      </c>
      <c r="H362" s="25">
        <v>38942.262860000003</v>
      </c>
      <c r="I362" s="25">
        <v>83084.793790000011</v>
      </c>
      <c r="J362" s="25">
        <v>5755.1150700000007</v>
      </c>
      <c r="K362" s="25">
        <v>88839.908859999996</v>
      </c>
      <c r="L362" s="25">
        <v>34469.167289999998</v>
      </c>
      <c r="M362" s="25">
        <v>8217.0156299999999</v>
      </c>
      <c r="N362" s="25">
        <v>42686.182919999999</v>
      </c>
      <c r="O362" s="25">
        <v>170468.35463999998</v>
      </c>
      <c r="P362" s="25">
        <v>58605.856340000006</v>
      </c>
      <c r="Q362" s="25">
        <v>0</v>
      </c>
      <c r="R362" s="26">
        <v>58605.856340000006</v>
      </c>
    </row>
    <row r="363" spans="1:18">
      <c r="A363" s="27"/>
      <c r="B363" s="27"/>
      <c r="C363" s="27"/>
      <c r="D363" s="22" t="s">
        <v>370</v>
      </c>
      <c r="E363" s="23">
        <v>394</v>
      </c>
      <c r="F363" s="24">
        <v>28447.0026</v>
      </c>
      <c r="G363" s="25">
        <v>0</v>
      </c>
      <c r="H363" s="25">
        <v>28447.0026</v>
      </c>
      <c r="I363" s="25">
        <v>86180.846839999998</v>
      </c>
      <c r="J363" s="25">
        <v>1602.2433600000002</v>
      </c>
      <c r="K363" s="25">
        <v>87783.090200000006</v>
      </c>
      <c r="L363" s="25">
        <v>8893.18397</v>
      </c>
      <c r="M363" s="25">
        <v>1398.6899799999999</v>
      </c>
      <c r="N363" s="25">
        <v>10291.873949999999</v>
      </c>
      <c r="O363" s="25">
        <v>126521.96675000001</v>
      </c>
      <c r="P363" s="25">
        <v>59391.504310000004</v>
      </c>
      <c r="Q363" s="25">
        <v>0</v>
      </c>
      <c r="R363" s="26">
        <v>59391.504310000004</v>
      </c>
    </row>
    <row r="364" spans="1:18">
      <c r="A364" s="27"/>
      <c r="B364" s="27"/>
      <c r="C364" s="27"/>
      <c r="D364" s="27"/>
      <c r="E364" s="29">
        <v>555</v>
      </c>
      <c r="F364" s="30">
        <v>63.33202</v>
      </c>
      <c r="G364" s="31">
        <v>0</v>
      </c>
      <c r="H364" s="31">
        <v>63.33202</v>
      </c>
      <c r="I364" s="31">
        <v>78070.862269999998</v>
      </c>
      <c r="J364" s="31">
        <v>205.9434</v>
      </c>
      <c r="K364" s="31">
        <v>78276.805670000002</v>
      </c>
      <c r="L364" s="31">
        <v>254.34698999999998</v>
      </c>
      <c r="M364" s="31">
        <v>217.44764000000001</v>
      </c>
      <c r="N364" s="31">
        <v>471.79462999999998</v>
      </c>
      <c r="O364" s="31">
        <v>78811.932319999993</v>
      </c>
      <c r="P364" s="31">
        <v>10089.380369999999</v>
      </c>
      <c r="Q364" s="31">
        <v>0</v>
      </c>
      <c r="R364" s="32">
        <v>10089.380369999999</v>
      </c>
    </row>
    <row r="365" spans="1:18">
      <c r="A365" s="27"/>
      <c r="B365" s="27"/>
      <c r="C365" s="27"/>
      <c r="D365" s="22" t="s">
        <v>371</v>
      </c>
      <c r="E365" s="23">
        <v>527</v>
      </c>
      <c r="F365" s="24">
        <v>6704.85376</v>
      </c>
      <c r="G365" s="25">
        <v>0</v>
      </c>
      <c r="H365" s="25">
        <v>6704.85376</v>
      </c>
      <c r="I365" s="25">
        <v>62946.987329999996</v>
      </c>
      <c r="J365" s="25">
        <v>972.67153000000008</v>
      </c>
      <c r="K365" s="25">
        <v>63919.658859999996</v>
      </c>
      <c r="L365" s="25">
        <v>11661.63725</v>
      </c>
      <c r="M365" s="25">
        <v>1089.1600000000001</v>
      </c>
      <c r="N365" s="25">
        <v>12750.79725</v>
      </c>
      <c r="O365" s="25">
        <v>83375.309870000012</v>
      </c>
      <c r="P365" s="25">
        <v>53575.030909999994</v>
      </c>
      <c r="Q365" s="25">
        <v>0</v>
      </c>
      <c r="R365" s="26">
        <v>53575.030909999994</v>
      </c>
    </row>
    <row r="366" spans="1:18">
      <c r="A366" s="27"/>
      <c r="B366" s="27"/>
      <c r="C366" s="27"/>
      <c r="D366" s="22" t="s">
        <v>372</v>
      </c>
      <c r="E366" s="23">
        <v>574</v>
      </c>
      <c r="F366" s="24">
        <v>54151.197619999999</v>
      </c>
      <c r="G366" s="25">
        <v>0</v>
      </c>
      <c r="H366" s="25">
        <v>54151.197619999999</v>
      </c>
      <c r="I366" s="25">
        <v>192640.19080000001</v>
      </c>
      <c r="J366" s="25">
        <v>4109.7675200000003</v>
      </c>
      <c r="K366" s="25">
        <v>196749.95832000001</v>
      </c>
      <c r="L366" s="25">
        <v>27294.069940000001</v>
      </c>
      <c r="M366" s="25">
        <v>2529.05908</v>
      </c>
      <c r="N366" s="25">
        <v>29823.12902</v>
      </c>
      <c r="O366" s="25">
        <v>280724.28495999996</v>
      </c>
      <c r="P366" s="25">
        <v>60109.540390000002</v>
      </c>
      <c r="Q366" s="25">
        <v>0</v>
      </c>
      <c r="R366" s="26">
        <v>60109.540390000002</v>
      </c>
    </row>
    <row r="367" spans="1:18">
      <c r="A367" s="27"/>
      <c r="B367" s="27"/>
      <c r="C367" s="27"/>
      <c r="D367" s="22" t="s">
        <v>373</v>
      </c>
      <c r="E367" s="23">
        <v>558</v>
      </c>
      <c r="F367" s="24">
        <v>0</v>
      </c>
      <c r="G367" s="25">
        <v>0</v>
      </c>
      <c r="H367" s="25">
        <v>0</v>
      </c>
      <c r="I367" s="25">
        <v>0</v>
      </c>
      <c r="J367" s="25">
        <v>0</v>
      </c>
      <c r="K367" s="25">
        <v>0</v>
      </c>
      <c r="L367" s="25">
        <v>0</v>
      </c>
      <c r="M367" s="25">
        <v>0</v>
      </c>
      <c r="N367" s="25">
        <v>0</v>
      </c>
      <c r="O367" s="25">
        <v>0</v>
      </c>
      <c r="P367" s="25">
        <v>0</v>
      </c>
      <c r="Q367" s="25">
        <v>0</v>
      </c>
      <c r="R367" s="26">
        <v>0</v>
      </c>
    </row>
    <row r="368" spans="1:18">
      <c r="A368" s="27"/>
      <c r="B368" s="27"/>
      <c r="C368" s="27"/>
      <c r="D368" s="22" t="s">
        <v>374</v>
      </c>
      <c r="E368" s="23">
        <v>392</v>
      </c>
      <c r="F368" s="24">
        <v>24840.043320000001</v>
      </c>
      <c r="G368" s="25">
        <v>0</v>
      </c>
      <c r="H368" s="25">
        <v>24840.043320000001</v>
      </c>
      <c r="I368" s="25">
        <v>50262.794999999998</v>
      </c>
      <c r="J368" s="25">
        <v>1007.45047</v>
      </c>
      <c r="K368" s="25">
        <v>51270.245470000002</v>
      </c>
      <c r="L368" s="25">
        <v>6341.9838</v>
      </c>
      <c r="M368" s="25">
        <v>2143.1542999999997</v>
      </c>
      <c r="N368" s="25">
        <v>8485.1381000000001</v>
      </c>
      <c r="O368" s="25">
        <v>84595.426890000002</v>
      </c>
      <c r="P368" s="25">
        <v>49164.335740000002</v>
      </c>
      <c r="Q368" s="25">
        <v>0</v>
      </c>
      <c r="R368" s="26">
        <v>49164.335740000002</v>
      </c>
    </row>
    <row r="369" spans="1:18">
      <c r="A369" s="27"/>
      <c r="B369" s="27"/>
      <c r="C369" s="22" t="s">
        <v>375</v>
      </c>
      <c r="D369" s="22" t="s">
        <v>376</v>
      </c>
      <c r="E369" s="23">
        <v>255</v>
      </c>
      <c r="F369" s="24">
        <v>282.49921999999998</v>
      </c>
      <c r="G369" s="25">
        <v>0</v>
      </c>
      <c r="H369" s="25">
        <v>282.49921999999998</v>
      </c>
      <c r="I369" s="25">
        <v>14324.15516</v>
      </c>
      <c r="J369" s="25">
        <v>60.53698</v>
      </c>
      <c r="K369" s="25">
        <v>14384.692140000001</v>
      </c>
      <c r="L369" s="25">
        <v>265.32679999999999</v>
      </c>
      <c r="M369" s="25">
        <v>3.7599999999999999E-3</v>
      </c>
      <c r="N369" s="25">
        <v>265.33055999999999</v>
      </c>
      <c r="O369" s="25">
        <v>14932.521919999999</v>
      </c>
      <c r="P369" s="25">
        <v>4163.3429100000003</v>
      </c>
      <c r="Q369" s="25">
        <v>0</v>
      </c>
      <c r="R369" s="26">
        <v>4163.3429100000003</v>
      </c>
    </row>
    <row r="370" spans="1:18">
      <c r="A370" s="27"/>
      <c r="B370" s="27"/>
      <c r="C370" s="27"/>
      <c r="D370" s="22" t="s">
        <v>377</v>
      </c>
      <c r="E370" s="23">
        <v>257</v>
      </c>
      <c r="F370" s="24">
        <v>138.87206</v>
      </c>
      <c r="G370" s="25">
        <v>0</v>
      </c>
      <c r="H370" s="25">
        <v>138.87206</v>
      </c>
      <c r="I370" s="25">
        <v>2354.5027200000004</v>
      </c>
      <c r="J370" s="25">
        <v>637.08402999999998</v>
      </c>
      <c r="K370" s="25">
        <v>2991.5867499999999</v>
      </c>
      <c r="L370" s="25">
        <v>40.352449999999997</v>
      </c>
      <c r="M370" s="25">
        <v>0</v>
      </c>
      <c r="N370" s="25">
        <v>40.352449999999997</v>
      </c>
      <c r="O370" s="25">
        <v>3170.8112599999999</v>
      </c>
      <c r="P370" s="25">
        <v>1560.88876</v>
      </c>
      <c r="Q370" s="25">
        <v>0</v>
      </c>
      <c r="R370" s="26">
        <v>1560.88876</v>
      </c>
    </row>
    <row r="371" spans="1:18">
      <c r="A371" s="27"/>
      <c r="B371" s="27"/>
      <c r="C371" s="22" t="s">
        <v>378</v>
      </c>
      <c r="D371" s="22" t="s">
        <v>378</v>
      </c>
      <c r="E371" s="23">
        <v>249</v>
      </c>
      <c r="F371" s="24">
        <v>13.29899</v>
      </c>
      <c r="G371" s="25">
        <v>0</v>
      </c>
      <c r="H371" s="25">
        <v>13.29899</v>
      </c>
      <c r="I371" s="25">
        <v>20658.991040000001</v>
      </c>
      <c r="J371" s="25">
        <v>0.38277</v>
      </c>
      <c r="K371" s="25">
        <v>20659.373809999997</v>
      </c>
      <c r="L371" s="25">
        <v>183.54267000000002</v>
      </c>
      <c r="M371" s="25">
        <v>0</v>
      </c>
      <c r="N371" s="25">
        <v>183.54267000000002</v>
      </c>
      <c r="O371" s="25">
        <v>20856.215469999999</v>
      </c>
      <c r="P371" s="25">
        <v>2696.9027799999999</v>
      </c>
      <c r="Q371" s="25">
        <v>0</v>
      </c>
      <c r="R371" s="26">
        <v>2696.9027799999999</v>
      </c>
    </row>
    <row r="372" spans="1:18">
      <c r="A372" s="27"/>
      <c r="B372" s="27"/>
      <c r="C372" s="22" t="s">
        <v>379</v>
      </c>
      <c r="D372" s="22" t="s">
        <v>379</v>
      </c>
      <c r="E372" s="23">
        <v>244</v>
      </c>
      <c r="F372" s="24">
        <v>100.99364999999999</v>
      </c>
      <c r="G372" s="25">
        <v>0</v>
      </c>
      <c r="H372" s="25">
        <v>100.99364999999999</v>
      </c>
      <c r="I372" s="25">
        <v>4856.9826199999998</v>
      </c>
      <c r="J372" s="25">
        <v>0.25629000000000002</v>
      </c>
      <c r="K372" s="25">
        <v>4857.23891</v>
      </c>
      <c r="L372" s="25">
        <v>141.95661999999999</v>
      </c>
      <c r="M372" s="25">
        <v>0</v>
      </c>
      <c r="N372" s="25">
        <v>141.95661999999999</v>
      </c>
      <c r="O372" s="25">
        <v>5100.1891799999994</v>
      </c>
      <c r="P372" s="25">
        <v>1610.5365200000001</v>
      </c>
      <c r="Q372" s="25">
        <v>0</v>
      </c>
      <c r="R372" s="26">
        <v>1610.5365200000001</v>
      </c>
    </row>
    <row r="373" spans="1:18">
      <c r="A373" s="27"/>
      <c r="B373" s="27"/>
      <c r="C373" s="22" t="s">
        <v>380</v>
      </c>
      <c r="D373" s="22" t="s">
        <v>380</v>
      </c>
      <c r="E373" s="23">
        <v>259</v>
      </c>
      <c r="F373" s="24">
        <v>2075.0101</v>
      </c>
      <c r="G373" s="25">
        <v>0</v>
      </c>
      <c r="H373" s="25">
        <v>2075.0101</v>
      </c>
      <c r="I373" s="25">
        <v>15261.302689999999</v>
      </c>
      <c r="J373" s="25">
        <v>4.5899999999999995E-3</v>
      </c>
      <c r="K373" s="25">
        <v>15261.307279999999</v>
      </c>
      <c r="L373" s="25">
        <v>185.29918000000001</v>
      </c>
      <c r="M373" s="25">
        <v>0</v>
      </c>
      <c r="N373" s="25">
        <v>185.29918000000001</v>
      </c>
      <c r="O373" s="25">
        <v>17521.616559999999</v>
      </c>
      <c r="P373" s="25">
        <v>3585.4733500000002</v>
      </c>
      <c r="Q373" s="25">
        <v>0</v>
      </c>
      <c r="R373" s="26">
        <v>3585.4733500000002</v>
      </c>
    </row>
    <row r="374" spans="1:18">
      <c r="A374" s="27"/>
      <c r="B374" s="27"/>
      <c r="C374" s="22" t="s">
        <v>381</v>
      </c>
      <c r="D374" s="22" t="s">
        <v>382</v>
      </c>
      <c r="E374" s="23">
        <v>268</v>
      </c>
      <c r="F374" s="24">
        <v>585.35112000000004</v>
      </c>
      <c r="G374" s="25">
        <v>0</v>
      </c>
      <c r="H374" s="25">
        <v>585.35112000000004</v>
      </c>
      <c r="I374" s="25">
        <v>4683.2655599999998</v>
      </c>
      <c r="J374" s="25">
        <v>10.543899999999999</v>
      </c>
      <c r="K374" s="25">
        <v>4693.8094600000004</v>
      </c>
      <c r="L374" s="25">
        <v>100.48371</v>
      </c>
      <c r="M374" s="25">
        <v>11.412450000000002</v>
      </c>
      <c r="N374" s="25">
        <v>111.89616000000001</v>
      </c>
      <c r="O374" s="25">
        <v>5391.05674</v>
      </c>
      <c r="P374" s="25">
        <v>1319.42174</v>
      </c>
      <c r="Q374" s="25">
        <v>0</v>
      </c>
      <c r="R374" s="26">
        <v>1319.42174</v>
      </c>
    </row>
    <row r="375" spans="1:18">
      <c r="A375" s="27"/>
      <c r="B375" s="27"/>
      <c r="C375" s="27"/>
      <c r="D375" s="22" t="s">
        <v>381</v>
      </c>
      <c r="E375" s="23">
        <v>267</v>
      </c>
      <c r="F375" s="24">
        <v>2404.53379</v>
      </c>
      <c r="G375" s="25">
        <v>0</v>
      </c>
      <c r="H375" s="25">
        <v>2404.53379</v>
      </c>
      <c r="I375" s="25">
        <v>15940.12111</v>
      </c>
      <c r="J375" s="25">
        <v>131.27595000000002</v>
      </c>
      <c r="K375" s="25">
        <v>16071.397060000001</v>
      </c>
      <c r="L375" s="25">
        <v>257.6739</v>
      </c>
      <c r="M375" s="25">
        <v>23.701340000000002</v>
      </c>
      <c r="N375" s="25">
        <v>281.37523999999996</v>
      </c>
      <c r="O375" s="25">
        <v>18757.306089999998</v>
      </c>
      <c r="P375" s="25">
        <v>2852.6439500000001</v>
      </c>
      <c r="Q375" s="25">
        <v>0</v>
      </c>
      <c r="R375" s="26">
        <v>2852.6439500000001</v>
      </c>
    </row>
    <row r="376" spans="1:18">
      <c r="A376" s="27"/>
      <c r="B376" s="22" t="s">
        <v>383</v>
      </c>
      <c r="C376" s="22" t="s">
        <v>384</v>
      </c>
      <c r="D376" s="22" t="s">
        <v>385</v>
      </c>
      <c r="E376" s="23">
        <v>166</v>
      </c>
      <c r="F376" s="24">
        <v>20259.773819999999</v>
      </c>
      <c r="G376" s="25">
        <v>0</v>
      </c>
      <c r="H376" s="25">
        <v>20259.773819999999</v>
      </c>
      <c r="I376" s="25">
        <v>39226.390639999998</v>
      </c>
      <c r="J376" s="25">
        <v>259.80399</v>
      </c>
      <c r="K376" s="25">
        <v>39486.194630000005</v>
      </c>
      <c r="L376" s="25">
        <v>1939.14968</v>
      </c>
      <c r="M376" s="25">
        <v>1.82531</v>
      </c>
      <c r="N376" s="25">
        <v>1940.9749899999999</v>
      </c>
      <c r="O376" s="25">
        <v>61686.943439999995</v>
      </c>
      <c r="P376" s="25">
        <v>88653.638189999998</v>
      </c>
      <c r="Q376" s="25">
        <v>0</v>
      </c>
      <c r="R376" s="26">
        <v>88653.638189999998</v>
      </c>
    </row>
    <row r="377" spans="1:18">
      <c r="A377" s="27"/>
      <c r="B377" s="27"/>
      <c r="C377" s="27"/>
      <c r="D377" s="27"/>
      <c r="E377" s="29">
        <v>726</v>
      </c>
      <c r="F377" s="30">
        <v>0</v>
      </c>
      <c r="G377" s="31">
        <v>0</v>
      </c>
      <c r="H377" s="31">
        <v>0</v>
      </c>
      <c r="I377" s="31">
        <v>3.5883099999999999</v>
      </c>
      <c r="J377" s="31">
        <v>0</v>
      </c>
      <c r="K377" s="31">
        <v>3.5883099999999999</v>
      </c>
      <c r="L377" s="31">
        <v>94.262110000000007</v>
      </c>
      <c r="M377" s="31">
        <v>0</v>
      </c>
      <c r="N377" s="31">
        <v>94.262110000000007</v>
      </c>
      <c r="O377" s="31">
        <v>97.85042</v>
      </c>
      <c r="P377" s="31">
        <v>5516.6996799999997</v>
      </c>
      <c r="Q377" s="31">
        <v>0</v>
      </c>
      <c r="R377" s="32">
        <v>5516.6996799999997</v>
      </c>
    </row>
    <row r="378" spans="1:18">
      <c r="A378" s="27"/>
      <c r="B378" s="27"/>
      <c r="C378" s="27"/>
      <c r="D378" s="22" t="s">
        <v>318</v>
      </c>
      <c r="E378" s="23">
        <v>667</v>
      </c>
      <c r="F378" s="24">
        <v>1976.93589</v>
      </c>
      <c r="G378" s="25">
        <v>0</v>
      </c>
      <c r="H378" s="25">
        <v>1976.93589</v>
      </c>
      <c r="I378" s="25">
        <v>5620.0224100000005</v>
      </c>
      <c r="J378" s="25">
        <v>0</v>
      </c>
      <c r="K378" s="25">
        <v>5620.0224100000005</v>
      </c>
      <c r="L378" s="25">
        <v>8.1031700000000004</v>
      </c>
      <c r="M378" s="25">
        <v>0</v>
      </c>
      <c r="N378" s="25">
        <v>8.1031700000000004</v>
      </c>
      <c r="O378" s="25">
        <v>7605.0614699999996</v>
      </c>
      <c r="P378" s="25">
        <v>7267.62637</v>
      </c>
      <c r="Q378" s="25">
        <v>0</v>
      </c>
      <c r="R378" s="26">
        <v>7267.62637</v>
      </c>
    </row>
    <row r="379" spans="1:18">
      <c r="A379" s="27"/>
      <c r="B379" s="27"/>
      <c r="C379" s="22" t="s">
        <v>386</v>
      </c>
      <c r="D379" s="22" t="s">
        <v>387</v>
      </c>
      <c r="E379" s="23">
        <v>165</v>
      </c>
      <c r="F379" s="24">
        <v>27938.930929999999</v>
      </c>
      <c r="G379" s="25">
        <v>1559.8523400000001</v>
      </c>
      <c r="H379" s="25">
        <v>29498.78327</v>
      </c>
      <c r="I379" s="25">
        <v>95632.333249999996</v>
      </c>
      <c r="J379" s="25">
        <v>547.98789999999997</v>
      </c>
      <c r="K379" s="25">
        <v>96180.321150000003</v>
      </c>
      <c r="L379" s="25">
        <v>22939.525510000003</v>
      </c>
      <c r="M379" s="25">
        <v>1527.63337</v>
      </c>
      <c r="N379" s="25">
        <v>24467.158879999999</v>
      </c>
      <c r="O379" s="25">
        <v>150146.26330000002</v>
      </c>
      <c r="P379" s="25">
        <v>253790.42884000001</v>
      </c>
      <c r="Q379" s="25">
        <v>0</v>
      </c>
      <c r="R379" s="26">
        <v>253790.42884000001</v>
      </c>
    </row>
    <row r="380" spans="1:18">
      <c r="A380" s="27"/>
      <c r="B380" s="27"/>
      <c r="C380" s="27"/>
      <c r="D380" s="22" t="s">
        <v>388</v>
      </c>
      <c r="E380" s="23">
        <v>622</v>
      </c>
      <c r="F380" s="24">
        <v>4783.2256600000001</v>
      </c>
      <c r="G380" s="25">
        <v>0</v>
      </c>
      <c r="H380" s="25">
        <v>4783.2256600000001</v>
      </c>
      <c r="I380" s="25">
        <v>14005.11449</v>
      </c>
      <c r="J380" s="25">
        <v>5.2020000000000004E-2</v>
      </c>
      <c r="K380" s="25">
        <v>14005.166509999999</v>
      </c>
      <c r="L380" s="25">
        <v>1192.5924</v>
      </c>
      <c r="M380" s="25">
        <v>1.20448</v>
      </c>
      <c r="N380" s="25">
        <v>1193.7968799999999</v>
      </c>
      <c r="O380" s="25">
        <v>19982.189050000001</v>
      </c>
      <c r="P380" s="25">
        <v>100382.0266</v>
      </c>
      <c r="Q380" s="25">
        <v>0</v>
      </c>
      <c r="R380" s="26">
        <v>100382.0266</v>
      </c>
    </row>
    <row r="381" spans="1:18">
      <c r="A381" s="27"/>
      <c r="B381" s="27"/>
      <c r="C381" s="27"/>
      <c r="D381" s="22" t="s">
        <v>389</v>
      </c>
      <c r="E381" s="23">
        <v>575</v>
      </c>
      <c r="F381" s="24">
        <v>1509.74756</v>
      </c>
      <c r="G381" s="25">
        <v>0</v>
      </c>
      <c r="H381" s="25">
        <v>1509.74756</v>
      </c>
      <c r="I381" s="25">
        <v>27529.230920000002</v>
      </c>
      <c r="J381" s="25">
        <v>213.35560000000001</v>
      </c>
      <c r="K381" s="25">
        <v>27742.586520000001</v>
      </c>
      <c r="L381" s="25">
        <v>1667.2992300000001</v>
      </c>
      <c r="M381" s="25">
        <v>23.55707</v>
      </c>
      <c r="N381" s="25">
        <v>1690.8563000000001</v>
      </c>
      <c r="O381" s="25">
        <v>30943.19038</v>
      </c>
      <c r="P381" s="25">
        <v>106164.65242</v>
      </c>
      <c r="Q381" s="25">
        <v>0</v>
      </c>
      <c r="R381" s="26">
        <v>106164.65242</v>
      </c>
    </row>
    <row r="382" spans="1:18">
      <c r="A382" s="27"/>
      <c r="B382" s="27"/>
      <c r="C382" s="27"/>
      <c r="D382" s="27"/>
      <c r="E382" s="29">
        <v>844</v>
      </c>
      <c r="F382" s="30">
        <v>0</v>
      </c>
      <c r="G382" s="31">
        <v>0</v>
      </c>
      <c r="H382" s="31">
        <v>0</v>
      </c>
      <c r="I382" s="31">
        <v>0</v>
      </c>
      <c r="J382" s="31">
        <v>0</v>
      </c>
      <c r="K382" s="31">
        <v>0</v>
      </c>
      <c r="L382" s="31">
        <v>129.03075999999999</v>
      </c>
      <c r="M382" s="31">
        <v>75.945210000000003</v>
      </c>
      <c r="N382" s="31">
        <v>204.97596999999999</v>
      </c>
      <c r="O382" s="31">
        <v>204.97596999999999</v>
      </c>
      <c r="P382" s="31">
        <v>0</v>
      </c>
      <c r="Q382" s="31">
        <v>0</v>
      </c>
      <c r="R382" s="32">
        <v>0</v>
      </c>
    </row>
    <row r="383" spans="1:18">
      <c r="A383" s="27"/>
      <c r="B383" s="27"/>
      <c r="C383" s="27"/>
      <c r="D383" s="22" t="s">
        <v>390</v>
      </c>
      <c r="E383" s="23">
        <v>457</v>
      </c>
      <c r="F383" s="24">
        <v>0</v>
      </c>
      <c r="G383" s="25">
        <v>0</v>
      </c>
      <c r="H383" s="25">
        <v>0</v>
      </c>
      <c r="I383" s="25">
        <v>0</v>
      </c>
      <c r="J383" s="25">
        <v>0</v>
      </c>
      <c r="K383" s="25">
        <v>0</v>
      </c>
      <c r="L383" s="25">
        <v>0</v>
      </c>
      <c r="M383" s="25">
        <v>0</v>
      </c>
      <c r="N383" s="25">
        <v>0</v>
      </c>
      <c r="O383" s="25">
        <v>0</v>
      </c>
      <c r="P383" s="25">
        <v>0</v>
      </c>
      <c r="Q383" s="25">
        <v>0</v>
      </c>
      <c r="R383" s="26">
        <v>0</v>
      </c>
    </row>
    <row r="384" spans="1:18">
      <c r="A384" s="27"/>
      <c r="B384" s="27"/>
      <c r="C384" s="27"/>
      <c r="D384" s="22" t="s">
        <v>391</v>
      </c>
      <c r="E384" s="23">
        <v>624</v>
      </c>
      <c r="F384" s="24">
        <v>63.885919999999999</v>
      </c>
      <c r="G384" s="25">
        <v>0</v>
      </c>
      <c r="H384" s="25">
        <v>63.885919999999999</v>
      </c>
      <c r="I384" s="25">
        <v>526.77381000000003</v>
      </c>
      <c r="J384" s="25">
        <v>0</v>
      </c>
      <c r="K384" s="25">
        <v>526.77381000000003</v>
      </c>
      <c r="L384" s="25">
        <v>10</v>
      </c>
      <c r="M384" s="25">
        <v>0</v>
      </c>
      <c r="N384" s="25">
        <v>10</v>
      </c>
      <c r="O384" s="25">
        <v>600.65972999999997</v>
      </c>
      <c r="P384" s="25">
        <v>1223.0586599999999</v>
      </c>
      <c r="Q384" s="25">
        <v>0</v>
      </c>
      <c r="R384" s="26">
        <v>1223.0586599999999</v>
      </c>
    </row>
    <row r="385" spans="1:18">
      <c r="A385" s="27"/>
      <c r="B385" s="27"/>
      <c r="C385" s="22" t="s">
        <v>392</v>
      </c>
      <c r="D385" s="22" t="s">
        <v>392</v>
      </c>
      <c r="E385" s="23">
        <v>169</v>
      </c>
      <c r="F385" s="24">
        <v>1534.78018</v>
      </c>
      <c r="G385" s="25">
        <v>0</v>
      </c>
      <c r="H385" s="25">
        <v>1534.78018</v>
      </c>
      <c r="I385" s="25">
        <v>12389.228090000001</v>
      </c>
      <c r="J385" s="25">
        <v>1.9620000000000002E-2</v>
      </c>
      <c r="K385" s="25">
        <v>12389.247710000001</v>
      </c>
      <c r="L385" s="25">
        <v>168.53808999999998</v>
      </c>
      <c r="M385" s="25">
        <v>0</v>
      </c>
      <c r="N385" s="25">
        <v>168.53808999999998</v>
      </c>
      <c r="O385" s="25">
        <v>14092.565980000001</v>
      </c>
      <c r="P385" s="25">
        <v>32707.147410000001</v>
      </c>
      <c r="Q385" s="25">
        <v>0</v>
      </c>
      <c r="R385" s="26">
        <v>32707.147410000001</v>
      </c>
    </row>
    <row r="386" spans="1:18">
      <c r="A386" s="27"/>
      <c r="B386" s="27"/>
      <c r="C386" s="22" t="s">
        <v>383</v>
      </c>
      <c r="D386" s="22" t="s">
        <v>393</v>
      </c>
      <c r="E386" s="23">
        <v>168</v>
      </c>
      <c r="F386" s="24">
        <v>5574.0470700000005</v>
      </c>
      <c r="G386" s="25">
        <v>0</v>
      </c>
      <c r="H386" s="25">
        <v>5574.0470700000005</v>
      </c>
      <c r="I386" s="25">
        <v>10245.84383</v>
      </c>
      <c r="J386" s="25">
        <v>1.6300000000000002E-2</v>
      </c>
      <c r="K386" s="25">
        <v>10245.860130000001</v>
      </c>
      <c r="L386" s="25">
        <v>447.65355999999997</v>
      </c>
      <c r="M386" s="25">
        <v>0</v>
      </c>
      <c r="N386" s="25">
        <v>447.65355999999997</v>
      </c>
      <c r="O386" s="25">
        <v>16267.56076</v>
      </c>
      <c r="P386" s="25">
        <v>28054.012280000003</v>
      </c>
      <c r="Q386" s="25">
        <v>0</v>
      </c>
      <c r="R386" s="26">
        <v>28054.012280000003</v>
      </c>
    </row>
    <row r="387" spans="1:18">
      <c r="A387" s="27"/>
      <c r="B387" s="27"/>
      <c r="C387" s="22" t="s">
        <v>394</v>
      </c>
      <c r="D387" s="22" t="s">
        <v>174</v>
      </c>
      <c r="E387" s="23">
        <v>661</v>
      </c>
      <c r="F387" s="24">
        <v>32.943260000000002</v>
      </c>
      <c r="G387" s="25">
        <v>0</v>
      </c>
      <c r="H387" s="25">
        <v>32.943260000000002</v>
      </c>
      <c r="I387" s="25">
        <v>4886.0129299999999</v>
      </c>
      <c r="J387" s="25">
        <v>0</v>
      </c>
      <c r="K387" s="25">
        <v>4886.0129299999999</v>
      </c>
      <c r="L387" s="25">
        <v>11.55</v>
      </c>
      <c r="M387" s="25">
        <v>0</v>
      </c>
      <c r="N387" s="25">
        <v>11.55</v>
      </c>
      <c r="O387" s="25">
        <v>4930.5061900000001</v>
      </c>
      <c r="P387" s="25">
        <v>3650.1910099999996</v>
      </c>
      <c r="Q387" s="25">
        <v>0</v>
      </c>
      <c r="R387" s="26">
        <v>3650.1910099999996</v>
      </c>
    </row>
    <row r="388" spans="1:18">
      <c r="A388" s="27"/>
      <c r="B388" s="27"/>
      <c r="C388" s="27"/>
      <c r="D388" s="22" t="s">
        <v>395</v>
      </c>
      <c r="E388" s="23">
        <v>458</v>
      </c>
      <c r="F388" s="24">
        <v>4330.0542500000001</v>
      </c>
      <c r="G388" s="25">
        <v>0</v>
      </c>
      <c r="H388" s="25">
        <v>4330.0542500000001</v>
      </c>
      <c r="I388" s="25">
        <v>9298.1754099999998</v>
      </c>
      <c r="J388" s="25">
        <v>0.45312999999999998</v>
      </c>
      <c r="K388" s="25">
        <v>9298.6285399999997</v>
      </c>
      <c r="L388" s="25">
        <v>377.36162000000002</v>
      </c>
      <c r="M388" s="25">
        <v>0</v>
      </c>
      <c r="N388" s="25">
        <v>377.36162000000002</v>
      </c>
      <c r="O388" s="25">
        <v>14006.04441</v>
      </c>
      <c r="P388" s="25">
        <v>17976.16562</v>
      </c>
      <c r="Q388" s="25">
        <v>0</v>
      </c>
      <c r="R388" s="26">
        <v>17976.16562</v>
      </c>
    </row>
    <row r="389" spans="1:18">
      <c r="A389" s="27"/>
      <c r="B389" s="27"/>
      <c r="C389" s="27"/>
      <c r="D389" s="22" t="s">
        <v>396</v>
      </c>
      <c r="E389" s="23">
        <v>840</v>
      </c>
      <c r="F389" s="24">
        <v>5.4380000000000005E-2</v>
      </c>
      <c r="G389" s="25">
        <v>0</v>
      </c>
      <c r="H389" s="25">
        <v>5.4380000000000005E-2</v>
      </c>
      <c r="I389" s="25">
        <v>732.72723999999994</v>
      </c>
      <c r="J389" s="25">
        <v>0.3921</v>
      </c>
      <c r="K389" s="25">
        <v>733.11933999999997</v>
      </c>
      <c r="L389" s="25">
        <v>13.173999999999999</v>
      </c>
      <c r="M389" s="25">
        <v>0</v>
      </c>
      <c r="N389" s="25">
        <v>13.173999999999999</v>
      </c>
      <c r="O389" s="25">
        <v>746.34771999999998</v>
      </c>
      <c r="P389" s="25">
        <v>2817.8487799999998</v>
      </c>
      <c r="Q389" s="25">
        <v>0</v>
      </c>
      <c r="R389" s="26">
        <v>2817.8487799999998</v>
      </c>
    </row>
    <row r="390" spans="1:18">
      <c r="A390" s="27"/>
      <c r="B390" s="27"/>
      <c r="C390" s="27"/>
      <c r="D390" s="27"/>
      <c r="E390" s="29">
        <v>842</v>
      </c>
      <c r="F390" s="30">
        <v>0</v>
      </c>
      <c r="G390" s="31">
        <v>0</v>
      </c>
      <c r="H390" s="31">
        <v>0</v>
      </c>
      <c r="I390" s="31">
        <v>25.1175</v>
      </c>
      <c r="J390" s="31">
        <v>0</v>
      </c>
      <c r="K390" s="31">
        <v>25.1175</v>
      </c>
      <c r="L390" s="31">
        <v>0</v>
      </c>
      <c r="M390" s="31">
        <v>0</v>
      </c>
      <c r="N390" s="31">
        <v>0</v>
      </c>
      <c r="O390" s="31">
        <v>25.1175</v>
      </c>
      <c r="P390" s="31">
        <v>0</v>
      </c>
      <c r="Q390" s="31">
        <v>0</v>
      </c>
      <c r="R390" s="32">
        <v>0</v>
      </c>
    </row>
    <row r="391" spans="1:18">
      <c r="A391" s="27"/>
      <c r="B391" s="27"/>
      <c r="C391" s="22" t="s">
        <v>397</v>
      </c>
      <c r="D391" s="22" t="s">
        <v>398</v>
      </c>
      <c r="E391" s="23">
        <v>170</v>
      </c>
      <c r="F391" s="24">
        <v>4888.5840699999999</v>
      </c>
      <c r="G391" s="25">
        <v>0</v>
      </c>
      <c r="H391" s="25">
        <v>4888.5840699999999</v>
      </c>
      <c r="I391" s="25">
        <v>16954.520929999999</v>
      </c>
      <c r="J391" s="25">
        <v>0.66988999999999999</v>
      </c>
      <c r="K391" s="25">
        <v>16955.19082</v>
      </c>
      <c r="L391" s="25">
        <v>264.79103000000003</v>
      </c>
      <c r="M391" s="25">
        <v>0</v>
      </c>
      <c r="N391" s="25">
        <v>264.79103000000003</v>
      </c>
      <c r="O391" s="25">
        <v>22108.565920000001</v>
      </c>
      <c r="P391" s="25">
        <v>42172.910409999997</v>
      </c>
      <c r="Q391" s="25">
        <v>0</v>
      </c>
      <c r="R391" s="26">
        <v>42172.910409999997</v>
      </c>
    </row>
    <row r="392" spans="1:18">
      <c r="A392" s="27"/>
      <c r="B392" s="27"/>
      <c r="C392" s="22" t="s">
        <v>399</v>
      </c>
      <c r="D392" s="22" t="s">
        <v>333</v>
      </c>
      <c r="E392" s="23">
        <v>591</v>
      </c>
      <c r="F392" s="24">
        <v>1313.1817100000001</v>
      </c>
      <c r="G392" s="25">
        <v>0</v>
      </c>
      <c r="H392" s="25">
        <v>1313.1817100000001</v>
      </c>
      <c r="I392" s="25">
        <v>11455.286630000001</v>
      </c>
      <c r="J392" s="25">
        <v>0</v>
      </c>
      <c r="K392" s="25">
        <v>11455.286630000001</v>
      </c>
      <c r="L392" s="25">
        <v>177.38101</v>
      </c>
      <c r="M392" s="25">
        <v>0</v>
      </c>
      <c r="N392" s="25">
        <v>177.38101</v>
      </c>
      <c r="O392" s="25">
        <v>12945.84935</v>
      </c>
      <c r="P392" s="25">
        <v>24448.779070000001</v>
      </c>
      <c r="Q392" s="25">
        <v>0</v>
      </c>
      <c r="R392" s="26">
        <v>24448.779070000001</v>
      </c>
    </row>
    <row r="393" spans="1:18">
      <c r="A393" s="27"/>
      <c r="B393" s="22" t="s">
        <v>400</v>
      </c>
      <c r="C393" s="22" t="s">
        <v>401</v>
      </c>
      <c r="D393" s="22" t="s">
        <v>402</v>
      </c>
      <c r="E393" s="23">
        <v>313</v>
      </c>
      <c r="F393" s="24">
        <v>5007.0723499999995</v>
      </c>
      <c r="G393" s="25">
        <v>0</v>
      </c>
      <c r="H393" s="25">
        <v>5007.0723499999995</v>
      </c>
      <c r="I393" s="25">
        <v>8552.7379600000004</v>
      </c>
      <c r="J393" s="25">
        <v>52.339849999999998</v>
      </c>
      <c r="K393" s="25">
        <v>8605.0778100000007</v>
      </c>
      <c r="L393" s="25">
        <v>224.77426</v>
      </c>
      <c r="M393" s="25">
        <v>0</v>
      </c>
      <c r="N393" s="25">
        <v>224.77426</v>
      </c>
      <c r="O393" s="25">
        <v>13836.924419999999</v>
      </c>
      <c r="P393" s="25">
        <v>4118.08817</v>
      </c>
      <c r="Q393" s="25">
        <v>0</v>
      </c>
      <c r="R393" s="26">
        <v>4118.08817</v>
      </c>
    </row>
    <row r="394" spans="1:18">
      <c r="A394" s="27"/>
      <c r="B394" s="27"/>
      <c r="C394" s="27"/>
      <c r="D394" s="22" t="s">
        <v>403</v>
      </c>
      <c r="E394" s="23">
        <v>596</v>
      </c>
      <c r="F394" s="24">
        <v>536.15151000000003</v>
      </c>
      <c r="G394" s="25">
        <v>0</v>
      </c>
      <c r="H394" s="25">
        <v>536.15151000000003</v>
      </c>
      <c r="I394" s="25">
        <v>2753.62336</v>
      </c>
      <c r="J394" s="25">
        <v>2.48089</v>
      </c>
      <c r="K394" s="25">
        <v>2756.1042499999999</v>
      </c>
      <c r="L394" s="25">
        <v>130.99378999999999</v>
      </c>
      <c r="M394" s="25">
        <v>0</v>
      </c>
      <c r="N394" s="25">
        <v>130.99378999999999</v>
      </c>
      <c r="O394" s="25">
        <v>3423.24955</v>
      </c>
      <c r="P394" s="25">
        <v>1197.2360900000001</v>
      </c>
      <c r="Q394" s="25">
        <v>0</v>
      </c>
      <c r="R394" s="26">
        <v>1197.2360900000001</v>
      </c>
    </row>
    <row r="395" spans="1:18">
      <c r="A395" s="27"/>
      <c r="B395" s="27"/>
      <c r="C395" s="22" t="s">
        <v>404</v>
      </c>
      <c r="D395" s="22" t="s">
        <v>404</v>
      </c>
      <c r="E395" s="23">
        <v>312</v>
      </c>
      <c r="F395" s="24">
        <v>26649.891440000003</v>
      </c>
      <c r="G395" s="25">
        <v>0</v>
      </c>
      <c r="H395" s="25">
        <v>26649.891440000003</v>
      </c>
      <c r="I395" s="25">
        <v>79038.71703</v>
      </c>
      <c r="J395" s="25">
        <v>433.96194000000003</v>
      </c>
      <c r="K395" s="25">
        <v>79472.678969999994</v>
      </c>
      <c r="L395" s="25">
        <v>12006.11003</v>
      </c>
      <c r="M395" s="25">
        <v>481.31092000000001</v>
      </c>
      <c r="N395" s="25">
        <v>12487.42095</v>
      </c>
      <c r="O395" s="25">
        <v>118609.99136</v>
      </c>
      <c r="P395" s="25">
        <v>53038.766640000002</v>
      </c>
      <c r="Q395" s="25">
        <v>0</v>
      </c>
      <c r="R395" s="26">
        <v>53038.766640000002</v>
      </c>
    </row>
    <row r="396" spans="1:18">
      <c r="A396" s="27"/>
      <c r="B396" s="27"/>
      <c r="C396" s="27"/>
      <c r="D396" s="22" t="s">
        <v>405</v>
      </c>
      <c r="E396" s="23">
        <v>730</v>
      </c>
      <c r="F396" s="24">
        <v>0</v>
      </c>
      <c r="G396" s="25">
        <v>0</v>
      </c>
      <c r="H396" s="25">
        <v>0</v>
      </c>
      <c r="I396" s="25">
        <v>0</v>
      </c>
      <c r="J396" s="25">
        <v>0</v>
      </c>
      <c r="K396" s="25">
        <v>0</v>
      </c>
      <c r="L396" s="25">
        <v>0</v>
      </c>
      <c r="M396" s="25">
        <v>0</v>
      </c>
      <c r="N396" s="25">
        <v>0</v>
      </c>
      <c r="O396" s="25">
        <v>0</v>
      </c>
      <c r="P396" s="25">
        <v>0</v>
      </c>
      <c r="Q396" s="25">
        <v>0</v>
      </c>
      <c r="R396" s="26">
        <v>0</v>
      </c>
    </row>
    <row r="397" spans="1:18">
      <c r="A397" s="27"/>
      <c r="B397" s="27"/>
      <c r="C397" s="22" t="s">
        <v>406</v>
      </c>
      <c r="D397" s="22" t="s">
        <v>406</v>
      </c>
      <c r="E397" s="23">
        <v>666</v>
      </c>
      <c r="F397" s="24">
        <v>2182.3134700000001</v>
      </c>
      <c r="G397" s="25">
        <v>0</v>
      </c>
      <c r="H397" s="25">
        <v>2182.3134700000001</v>
      </c>
      <c r="I397" s="25">
        <v>5390.1214</v>
      </c>
      <c r="J397" s="25">
        <v>2.5353300000000001</v>
      </c>
      <c r="K397" s="25">
        <v>5392.6567300000006</v>
      </c>
      <c r="L397" s="25">
        <v>105.58689</v>
      </c>
      <c r="M397" s="25">
        <v>0</v>
      </c>
      <c r="N397" s="25">
        <v>105.58689</v>
      </c>
      <c r="O397" s="25">
        <v>7680.5570900000002</v>
      </c>
      <c r="P397" s="25">
        <v>2132.7328900000002</v>
      </c>
      <c r="Q397" s="25">
        <v>0</v>
      </c>
      <c r="R397" s="26">
        <v>2132.7328900000002</v>
      </c>
    </row>
    <row r="398" spans="1:18">
      <c r="A398" s="27"/>
      <c r="B398" s="22" t="s">
        <v>407</v>
      </c>
      <c r="C398" s="22" t="s">
        <v>408</v>
      </c>
      <c r="D398" s="22" t="s">
        <v>409</v>
      </c>
      <c r="E398" s="23">
        <v>340</v>
      </c>
      <c r="F398" s="24">
        <v>1984.39654</v>
      </c>
      <c r="G398" s="25">
        <v>0</v>
      </c>
      <c r="H398" s="25">
        <v>1984.39654</v>
      </c>
      <c r="I398" s="25">
        <v>9827.2796199999993</v>
      </c>
      <c r="J398" s="25">
        <v>58.650970000000001</v>
      </c>
      <c r="K398" s="25">
        <v>9885.9305899999999</v>
      </c>
      <c r="L398" s="25">
        <v>322.04834000000005</v>
      </c>
      <c r="M398" s="25">
        <v>0</v>
      </c>
      <c r="N398" s="25">
        <v>322.04834000000005</v>
      </c>
      <c r="O398" s="25">
        <v>12192.375470000001</v>
      </c>
      <c r="P398" s="25">
        <v>3173.0699799999998</v>
      </c>
      <c r="Q398" s="25">
        <v>0</v>
      </c>
      <c r="R398" s="26">
        <v>3173.0699799999998</v>
      </c>
    </row>
    <row r="399" spans="1:18">
      <c r="A399" s="27"/>
      <c r="B399" s="27"/>
      <c r="C399" s="27"/>
      <c r="D399" s="22" t="s">
        <v>410</v>
      </c>
      <c r="E399" s="23">
        <v>611</v>
      </c>
      <c r="F399" s="24">
        <v>364.62367</v>
      </c>
      <c r="G399" s="25">
        <v>0</v>
      </c>
      <c r="H399" s="25">
        <v>364.62367</v>
      </c>
      <c r="I399" s="25">
        <v>565.00562000000002</v>
      </c>
      <c r="J399" s="25">
        <v>0</v>
      </c>
      <c r="K399" s="25">
        <v>565.00562000000002</v>
      </c>
      <c r="L399" s="25">
        <v>2.7</v>
      </c>
      <c r="M399" s="25">
        <v>0</v>
      </c>
      <c r="N399" s="25">
        <v>2.7</v>
      </c>
      <c r="O399" s="25">
        <v>932.32929000000001</v>
      </c>
      <c r="P399" s="25">
        <v>3.4757899999999999</v>
      </c>
      <c r="Q399" s="25">
        <v>0</v>
      </c>
      <c r="R399" s="26">
        <v>3.4757899999999999</v>
      </c>
    </row>
    <row r="400" spans="1:18">
      <c r="A400" s="27"/>
      <c r="B400" s="27"/>
      <c r="C400" s="27"/>
      <c r="D400" s="22" t="s">
        <v>411</v>
      </c>
      <c r="E400" s="23">
        <v>728</v>
      </c>
      <c r="F400" s="24">
        <v>2369.3641400000001</v>
      </c>
      <c r="G400" s="25">
        <v>0</v>
      </c>
      <c r="H400" s="25">
        <v>2369.3641400000001</v>
      </c>
      <c r="I400" s="25">
        <v>2545.0110800000002</v>
      </c>
      <c r="J400" s="25">
        <v>0</v>
      </c>
      <c r="K400" s="25">
        <v>2545.0110800000002</v>
      </c>
      <c r="L400" s="25">
        <v>121.62967999999999</v>
      </c>
      <c r="M400" s="25">
        <v>96.294409999999999</v>
      </c>
      <c r="N400" s="25">
        <v>217.92409000000001</v>
      </c>
      <c r="O400" s="25">
        <v>5132.2993099999994</v>
      </c>
      <c r="P400" s="25">
        <v>1740.8671299999999</v>
      </c>
      <c r="Q400" s="25">
        <v>0</v>
      </c>
      <c r="R400" s="26">
        <v>1740.8671299999999</v>
      </c>
    </row>
    <row r="401" spans="1:18">
      <c r="A401" s="27"/>
      <c r="B401" s="27"/>
      <c r="C401" s="22" t="s">
        <v>412</v>
      </c>
      <c r="D401" s="22" t="s">
        <v>412</v>
      </c>
      <c r="E401" s="23">
        <v>342</v>
      </c>
      <c r="F401" s="24">
        <v>18018.611929999999</v>
      </c>
      <c r="G401" s="25">
        <v>0</v>
      </c>
      <c r="H401" s="25">
        <v>18018.611929999999</v>
      </c>
      <c r="I401" s="25">
        <v>25334.19384</v>
      </c>
      <c r="J401" s="25">
        <v>553.04902000000004</v>
      </c>
      <c r="K401" s="25">
        <v>25887.242859999998</v>
      </c>
      <c r="L401" s="25">
        <v>14394.54833</v>
      </c>
      <c r="M401" s="25">
        <v>1170.46729</v>
      </c>
      <c r="N401" s="25">
        <v>15565.015619999998</v>
      </c>
      <c r="O401" s="25">
        <v>59470.870409999996</v>
      </c>
      <c r="P401" s="25">
        <v>25181.598030000001</v>
      </c>
      <c r="Q401" s="25">
        <v>0</v>
      </c>
      <c r="R401" s="26">
        <v>25181.598030000001</v>
      </c>
    </row>
    <row r="402" spans="1:18">
      <c r="A402" s="27"/>
      <c r="B402" s="27"/>
      <c r="C402" s="22" t="s">
        <v>413</v>
      </c>
      <c r="D402" s="22" t="s">
        <v>407</v>
      </c>
      <c r="E402" s="23">
        <v>338</v>
      </c>
      <c r="F402" s="24">
        <v>33449.20117</v>
      </c>
      <c r="G402" s="25">
        <v>14.93469</v>
      </c>
      <c r="H402" s="25">
        <v>33464.135860000002</v>
      </c>
      <c r="I402" s="25">
        <v>113013.93798</v>
      </c>
      <c r="J402" s="25">
        <v>806.78719999999998</v>
      </c>
      <c r="K402" s="25">
        <v>113820.72518000001</v>
      </c>
      <c r="L402" s="25">
        <v>13277.5301</v>
      </c>
      <c r="M402" s="25">
        <v>2908.3084599999997</v>
      </c>
      <c r="N402" s="25">
        <v>16185.83856</v>
      </c>
      <c r="O402" s="25">
        <v>163470.69959999999</v>
      </c>
      <c r="P402" s="25">
        <v>50129.888039999998</v>
      </c>
      <c r="Q402" s="25">
        <v>0</v>
      </c>
      <c r="R402" s="26">
        <v>50129.888039999998</v>
      </c>
    </row>
    <row r="403" spans="1:18">
      <c r="A403" s="27"/>
      <c r="B403" s="27"/>
      <c r="C403" s="27"/>
      <c r="D403" s="27"/>
      <c r="E403" s="29">
        <v>847</v>
      </c>
      <c r="F403" s="30">
        <v>0.96399999999999997</v>
      </c>
      <c r="G403" s="31">
        <v>0</v>
      </c>
      <c r="H403" s="31">
        <v>0.96399999999999997</v>
      </c>
      <c r="I403" s="31">
        <v>0</v>
      </c>
      <c r="J403" s="31">
        <v>0</v>
      </c>
      <c r="K403" s="31">
        <v>0</v>
      </c>
      <c r="L403" s="31">
        <v>507.70299999999997</v>
      </c>
      <c r="M403" s="31">
        <v>33.650160000000007</v>
      </c>
      <c r="N403" s="31">
        <v>541.35316</v>
      </c>
      <c r="O403" s="31">
        <v>542.31716000000006</v>
      </c>
      <c r="P403" s="31">
        <v>0</v>
      </c>
      <c r="Q403" s="31">
        <v>0</v>
      </c>
      <c r="R403" s="32">
        <v>0</v>
      </c>
    </row>
    <row r="404" spans="1:18">
      <c r="A404" s="27"/>
      <c r="B404" s="27"/>
      <c r="C404" s="27"/>
      <c r="D404" s="22" t="s">
        <v>414</v>
      </c>
      <c r="E404" s="23">
        <v>623</v>
      </c>
      <c r="F404" s="24">
        <v>134.63815</v>
      </c>
      <c r="G404" s="25">
        <v>0</v>
      </c>
      <c r="H404" s="25">
        <v>134.63815</v>
      </c>
      <c r="I404" s="25">
        <v>2043.8329699999999</v>
      </c>
      <c r="J404" s="25">
        <v>0</v>
      </c>
      <c r="K404" s="25">
        <v>2043.8329699999999</v>
      </c>
      <c r="L404" s="25">
        <v>16.012029999999999</v>
      </c>
      <c r="M404" s="25">
        <v>0</v>
      </c>
      <c r="N404" s="25">
        <v>16.012029999999999</v>
      </c>
      <c r="O404" s="25">
        <v>2194.48315</v>
      </c>
      <c r="P404" s="25">
        <v>1982.43</v>
      </c>
      <c r="Q404" s="25">
        <v>0</v>
      </c>
      <c r="R404" s="26">
        <v>1982.43</v>
      </c>
    </row>
    <row r="405" spans="1:18">
      <c r="A405" s="27"/>
      <c r="B405" s="27"/>
      <c r="C405" s="27"/>
      <c r="D405" s="22" t="s">
        <v>415</v>
      </c>
      <c r="E405" s="23">
        <v>339</v>
      </c>
      <c r="F405" s="24">
        <v>2294.5178300000002</v>
      </c>
      <c r="G405" s="25">
        <v>0</v>
      </c>
      <c r="H405" s="25">
        <v>2294.5178300000002</v>
      </c>
      <c r="I405" s="25">
        <v>17058.665489999999</v>
      </c>
      <c r="J405" s="25">
        <v>46.241790000000002</v>
      </c>
      <c r="K405" s="25">
        <v>17104.907279999999</v>
      </c>
      <c r="L405" s="25">
        <v>104.18293</v>
      </c>
      <c r="M405" s="25">
        <v>0</v>
      </c>
      <c r="N405" s="25">
        <v>104.18293</v>
      </c>
      <c r="O405" s="25">
        <v>19503.608039999999</v>
      </c>
      <c r="P405" s="25">
        <v>2405.7480299999997</v>
      </c>
      <c r="Q405" s="25">
        <v>0</v>
      </c>
      <c r="R405" s="26">
        <v>2405.7480299999997</v>
      </c>
    </row>
    <row r="406" spans="1:18">
      <c r="A406" s="27"/>
      <c r="B406" s="22" t="s">
        <v>416</v>
      </c>
      <c r="C406" s="22" t="s">
        <v>417</v>
      </c>
      <c r="D406" s="22" t="s">
        <v>417</v>
      </c>
      <c r="E406" s="23">
        <v>276</v>
      </c>
      <c r="F406" s="24">
        <v>9785.8014199999998</v>
      </c>
      <c r="G406" s="25">
        <v>0</v>
      </c>
      <c r="H406" s="25">
        <v>9785.8014199999998</v>
      </c>
      <c r="I406" s="25">
        <v>12301.269269999999</v>
      </c>
      <c r="J406" s="25">
        <v>106.47455000000001</v>
      </c>
      <c r="K406" s="25">
        <v>12407.74382</v>
      </c>
      <c r="L406" s="25">
        <v>1437.3784599999999</v>
      </c>
      <c r="M406" s="25">
        <v>53.662219999999998</v>
      </c>
      <c r="N406" s="25">
        <v>1491.0406799999998</v>
      </c>
      <c r="O406" s="25">
        <v>23684.585920000001</v>
      </c>
      <c r="P406" s="25">
        <v>8916.2194299999992</v>
      </c>
      <c r="Q406" s="25">
        <v>0</v>
      </c>
      <c r="R406" s="26">
        <v>8916.2194299999992</v>
      </c>
    </row>
    <row r="407" spans="1:18">
      <c r="A407" s="27"/>
      <c r="B407" s="27"/>
      <c r="C407" s="27"/>
      <c r="D407" s="22" t="s">
        <v>418</v>
      </c>
      <c r="E407" s="23">
        <v>562</v>
      </c>
      <c r="F407" s="24">
        <v>376.37263000000002</v>
      </c>
      <c r="G407" s="25">
        <v>0</v>
      </c>
      <c r="H407" s="25">
        <v>376.37263000000002</v>
      </c>
      <c r="I407" s="25">
        <v>4202.0127000000002</v>
      </c>
      <c r="J407" s="25">
        <v>0</v>
      </c>
      <c r="K407" s="25">
        <v>4202.0127000000002</v>
      </c>
      <c r="L407" s="25">
        <v>31.343900000000001</v>
      </c>
      <c r="M407" s="25">
        <v>0</v>
      </c>
      <c r="N407" s="25">
        <v>31.343900000000001</v>
      </c>
      <c r="O407" s="25">
        <v>4609.7292300000008</v>
      </c>
      <c r="P407" s="25">
        <v>1805.68487</v>
      </c>
      <c r="Q407" s="25">
        <v>0</v>
      </c>
      <c r="R407" s="26">
        <v>1805.68487</v>
      </c>
    </row>
    <row r="408" spans="1:18">
      <c r="A408" s="27"/>
      <c r="B408" s="27"/>
      <c r="C408" s="27"/>
      <c r="D408" s="22" t="s">
        <v>419</v>
      </c>
      <c r="E408" s="23">
        <v>278</v>
      </c>
      <c r="F408" s="24">
        <v>3078.9618300000002</v>
      </c>
      <c r="G408" s="25">
        <v>0</v>
      </c>
      <c r="H408" s="25">
        <v>3078.9618300000002</v>
      </c>
      <c r="I408" s="25">
        <v>8189.2840500000002</v>
      </c>
      <c r="J408" s="25">
        <v>0.20366999999999999</v>
      </c>
      <c r="K408" s="25">
        <v>8189.4877200000001</v>
      </c>
      <c r="L408" s="25">
        <v>78.042360000000002</v>
      </c>
      <c r="M408" s="25">
        <v>0</v>
      </c>
      <c r="N408" s="25">
        <v>78.042360000000002</v>
      </c>
      <c r="O408" s="25">
        <v>11346.491910000001</v>
      </c>
      <c r="P408" s="25">
        <v>8696.332339999999</v>
      </c>
      <c r="Q408" s="25">
        <v>0</v>
      </c>
      <c r="R408" s="26">
        <v>8696.332339999999</v>
      </c>
    </row>
    <row r="409" spans="1:18">
      <c r="A409" s="27"/>
      <c r="B409" s="27"/>
      <c r="C409" s="27"/>
      <c r="D409" s="22" t="s">
        <v>420</v>
      </c>
      <c r="E409" s="23">
        <v>277</v>
      </c>
      <c r="F409" s="24">
        <v>1434.39618</v>
      </c>
      <c r="G409" s="25">
        <v>0</v>
      </c>
      <c r="H409" s="25">
        <v>1434.39618</v>
      </c>
      <c r="I409" s="25">
        <v>11726.80148</v>
      </c>
      <c r="J409" s="25">
        <v>59.615769999999998</v>
      </c>
      <c r="K409" s="25">
        <v>11786.41725</v>
      </c>
      <c r="L409" s="25">
        <v>249.43558999999999</v>
      </c>
      <c r="M409" s="25">
        <v>0.37639999999999996</v>
      </c>
      <c r="N409" s="25">
        <v>249.81198999999998</v>
      </c>
      <c r="O409" s="25">
        <v>13470.62542</v>
      </c>
      <c r="P409" s="25">
        <v>4712.0158600000004</v>
      </c>
      <c r="Q409" s="25">
        <v>0</v>
      </c>
      <c r="R409" s="26">
        <v>4712.0158600000004</v>
      </c>
    </row>
    <row r="410" spans="1:18">
      <c r="A410" s="27"/>
      <c r="B410" s="27"/>
      <c r="C410" s="27"/>
      <c r="D410" s="22" t="s">
        <v>421</v>
      </c>
      <c r="E410" s="23">
        <v>620</v>
      </c>
      <c r="F410" s="24">
        <v>388.72442999999998</v>
      </c>
      <c r="G410" s="25">
        <v>0</v>
      </c>
      <c r="H410" s="25">
        <v>388.72442999999998</v>
      </c>
      <c r="I410" s="25">
        <v>3409.4542099999999</v>
      </c>
      <c r="J410" s="25">
        <v>0</v>
      </c>
      <c r="K410" s="25">
        <v>3409.4542099999999</v>
      </c>
      <c r="L410" s="25">
        <v>27.646630000000002</v>
      </c>
      <c r="M410" s="25">
        <v>0</v>
      </c>
      <c r="N410" s="25">
        <v>27.646630000000002</v>
      </c>
      <c r="O410" s="25">
        <v>3825.8252699999998</v>
      </c>
      <c r="P410" s="25">
        <v>1573.1821499999999</v>
      </c>
      <c r="Q410" s="25">
        <v>0</v>
      </c>
      <c r="R410" s="26">
        <v>1573.1821499999999</v>
      </c>
    </row>
    <row r="411" spans="1:18">
      <c r="A411" s="27"/>
      <c r="B411" s="27"/>
      <c r="C411" s="27"/>
      <c r="D411" s="22" t="s">
        <v>422</v>
      </c>
      <c r="E411" s="23">
        <v>800</v>
      </c>
      <c r="F411" s="24">
        <v>0</v>
      </c>
      <c r="G411" s="25">
        <v>0</v>
      </c>
      <c r="H411" s="25">
        <v>0</v>
      </c>
      <c r="I411" s="25">
        <v>0</v>
      </c>
      <c r="J411" s="25">
        <v>0</v>
      </c>
      <c r="K411" s="25">
        <v>0</v>
      </c>
      <c r="L411" s="25">
        <v>130.84697</v>
      </c>
      <c r="M411" s="25">
        <v>0</v>
      </c>
      <c r="N411" s="25">
        <v>130.84697</v>
      </c>
      <c r="O411" s="25">
        <v>130.84697</v>
      </c>
      <c r="P411" s="25">
        <v>0</v>
      </c>
      <c r="Q411" s="25">
        <v>0</v>
      </c>
      <c r="R411" s="26">
        <v>0</v>
      </c>
    </row>
    <row r="412" spans="1:18">
      <c r="A412" s="27"/>
      <c r="B412" s="27"/>
      <c r="C412" s="22" t="s">
        <v>416</v>
      </c>
      <c r="D412" s="22" t="s">
        <v>423</v>
      </c>
      <c r="E412" s="23">
        <v>273</v>
      </c>
      <c r="F412" s="24">
        <v>60269.02665</v>
      </c>
      <c r="G412" s="25">
        <v>8.8131000000000004</v>
      </c>
      <c r="H412" s="25">
        <v>60277.839749999999</v>
      </c>
      <c r="I412" s="25">
        <v>115544.54795000001</v>
      </c>
      <c r="J412" s="25">
        <v>348.25882999999999</v>
      </c>
      <c r="K412" s="25">
        <v>115892.80678</v>
      </c>
      <c r="L412" s="25">
        <v>15886.84677</v>
      </c>
      <c r="M412" s="25">
        <v>1087.2452499999999</v>
      </c>
      <c r="N412" s="25">
        <v>16974.09202</v>
      </c>
      <c r="O412" s="25">
        <v>193144.73855000001</v>
      </c>
      <c r="P412" s="25">
        <v>30534.907589999999</v>
      </c>
      <c r="Q412" s="25">
        <v>0</v>
      </c>
      <c r="R412" s="26">
        <v>30534.907589999999</v>
      </c>
    </row>
    <row r="413" spans="1:18">
      <c r="A413" s="27"/>
      <c r="B413" s="27"/>
      <c r="C413" s="27"/>
      <c r="D413" s="22" t="s">
        <v>213</v>
      </c>
      <c r="E413" s="23">
        <v>487</v>
      </c>
      <c r="F413" s="24">
        <v>1668.5841699999999</v>
      </c>
      <c r="G413" s="25">
        <v>0</v>
      </c>
      <c r="H413" s="25">
        <v>1668.5841699999999</v>
      </c>
      <c r="I413" s="25">
        <v>3944.7817</v>
      </c>
      <c r="J413" s="25">
        <v>0.41549999999999998</v>
      </c>
      <c r="K413" s="25">
        <v>3945.1972000000001</v>
      </c>
      <c r="L413" s="25">
        <v>148.78041000000002</v>
      </c>
      <c r="M413" s="25">
        <v>0</v>
      </c>
      <c r="N413" s="25">
        <v>148.78041000000002</v>
      </c>
      <c r="O413" s="25">
        <v>5762.56178</v>
      </c>
      <c r="P413" s="25">
        <v>1752.53512</v>
      </c>
      <c r="Q413" s="25">
        <v>0</v>
      </c>
      <c r="R413" s="26">
        <v>1752.53512</v>
      </c>
    </row>
    <row r="414" spans="1:18">
      <c r="A414" s="27"/>
      <c r="B414" s="27"/>
      <c r="C414" s="27"/>
      <c r="D414" s="22" t="s">
        <v>424</v>
      </c>
      <c r="E414" s="23">
        <v>640</v>
      </c>
      <c r="F414" s="24">
        <v>73.14228</v>
      </c>
      <c r="G414" s="25">
        <v>0</v>
      </c>
      <c r="H414" s="25">
        <v>73.14228</v>
      </c>
      <c r="I414" s="25">
        <v>1502.0423600000001</v>
      </c>
      <c r="J414" s="25">
        <v>0</v>
      </c>
      <c r="K414" s="25">
        <v>1502.0423600000001</v>
      </c>
      <c r="L414" s="25">
        <v>26.136240000000001</v>
      </c>
      <c r="M414" s="25">
        <v>0</v>
      </c>
      <c r="N414" s="25">
        <v>26.136240000000001</v>
      </c>
      <c r="O414" s="25">
        <v>1601.32088</v>
      </c>
      <c r="P414" s="25">
        <v>677.40607</v>
      </c>
      <c r="Q414" s="25">
        <v>0</v>
      </c>
      <c r="R414" s="26">
        <v>677.40607</v>
      </c>
    </row>
    <row r="415" spans="1:18">
      <c r="A415" s="27"/>
      <c r="B415" s="27"/>
      <c r="C415" s="27"/>
      <c r="D415" s="22" t="s">
        <v>425</v>
      </c>
      <c r="E415" s="23">
        <v>269</v>
      </c>
      <c r="F415" s="24">
        <v>1060.77944</v>
      </c>
      <c r="G415" s="25">
        <v>0</v>
      </c>
      <c r="H415" s="25">
        <v>1060.77944</v>
      </c>
      <c r="I415" s="25">
        <v>4868.0634900000005</v>
      </c>
      <c r="J415" s="25">
        <v>60.942010000000003</v>
      </c>
      <c r="K415" s="25">
        <v>4929.0055000000002</v>
      </c>
      <c r="L415" s="25">
        <v>148.32142999999999</v>
      </c>
      <c r="M415" s="25">
        <v>0</v>
      </c>
      <c r="N415" s="25">
        <v>148.32142999999999</v>
      </c>
      <c r="O415" s="25">
        <v>6138.1063700000004</v>
      </c>
      <c r="P415" s="25">
        <v>2789.7493799999997</v>
      </c>
      <c r="Q415" s="25">
        <v>0</v>
      </c>
      <c r="R415" s="26">
        <v>2789.7493799999997</v>
      </c>
    </row>
    <row r="416" spans="1:18">
      <c r="A416" s="27"/>
      <c r="B416" s="27"/>
      <c r="C416" s="27"/>
      <c r="D416" s="22" t="s">
        <v>426</v>
      </c>
      <c r="E416" s="23">
        <v>639</v>
      </c>
      <c r="F416" s="24">
        <v>716.86040000000003</v>
      </c>
      <c r="G416" s="25">
        <v>0</v>
      </c>
      <c r="H416" s="25">
        <v>716.86040000000003</v>
      </c>
      <c r="I416" s="25">
        <v>1595.1175000000001</v>
      </c>
      <c r="J416" s="25">
        <v>0</v>
      </c>
      <c r="K416" s="25">
        <v>1595.1175000000001</v>
      </c>
      <c r="L416" s="25">
        <v>56.687390000000001</v>
      </c>
      <c r="M416" s="25">
        <v>0</v>
      </c>
      <c r="N416" s="25">
        <v>56.687390000000001</v>
      </c>
      <c r="O416" s="25">
        <v>2368.6652899999999</v>
      </c>
      <c r="P416" s="25">
        <v>921.82511</v>
      </c>
      <c r="Q416" s="25">
        <v>0</v>
      </c>
      <c r="R416" s="26">
        <v>921.82511</v>
      </c>
    </row>
    <row r="417" spans="1:18">
      <c r="A417" s="27"/>
      <c r="B417" s="27"/>
      <c r="C417" s="22" t="s">
        <v>427</v>
      </c>
      <c r="D417" s="22" t="s">
        <v>428</v>
      </c>
      <c r="E417" s="23">
        <v>274</v>
      </c>
      <c r="F417" s="24">
        <v>1348.7018600000001</v>
      </c>
      <c r="G417" s="25">
        <v>0</v>
      </c>
      <c r="H417" s="25">
        <v>1348.7018600000001</v>
      </c>
      <c r="I417" s="25">
        <v>8442.1103999999996</v>
      </c>
      <c r="J417" s="25">
        <v>59.948209999999996</v>
      </c>
      <c r="K417" s="25">
        <v>8502.05861</v>
      </c>
      <c r="L417" s="25">
        <v>980.93554000000006</v>
      </c>
      <c r="M417" s="25">
        <v>144.91399999999999</v>
      </c>
      <c r="N417" s="25">
        <v>1125.8495399999999</v>
      </c>
      <c r="O417" s="25">
        <v>10976.61001</v>
      </c>
      <c r="P417" s="25">
        <v>5826.3438200000001</v>
      </c>
      <c r="Q417" s="25">
        <v>0</v>
      </c>
      <c r="R417" s="26">
        <v>5826.3438200000001</v>
      </c>
    </row>
    <row r="418" spans="1:18">
      <c r="A418" s="27"/>
      <c r="B418" s="22" t="s">
        <v>429</v>
      </c>
      <c r="C418" s="22" t="s">
        <v>430</v>
      </c>
      <c r="D418" s="22" t="s">
        <v>430</v>
      </c>
      <c r="E418" s="23">
        <v>71</v>
      </c>
      <c r="F418" s="24">
        <v>1323.8852099999999</v>
      </c>
      <c r="G418" s="25">
        <v>0</v>
      </c>
      <c r="H418" s="25">
        <v>1323.8852099999999</v>
      </c>
      <c r="I418" s="25">
        <v>7374.9655300000004</v>
      </c>
      <c r="J418" s="25">
        <v>0.38333</v>
      </c>
      <c r="K418" s="25">
        <v>7375.3488600000001</v>
      </c>
      <c r="L418" s="25">
        <v>449.58987000000002</v>
      </c>
      <c r="M418" s="25">
        <v>0</v>
      </c>
      <c r="N418" s="25">
        <v>449.58987000000002</v>
      </c>
      <c r="O418" s="25">
        <v>9148.8239400000002</v>
      </c>
      <c r="P418" s="25">
        <v>8023.8077000000003</v>
      </c>
      <c r="Q418" s="25">
        <v>0</v>
      </c>
      <c r="R418" s="26">
        <v>8023.8077000000003</v>
      </c>
    </row>
    <row r="419" spans="1:18">
      <c r="A419" s="27"/>
      <c r="B419" s="27"/>
      <c r="C419" s="27"/>
      <c r="D419" s="22" t="s">
        <v>431</v>
      </c>
      <c r="E419" s="23">
        <v>436</v>
      </c>
      <c r="F419" s="24">
        <v>329.77444000000003</v>
      </c>
      <c r="G419" s="25">
        <v>0</v>
      </c>
      <c r="H419" s="25">
        <v>329.77444000000003</v>
      </c>
      <c r="I419" s="25">
        <v>3167.6009300000001</v>
      </c>
      <c r="J419" s="25">
        <v>0.18966999999999998</v>
      </c>
      <c r="K419" s="25">
        <v>3167.7906000000003</v>
      </c>
      <c r="L419" s="25">
        <v>139.31171000000001</v>
      </c>
      <c r="M419" s="25">
        <v>0</v>
      </c>
      <c r="N419" s="25">
        <v>139.31171000000001</v>
      </c>
      <c r="O419" s="25">
        <v>3636.8767499999999</v>
      </c>
      <c r="P419" s="25">
        <v>2620.5693900000001</v>
      </c>
      <c r="Q419" s="25">
        <v>0</v>
      </c>
      <c r="R419" s="26">
        <v>2620.5693900000001</v>
      </c>
    </row>
    <row r="420" spans="1:18">
      <c r="A420" s="27"/>
      <c r="B420" s="27"/>
      <c r="C420" s="27"/>
      <c r="D420" s="22" t="s">
        <v>432</v>
      </c>
      <c r="E420" s="23">
        <v>73</v>
      </c>
      <c r="F420" s="24">
        <v>720.17647999999997</v>
      </c>
      <c r="G420" s="25">
        <v>0</v>
      </c>
      <c r="H420" s="25">
        <v>720.17647999999997</v>
      </c>
      <c r="I420" s="25">
        <v>1529.1538799999998</v>
      </c>
      <c r="J420" s="25">
        <v>0</v>
      </c>
      <c r="K420" s="25">
        <v>1529.1538799999998</v>
      </c>
      <c r="L420" s="25">
        <v>27.29325</v>
      </c>
      <c r="M420" s="25">
        <v>0</v>
      </c>
      <c r="N420" s="25">
        <v>27.29325</v>
      </c>
      <c r="O420" s="25">
        <v>2276.6236099999996</v>
      </c>
      <c r="P420" s="25">
        <v>2481.60248</v>
      </c>
      <c r="Q420" s="25">
        <v>0</v>
      </c>
      <c r="R420" s="26">
        <v>2481.60248</v>
      </c>
    </row>
    <row r="421" spans="1:18">
      <c r="A421" s="27"/>
      <c r="B421" s="27"/>
      <c r="C421" s="27"/>
      <c r="D421" s="22" t="s">
        <v>433</v>
      </c>
      <c r="E421" s="23">
        <v>72</v>
      </c>
      <c r="F421" s="24">
        <v>322.74883</v>
      </c>
      <c r="G421" s="25">
        <v>0</v>
      </c>
      <c r="H421" s="25">
        <v>322.74883</v>
      </c>
      <c r="I421" s="25">
        <v>1912.91652</v>
      </c>
      <c r="J421" s="25">
        <v>0.26408999999999999</v>
      </c>
      <c r="K421" s="25">
        <v>1913.1806100000001</v>
      </c>
      <c r="L421" s="25">
        <v>56.552800000000005</v>
      </c>
      <c r="M421" s="25">
        <v>0</v>
      </c>
      <c r="N421" s="25">
        <v>56.552800000000005</v>
      </c>
      <c r="O421" s="25">
        <v>2292.4822400000003</v>
      </c>
      <c r="P421" s="25">
        <v>2512.35943</v>
      </c>
      <c r="Q421" s="25">
        <v>0</v>
      </c>
      <c r="R421" s="26">
        <v>2512.35943</v>
      </c>
    </row>
    <row r="422" spans="1:18">
      <c r="A422" s="27"/>
      <c r="B422" s="27"/>
      <c r="C422" s="27"/>
      <c r="D422" s="22" t="s">
        <v>434</v>
      </c>
      <c r="E422" s="23">
        <v>74</v>
      </c>
      <c r="F422" s="24">
        <v>532.38264000000004</v>
      </c>
      <c r="G422" s="25">
        <v>0</v>
      </c>
      <c r="H422" s="25">
        <v>532.38264000000004</v>
      </c>
      <c r="I422" s="25">
        <v>2210.6840299999999</v>
      </c>
      <c r="J422" s="25">
        <v>2.4500000000000004E-3</v>
      </c>
      <c r="K422" s="25">
        <v>2210.6864799999998</v>
      </c>
      <c r="L422" s="25">
        <v>47.330239999999996</v>
      </c>
      <c r="M422" s="25">
        <v>0</v>
      </c>
      <c r="N422" s="25">
        <v>47.330239999999996</v>
      </c>
      <c r="O422" s="25">
        <v>2790.3993599999999</v>
      </c>
      <c r="P422" s="25">
        <v>3429.9490499999997</v>
      </c>
      <c r="Q422" s="25">
        <v>0</v>
      </c>
      <c r="R422" s="26">
        <v>3429.9490499999997</v>
      </c>
    </row>
    <row r="423" spans="1:18">
      <c r="A423" s="27"/>
      <c r="B423" s="27"/>
      <c r="C423" s="27"/>
      <c r="D423" s="22" t="s">
        <v>435</v>
      </c>
      <c r="E423" s="23">
        <v>76</v>
      </c>
      <c r="F423" s="24">
        <v>399.01097999999996</v>
      </c>
      <c r="G423" s="25">
        <v>0</v>
      </c>
      <c r="H423" s="25">
        <v>399.01097999999996</v>
      </c>
      <c r="I423" s="25">
        <v>2518.7485000000001</v>
      </c>
      <c r="J423" s="25">
        <v>0.40288999999999997</v>
      </c>
      <c r="K423" s="25">
        <v>2519.15139</v>
      </c>
      <c r="L423" s="25">
        <v>150.18098000000001</v>
      </c>
      <c r="M423" s="25">
        <v>0</v>
      </c>
      <c r="N423" s="25">
        <v>150.18098000000001</v>
      </c>
      <c r="O423" s="25">
        <v>3068.3433500000001</v>
      </c>
      <c r="P423" s="25">
        <v>5085.14095</v>
      </c>
      <c r="Q423" s="25">
        <v>0</v>
      </c>
      <c r="R423" s="26">
        <v>5085.14095</v>
      </c>
    </row>
    <row r="424" spans="1:18">
      <c r="A424" s="27"/>
      <c r="B424" s="27"/>
      <c r="C424" s="22" t="s">
        <v>436</v>
      </c>
      <c r="D424" s="22" t="s">
        <v>436</v>
      </c>
      <c r="E424" s="23">
        <v>77</v>
      </c>
      <c r="F424" s="24">
        <v>2718.5146800000002</v>
      </c>
      <c r="G424" s="25">
        <v>0</v>
      </c>
      <c r="H424" s="25">
        <v>2718.5146800000002</v>
      </c>
      <c r="I424" s="25">
        <v>12790.189970000001</v>
      </c>
      <c r="J424" s="25">
        <v>290.81288000000001</v>
      </c>
      <c r="K424" s="25">
        <v>13081.002849999999</v>
      </c>
      <c r="L424" s="25">
        <v>879.67680000000007</v>
      </c>
      <c r="M424" s="25">
        <v>0</v>
      </c>
      <c r="N424" s="25">
        <v>879.67680000000007</v>
      </c>
      <c r="O424" s="25">
        <v>16679.194329999998</v>
      </c>
      <c r="P424" s="25">
        <v>14884.12862</v>
      </c>
      <c r="Q424" s="25">
        <v>0</v>
      </c>
      <c r="R424" s="26">
        <v>14884.12862</v>
      </c>
    </row>
    <row r="425" spans="1:18">
      <c r="A425" s="27"/>
      <c r="B425" s="27"/>
      <c r="C425" s="27"/>
      <c r="D425" s="22" t="s">
        <v>437</v>
      </c>
      <c r="E425" s="23">
        <v>79</v>
      </c>
      <c r="F425" s="24">
        <v>1483.4208899999999</v>
      </c>
      <c r="G425" s="25">
        <v>0</v>
      </c>
      <c r="H425" s="25">
        <v>1483.4208899999999</v>
      </c>
      <c r="I425" s="25">
        <v>8613.5089100000005</v>
      </c>
      <c r="J425" s="25">
        <v>3.2369999999999996E-2</v>
      </c>
      <c r="K425" s="25">
        <v>8613.5412799999995</v>
      </c>
      <c r="L425" s="25">
        <v>369.26347999999996</v>
      </c>
      <c r="M425" s="25">
        <v>0</v>
      </c>
      <c r="N425" s="25">
        <v>369.26347999999996</v>
      </c>
      <c r="O425" s="25">
        <v>10466.22565</v>
      </c>
      <c r="P425" s="25">
        <v>7224.2725199999995</v>
      </c>
      <c r="Q425" s="25">
        <v>0</v>
      </c>
      <c r="R425" s="26">
        <v>7224.2725199999995</v>
      </c>
    </row>
    <row r="426" spans="1:18">
      <c r="A426" s="27"/>
      <c r="B426" s="27"/>
      <c r="C426" s="27"/>
      <c r="D426" s="22" t="s">
        <v>438</v>
      </c>
      <c r="E426" s="23">
        <v>78</v>
      </c>
      <c r="F426" s="24">
        <v>2118.8682100000001</v>
      </c>
      <c r="G426" s="25">
        <v>0</v>
      </c>
      <c r="H426" s="25">
        <v>2118.8682100000001</v>
      </c>
      <c r="I426" s="25">
        <v>2471.93842</v>
      </c>
      <c r="J426" s="25">
        <v>5.9999999999999995E-4</v>
      </c>
      <c r="K426" s="25">
        <v>2471.9390199999998</v>
      </c>
      <c r="L426" s="25">
        <v>86.324380000000005</v>
      </c>
      <c r="M426" s="25">
        <v>0</v>
      </c>
      <c r="N426" s="25">
        <v>86.324380000000005</v>
      </c>
      <c r="O426" s="25">
        <v>4677.1316100000004</v>
      </c>
      <c r="P426" s="25">
        <v>3434.5358200000001</v>
      </c>
      <c r="Q426" s="25">
        <v>0</v>
      </c>
      <c r="R426" s="26">
        <v>3434.5358200000001</v>
      </c>
    </row>
    <row r="427" spans="1:18">
      <c r="A427" s="27"/>
      <c r="B427" s="27"/>
      <c r="C427" s="22" t="s">
        <v>439</v>
      </c>
      <c r="D427" s="22" t="s">
        <v>440</v>
      </c>
      <c r="E427" s="23">
        <v>80</v>
      </c>
      <c r="F427" s="24">
        <v>5939.77729</v>
      </c>
      <c r="G427" s="25">
        <v>6.7800000000000004E-3</v>
      </c>
      <c r="H427" s="25">
        <v>5939.7840700000006</v>
      </c>
      <c r="I427" s="25">
        <v>31277.02865</v>
      </c>
      <c r="J427" s="25">
        <v>39.637639999999998</v>
      </c>
      <c r="K427" s="25">
        <v>31316.666289999997</v>
      </c>
      <c r="L427" s="25">
        <v>2310.0087000000003</v>
      </c>
      <c r="M427" s="25">
        <v>1.3174000000000001</v>
      </c>
      <c r="N427" s="25">
        <v>2311.3261000000002</v>
      </c>
      <c r="O427" s="25">
        <v>39567.776460000001</v>
      </c>
      <c r="P427" s="25">
        <v>24145.893260000001</v>
      </c>
      <c r="Q427" s="25">
        <v>0</v>
      </c>
      <c r="R427" s="26">
        <v>24145.893260000001</v>
      </c>
    </row>
    <row r="428" spans="1:18">
      <c r="A428" s="27"/>
      <c r="B428" s="27"/>
      <c r="C428" s="27"/>
      <c r="D428" s="22" t="s">
        <v>439</v>
      </c>
      <c r="E428" s="23">
        <v>82</v>
      </c>
      <c r="F428" s="24">
        <v>1344.5761499999999</v>
      </c>
      <c r="G428" s="25">
        <v>0</v>
      </c>
      <c r="H428" s="25">
        <v>1344.5761499999999</v>
      </c>
      <c r="I428" s="25">
        <v>13727.159230000001</v>
      </c>
      <c r="J428" s="25">
        <v>5.9915399999999996</v>
      </c>
      <c r="K428" s="25">
        <v>13733.15077</v>
      </c>
      <c r="L428" s="25">
        <v>174.74611999999999</v>
      </c>
      <c r="M428" s="25">
        <v>0</v>
      </c>
      <c r="N428" s="25">
        <v>174.74611999999999</v>
      </c>
      <c r="O428" s="25">
        <v>15252.473039999999</v>
      </c>
      <c r="P428" s="25">
        <v>5137.6596200000004</v>
      </c>
      <c r="Q428" s="25">
        <v>0</v>
      </c>
      <c r="R428" s="26">
        <v>5137.6596200000004</v>
      </c>
    </row>
    <row r="429" spans="1:18">
      <c r="A429" s="27"/>
      <c r="B429" s="27"/>
      <c r="C429" s="27"/>
      <c r="D429" s="22" t="s">
        <v>441</v>
      </c>
      <c r="E429" s="23">
        <v>601</v>
      </c>
      <c r="F429" s="24">
        <v>351.16323999999997</v>
      </c>
      <c r="G429" s="25">
        <v>0</v>
      </c>
      <c r="H429" s="25">
        <v>351.16323999999997</v>
      </c>
      <c r="I429" s="25">
        <v>6416.7316300000002</v>
      </c>
      <c r="J429" s="25">
        <v>0</v>
      </c>
      <c r="K429" s="25">
        <v>6416.7316300000002</v>
      </c>
      <c r="L429" s="25">
        <v>103.59116</v>
      </c>
      <c r="M429" s="25">
        <v>0</v>
      </c>
      <c r="N429" s="25">
        <v>103.59116</v>
      </c>
      <c r="O429" s="25">
        <v>6871.48603</v>
      </c>
      <c r="P429" s="25">
        <v>2261.4209300000002</v>
      </c>
      <c r="Q429" s="25">
        <v>0</v>
      </c>
      <c r="R429" s="26">
        <v>2261.4209300000002</v>
      </c>
    </row>
    <row r="430" spans="1:18">
      <c r="A430" s="27"/>
      <c r="B430" s="27"/>
      <c r="C430" s="27"/>
      <c r="D430" s="22" t="s">
        <v>442</v>
      </c>
      <c r="E430" s="23">
        <v>81</v>
      </c>
      <c r="F430" s="24">
        <v>103.46447999999999</v>
      </c>
      <c r="G430" s="25">
        <v>0</v>
      </c>
      <c r="H430" s="25">
        <v>103.46447999999999</v>
      </c>
      <c r="I430" s="25">
        <v>1262.8810600000002</v>
      </c>
      <c r="J430" s="25">
        <v>0.11292000000000001</v>
      </c>
      <c r="K430" s="25">
        <v>1262.99398</v>
      </c>
      <c r="L430" s="25">
        <v>15.413600000000001</v>
      </c>
      <c r="M430" s="25">
        <v>0</v>
      </c>
      <c r="N430" s="25">
        <v>15.413600000000001</v>
      </c>
      <c r="O430" s="25">
        <v>1381.8720600000001</v>
      </c>
      <c r="P430" s="25">
        <v>1647.47711</v>
      </c>
      <c r="Q430" s="25">
        <v>0</v>
      </c>
      <c r="R430" s="26">
        <v>1647.47711</v>
      </c>
    </row>
    <row r="431" spans="1:18">
      <c r="A431" s="27"/>
      <c r="B431" s="27"/>
      <c r="C431" s="27"/>
      <c r="D431" s="22" t="s">
        <v>443</v>
      </c>
      <c r="E431" s="23">
        <v>83</v>
      </c>
      <c r="F431" s="24">
        <v>232.93404999999998</v>
      </c>
      <c r="G431" s="25">
        <v>0</v>
      </c>
      <c r="H431" s="25">
        <v>232.93404999999998</v>
      </c>
      <c r="I431" s="25">
        <v>1807.5986699999999</v>
      </c>
      <c r="J431" s="25">
        <v>4.0999999999999999E-4</v>
      </c>
      <c r="K431" s="25">
        <v>1807.5990800000002</v>
      </c>
      <c r="L431" s="25">
        <v>73.720860000000002</v>
      </c>
      <c r="M431" s="25">
        <v>0</v>
      </c>
      <c r="N431" s="25">
        <v>73.720860000000002</v>
      </c>
      <c r="O431" s="25">
        <v>2114.2539900000002</v>
      </c>
      <c r="P431" s="25">
        <v>3102.0800299999996</v>
      </c>
      <c r="Q431" s="25">
        <v>0</v>
      </c>
      <c r="R431" s="26">
        <v>3102.0800299999996</v>
      </c>
    </row>
    <row r="432" spans="1:18">
      <c r="A432" s="27"/>
      <c r="B432" s="27"/>
      <c r="C432" s="27"/>
      <c r="D432" s="22" t="s">
        <v>444</v>
      </c>
      <c r="E432" s="23">
        <v>84</v>
      </c>
      <c r="F432" s="24">
        <v>132.57469</v>
      </c>
      <c r="G432" s="25">
        <v>0</v>
      </c>
      <c r="H432" s="25">
        <v>132.57469</v>
      </c>
      <c r="I432" s="25">
        <v>1967.8686699999998</v>
      </c>
      <c r="J432" s="25">
        <v>0</v>
      </c>
      <c r="K432" s="25">
        <v>1967.8686699999998</v>
      </c>
      <c r="L432" s="25">
        <v>25.231000000000002</v>
      </c>
      <c r="M432" s="25">
        <v>0</v>
      </c>
      <c r="N432" s="25">
        <v>25.231000000000002</v>
      </c>
      <c r="O432" s="25">
        <v>2125.67436</v>
      </c>
      <c r="P432" s="25">
        <v>2207.1335099999997</v>
      </c>
      <c r="Q432" s="25">
        <v>0</v>
      </c>
      <c r="R432" s="26">
        <v>2207.1335099999997</v>
      </c>
    </row>
    <row r="433" spans="1:18">
      <c r="A433" s="27"/>
      <c r="B433" s="27"/>
      <c r="C433" s="22" t="s">
        <v>445</v>
      </c>
      <c r="D433" s="22" t="s">
        <v>445</v>
      </c>
      <c r="E433" s="23">
        <v>86</v>
      </c>
      <c r="F433" s="24">
        <v>14956.288869999998</v>
      </c>
      <c r="G433" s="25">
        <v>11532.906499999999</v>
      </c>
      <c r="H433" s="25">
        <v>26489.195370000001</v>
      </c>
      <c r="I433" s="25">
        <v>6826.6678300000003</v>
      </c>
      <c r="J433" s="25">
        <v>35.819029999999998</v>
      </c>
      <c r="K433" s="25">
        <v>6862.48686</v>
      </c>
      <c r="L433" s="25">
        <v>6089.8544000000002</v>
      </c>
      <c r="M433" s="25">
        <v>1126.44596</v>
      </c>
      <c r="N433" s="25">
        <v>7216.3003600000002</v>
      </c>
      <c r="O433" s="25">
        <v>40567.982590000007</v>
      </c>
      <c r="P433" s="25">
        <v>24283.936120000002</v>
      </c>
      <c r="Q433" s="25">
        <v>0</v>
      </c>
      <c r="R433" s="26">
        <v>24283.936120000002</v>
      </c>
    </row>
    <row r="434" spans="1:18">
      <c r="A434" s="27"/>
      <c r="B434" s="27"/>
      <c r="C434" s="27"/>
      <c r="D434" s="22" t="s">
        <v>446</v>
      </c>
      <c r="E434" s="23">
        <v>87</v>
      </c>
      <c r="F434" s="24">
        <v>551.63780000000008</v>
      </c>
      <c r="G434" s="25">
        <v>0</v>
      </c>
      <c r="H434" s="25">
        <v>551.63780000000008</v>
      </c>
      <c r="I434" s="25">
        <v>2859.94398</v>
      </c>
      <c r="J434" s="25">
        <v>1.1E-4</v>
      </c>
      <c r="K434" s="25">
        <v>2859.94409</v>
      </c>
      <c r="L434" s="25">
        <v>249.37591</v>
      </c>
      <c r="M434" s="25">
        <v>0</v>
      </c>
      <c r="N434" s="25">
        <v>249.37591</v>
      </c>
      <c r="O434" s="25">
        <v>3660.9577999999997</v>
      </c>
      <c r="P434" s="25">
        <v>3639.6344199999999</v>
      </c>
      <c r="Q434" s="25">
        <v>0</v>
      </c>
      <c r="R434" s="26">
        <v>3639.6344199999999</v>
      </c>
    </row>
    <row r="435" spans="1:18">
      <c r="A435" s="27"/>
      <c r="B435" s="27"/>
      <c r="C435" s="27"/>
      <c r="D435" s="22" t="s">
        <v>447</v>
      </c>
      <c r="E435" s="23">
        <v>660</v>
      </c>
      <c r="F435" s="24">
        <v>227.0857</v>
      </c>
      <c r="G435" s="25">
        <v>0</v>
      </c>
      <c r="H435" s="25">
        <v>227.0857</v>
      </c>
      <c r="I435" s="25">
        <v>1389.8671200000001</v>
      </c>
      <c r="J435" s="25">
        <v>0</v>
      </c>
      <c r="K435" s="25">
        <v>1389.8671200000001</v>
      </c>
      <c r="L435" s="25">
        <v>157.40940000000001</v>
      </c>
      <c r="M435" s="25">
        <v>0</v>
      </c>
      <c r="N435" s="25">
        <v>157.40940000000001</v>
      </c>
      <c r="O435" s="25">
        <v>1774.36222</v>
      </c>
      <c r="P435" s="25">
        <v>3752.6806900000001</v>
      </c>
      <c r="Q435" s="25">
        <v>0</v>
      </c>
      <c r="R435" s="26">
        <v>3752.6806900000001</v>
      </c>
    </row>
    <row r="436" spans="1:18">
      <c r="A436" s="27"/>
      <c r="B436" s="27"/>
      <c r="C436" s="22" t="s">
        <v>429</v>
      </c>
      <c r="D436" s="22" t="s">
        <v>106</v>
      </c>
      <c r="E436" s="23">
        <v>535</v>
      </c>
      <c r="F436" s="24">
        <v>15438.72939</v>
      </c>
      <c r="G436" s="25">
        <v>0</v>
      </c>
      <c r="H436" s="25">
        <v>15438.72939</v>
      </c>
      <c r="I436" s="25">
        <v>28565.45089</v>
      </c>
      <c r="J436" s="25">
        <v>393.11116999999996</v>
      </c>
      <c r="K436" s="25">
        <v>28958.56206</v>
      </c>
      <c r="L436" s="25">
        <v>3701.3034500000003</v>
      </c>
      <c r="M436" s="25">
        <v>143.08726000000001</v>
      </c>
      <c r="N436" s="25">
        <v>3844.3907100000001</v>
      </c>
      <c r="O436" s="25">
        <v>48241.682159999997</v>
      </c>
      <c r="P436" s="25">
        <v>27822.70059</v>
      </c>
      <c r="Q436" s="25">
        <v>0</v>
      </c>
      <c r="R436" s="26">
        <v>27822.70059</v>
      </c>
    </row>
    <row r="437" spans="1:18">
      <c r="A437" s="27"/>
      <c r="B437" s="27"/>
      <c r="C437" s="27"/>
      <c r="D437" s="22" t="s">
        <v>118</v>
      </c>
      <c r="E437" s="23">
        <v>67</v>
      </c>
      <c r="F437" s="24">
        <v>1244.1593700000001</v>
      </c>
      <c r="G437" s="25">
        <v>0</v>
      </c>
      <c r="H437" s="25">
        <v>1244.1593700000001</v>
      </c>
      <c r="I437" s="25">
        <v>4259.4673200000007</v>
      </c>
      <c r="J437" s="25">
        <v>1.3452500000000001</v>
      </c>
      <c r="K437" s="25">
        <v>4260.8125700000001</v>
      </c>
      <c r="L437" s="25">
        <v>784.73421999999994</v>
      </c>
      <c r="M437" s="25">
        <v>9.0335999999999999</v>
      </c>
      <c r="N437" s="25">
        <v>793.76781999999992</v>
      </c>
      <c r="O437" s="25">
        <v>6298.7397599999995</v>
      </c>
      <c r="P437" s="25">
        <v>6090.9097999999994</v>
      </c>
      <c r="Q437" s="25">
        <v>0</v>
      </c>
      <c r="R437" s="26">
        <v>6090.9097999999994</v>
      </c>
    </row>
    <row r="438" spans="1:18">
      <c r="A438" s="27"/>
      <c r="B438" s="27"/>
      <c r="C438" s="27"/>
      <c r="D438" s="22" t="s">
        <v>448</v>
      </c>
      <c r="E438" s="23">
        <v>68</v>
      </c>
      <c r="F438" s="24">
        <v>1434.7619199999999</v>
      </c>
      <c r="G438" s="25">
        <v>0</v>
      </c>
      <c r="H438" s="25">
        <v>1434.7619199999999</v>
      </c>
      <c r="I438" s="25">
        <v>3550.4479500000002</v>
      </c>
      <c r="J438" s="25">
        <v>3.0379999999999997E-2</v>
      </c>
      <c r="K438" s="25">
        <v>3550.4783299999999</v>
      </c>
      <c r="L438" s="25">
        <v>382.69803000000002</v>
      </c>
      <c r="M438" s="25">
        <v>0</v>
      </c>
      <c r="N438" s="25">
        <v>382.69803000000002</v>
      </c>
      <c r="O438" s="25">
        <v>5367.9382800000003</v>
      </c>
      <c r="P438" s="25">
        <v>5177.7108099999996</v>
      </c>
      <c r="Q438" s="25">
        <v>0</v>
      </c>
      <c r="R438" s="26">
        <v>5177.7108099999996</v>
      </c>
    </row>
    <row r="439" spans="1:18">
      <c r="A439" s="27"/>
      <c r="B439" s="27"/>
      <c r="C439" s="27"/>
      <c r="D439" s="22" t="s">
        <v>429</v>
      </c>
      <c r="E439" s="23">
        <v>65</v>
      </c>
      <c r="F439" s="24">
        <v>94171.171480000005</v>
      </c>
      <c r="G439" s="25">
        <v>2589.4114300000001</v>
      </c>
      <c r="H439" s="25">
        <v>96760.582909999997</v>
      </c>
      <c r="I439" s="25">
        <v>163865.81464</v>
      </c>
      <c r="J439" s="25">
        <v>596.72307999999998</v>
      </c>
      <c r="K439" s="25">
        <v>164462.53771999999</v>
      </c>
      <c r="L439" s="25">
        <v>52867.672700000003</v>
      </c>
      <c r="M439" s="25">
        <v>8639.74964</v>
      </c>
      <c r="N439" s="25">
        <v>61507.422340000005</v>
      </c>
      <c r="O439" s="25">
        <v>322730.54297000001</v>
      </c>
      <c r="P439" s="25">
        <v>183387.61308000001</v>
      </c>
      <c r="Q439" s="25">
        <v>0</v>
      </c>
      <c r="R439" s="26">
        <v>183387.61308000001</v>
      </c>
    </row>
    <row r="440" spans="1:18">
      <c r="A440" s="27"/>
      <c r="B440" s="27"/>
      <c r="C440" s="27"/>
      <c r="D440" s="27"/>
      <c r="E440" s="29">
        <v>779</v>
      </c>
      <c r="F440" s="30">
        <v>24.05</v>
      </c>
      <c r="G440" s="31">
        <v>0</v>
      </c>
      <c r="H440" s="31">
        <v>24.05</v>
      </c>
      <c r="I440" s="31">
        <v>43.101769999999995</v>
      </c>
      <c r="J440" s="31">
        <v>0</v>
      </c>
      <c r="K440" s="31">
        <v>43.101769999999995</v>
      </c>
      <c r="L440" s="31">
        <v>242.38542000000001</v>
      </c>
      <c r="M440" s="31">
        <v>2.1680000000000001E-2</v>
      </c>
      <c r="N440" s="31">
        <v>242.40710000000001</v>
      </c>
      <c r="O440" s="31">
        <v>309.55887000000001</v>
      </c>
      <c r="P440" s="31">
        <v>0</v>
      </c>
      <c r="Q440" s="31">
        <v>0</v>
      </c>
      <c r="R440" s="32">
        <v>0</v>
      </c>
    </row>
    <row r="441" spans="1:18">
      <c r="A441" s="27"/>
      <c r="B441" s="27"/>
      <c r="C441" s="27"/>
      <c r="D441" s="27"/>
      <c r="E441" s="29">
        <v>693</v>
      </c>
      <c r="F441" s="30">
        <v>4.2670000000000003</v>
      </c>
      <c r="G441" s="31">
        <v>0</v>
      </c>
      <c r="H441" s="31">
        <v>4.2670000000000003</v>
      </c>
      <c r="I441" s="31">
        <v>0.50744</v>
      </c>
      <c r="J441" s="31">
        <v>0</v>
      </c>
      <c r="K441" s="31">
        <v>0.50744</v>
      </c>
      <c r="L441" s="31">
        <v>831.5769499999999</v>
      </c>
      <c r="M441" s="31">
        <v>0</v>
      </c>
      <c r="N441" s="31">
        <v>831.5769499999999</v>
      </c>
      <c r="O441" s="31">
        <v>836.35139000000004</v>
      </c>
      <c r="P441" s="31">
        <v>1208.8576</v>
      </c>
      <c r="Q441" s="31">
        <v>0</v>
      </c>
      <c r="R441" s="32">
        <v>1208.8576</v>
      </c>
    </row>
    <row r="442" spans="1:18">
      <c r="A442" s="27"/>
      <c r="B442" s="27"/>
      <c r="C442" s="27"/>
      <c r="D442" s="22" t="s">
        <v>449</v>
      </c>
      <c r="E442" s="23">
        <v>70</v>
      </c>
      <c r="F442" s="24">
        <v>1755.1584499999999</v>
      </c>
      <c r="G442" s="25">
        <v>0</v>
      </c>
      <c r="H442" s="25">
        <v>1755.1584499999999</v>
      </c>
      <c r="I442" s="25">
        <v>6754.5365000000002</v>
      </c>
      <c r="J442" s="25">
        <v>0.61360000000000003</v>
      </c>
      <c r="K442" s="25">
        <v>6755.1500999999998</v>
      </c>
      <c r="L442" s="25">
        <v>1060.1136100000001</v>
      </c>
      <c r="M442" s="25">
        <v>6.5361499999999992</v>
      </c>
      <c r="N442" s="25">
        <v>1066.64976</v>
      </c>
      <c r="O442" s="25">
        <v>9576.95831</v>
      </c>
      <c r="P442" s="25">
        <v>9387.9419799999996</v>
      </c>
      <c r="Q442" s="25">
        <v>0</v>
      </c>
      <c r="R442" s="26">
        <v>9387.9419799999996</v>
      </c>
    </row>
    <row r="443" spans="1:18">
      <c r="A443" s="27"/>
      <c r="B443" s="27"/>
      <c r="C443" s="27"/>
      <c r="D443" s="22" t="s">
        <v>450</v>
      </c>
      <c r="E443" s="23">
        <v>66</v>
      </c>
      <c r="F443" s="24">
        <v>673.15458999999998</v>
      </c>
      <c r="G443" s="25">
        <v>0</v>
      </c>
      <c r="H443" s="25">
        <v>673.15458999999998</v>
      </c>
      <c r="I443" s="25">
        <v>729.62649999999996</v>
      </c>
      <c r="J443" s="25">
        <v>1.09E-3</v>
      </c>
      <c r="K443" s="25">
        <v>729.62758999999994</v>
      </c>
      <c r="L443" s="25">
        <v>1834.49568</v>
      </c>
      <c r="M443" s="25">
        <v>11.88242</v>
      </c>
      <c r="N443" s="25">
        <v>1846.3781000000001</v>
      </c>
      <c r="O443" s="25">
        <v>3249.1602799999996</v>
      </c>
      <c r="P443" s="25">
        <v>5040.86517</v>
      </c>
      <c r="Q443" s="25">
        <v>0</v>
      </c>
      <c r="R443" s="26">
        <v>5040.86517</v>
      </c>
    </row>
    <row r="444" spans="1:18">
      <c r="A444" s="27"/>
      <c r="B444" s="27"/>
      <c r="C444" s="22" t="s">
        <v>451</v>
      </c>
      <c r="D444" s="22" t="s">
        <v>451</v>
      </c>
      <c r="E444" s="23">
        <v>69</v>
      </c>
      <c r="F444" s="24">
        <v>8792.0384000000013</v>
      </c>
      <c r="G444" s="25">
        <v>0</v>
      </c>
      <c r="H444" s="25">
        <v>8792.0384000000013</v>
      </c>
      <c r="I444" s="25">
        <v>1903.43102</v>
      </c>
      <c r="J444" s="25">
        <v>1.9045799999999999</v>
      </c>
      <c r="K444" s="25">
        <v>1905.3356000000001</v>
      </c>
      <c r="L444" s="25">
        <v>1734.7152800000001</v>
      </c>
      <c r="M444" s="25">
        <v>23.575099999999999</v>
      </c>
      <c r="N444" s="25">
        <v>1758.2903799999999</v>
      </c>
      <c r="O444" s="25">
        <v>12455.66438</v>
      </c>
      <c r="P444" s="25">
        <v>3711.9167400000001</v>
      </c>
      <c r="Q444" s="25">
        <v>0</v>
      </c>
      <c r="R444" s="26">
        <v>3711.9167400000001</v>
      </c>
    </row>
    <row r="445" spans="1:18">
      <c r="A445" s="27"/>
      <c r="B445" s="27"/>
      <c r="C445" s="22" t="s">
        <v>452</v>
      </c>
      <c r="D445" s="22" t="s">
        <v>452</v>
      </c>
      <c r="E445" s="23">
        <v>88</v>
      </c>
      <c r="F445" s="24">
        <v>29428.35311</v>
      </c>
      <c r="G445" s="25">
        <v>0</v>
      </c>
      <c r="H445" s="25">
        <v>29428.35311</v>
      </c>
      <c r="I445" s="25">
        <v>42683.428810000005</v>
      </c>
      <c r="J445" s="25">
        <v>290.33978000000002</v>
      </c>
      <c r="K445" s="25">
        <v>42973.768590000007</v>
      </c>
      <c r="L445" s="25">
        <v>12396.446189999999</v>
      </c>
      <c r="M445" s="25">
        <v>864.8895500000001</v>
      </c>
      <c r="N445" s="25">
        <v>13261.33574</v>
      </c>
      <c r="O445" s="25">
        <v>85663.457439999998</v>
      </c>
      <c r="P445" s="25">
        <v>105856.97284</v>
      </c>
      <c r="Q445" s="25">
        <v>0</v>
      </c>
      <c r="R445" s="26">
        <v>105856.97284</v>
      </c>
    </row>
    <row r="446" spans="1:18">
      <c r="A446" s="27"/>
      <c r="B446" s="27"/>
      <c r="C446" s="27"/>
      <c r="D446" s="22" t="s">
        <v>453</v>
      </c>
      <c r="E446" s="23">
        <v>90</v>
      </c>
      <c r="F446" s="24">
        <v>14006.34801</v>
      </c>
      <c r="G446" s="25">
        <v>0</v>
      </c>
      <c r="H446" s="25">
        <v>14006.34801</v>
      </c>
      <c r="I446" s="25">
        <v>981.50500999999997</v>
      </c>
      <c r="J446" s="25">
        <v>4.4099999999999999E-3</v>
      </c>
      <c r="K446" s="25">
        <v>981.50942000000009</v>
      </c>
      <c r="L446" s="25">
        <v>207.59042000000002</v>
      </c>
      <c r="M446" s="25">
        <v>0</v>
      </c>
      <c r="N446" s="25">
        <v>207.59042000000002</v>
      </c>
      <c r="O446" s="25">
        <v>15195.44785</v>
      </c>
      <c r="P446" s="25">
        <v>6088.09519</v>
      </c>
      <c r="Q446" s="25">
        <v>0</v>
      </c>
      <c r="R446" s="26">
        <v>6088.09519</v>
      </c>
    </row>
    <row r="447" spans="1:18">
      <c r="A447" s="27"/>
      <c r="B447" s="27"/>
      <c r="C447" s="27"/>
      <c r="D447" s="22" t="s">
        <v>454</v>
      </c>
      <c r="E447" s="23">
        <v>89</v>
      </c>
      <c r="F447" s="24">
        <v>346.72178000000002</v>
      </c>
      <c r="G447" s="25">
        <v>0</v>
      </c>
      <c r="H447" s="25">
        <v>346.72178000000002</v>
      </c>
      <c r="I447" s="25">
        <v>5474.44812</v>
      </c>
      <c r="J447" s="25">
        <v>23.498909999999999</v>
      </c>
      <c r="K447" s="25">
        <v>5497.9470300000003</v>
      </c>
      <c r="L447" s="25">
        <v>199.88073</v>
      </c>
      <c r="M447" s="25">
        <v>0</v>
      </c>
      <c r="N447" s="25">
        <v>199.88073</v>
      </c>
      <c r="O447" s="25">
        <v>6044.54954</v>
      </c>
      <c r="P447" s="25">
        <v>3365.7590699999996</v>
      </c>
      <c r="Q447" s="25">
        <v>0</v>
      </c>
      <c r="R447" s="26">
        <v>3365.7590699999996</v>
      </c>
    </row>
    <row r="448" spans="1:18">
      <c r="A448" s="27"/>
      <c r="B448" s="27"/>
      <c r="C448" s="22" t="s">
        <v>455</v>
      </c>
      <c r="D448" s="22" t="s">
        <v>456</v>
      </c>
      <c r="E448" s="23">
        <v>95</v>
      </c>
      <c r="F448" s="24">
        <v>492.59215999999998</v>
      </c>
      <c r="G448" s="25">
        <v>0</v>
      </c>
      <c r="H448" s="25">
        <v>492.59215999999998</v>
      </c>
      <c r="I448" s="25">
        <v>1677.75189</v>
      </c>
      <c r="J448" s="25">
        <v>0</v>
      </c>
      <c r="K448" s="25">
        <v>1677.75189</v>
      </c>
      <c r="L448" s="25">
        <v>310.05415000000005</v>
      </c>
      <c r="M448" s="25">
        <v>0.33876000000000001</v>
      </c>
      <c r="N448" s="25">
        <v>310.39290999999997</v>
      </c>
      <c r="O448" s="25">
        <v>2480.7369600000002</v>
      </c>
      <c r="P448" s="25">
        <v>3113.3199599999998</v>
      </c>
      <c r="Q448" s="25">
        <v>0</v>
      </c>
      <c r="R448" s="26">
        <v>3113.3199599999998</v>
      </c>
    </row>
    <row r="449" spans="1:18">
      <c r="A449" s="27"/>
      <c r="B449" s="27"/>
      <c r="C449" s="27"/>
      <c r="D449" s="22" t="s">
        <v>457</v>
      </c>
      <c r="E449" s="23">
        <v>94</v>
      </c>
      <c r="F449" s="24">
        <v>492.32345000000004</v>
      </c>
      <c r="G449" s="25">
        <v>0</v>
      </c>
      <c r="H449" s="25">
        <v>492.32345000000004</v>
      </c>
      <c r="I449" s="25">
        <v>1796.82366</v>
      </c>
      <c r="J449" s="25">
        <v>1.9599999999999999E-3</v>
      </c>
      <c r="K449" s="25">
        <v>1796.8256200000001</v>
      </c>
      <c r="L449" s="25">
        <v>309.02691999999996</v>
      </c>
      <c r="M449" s="25">
        <v>3.764E-2</v>
      </c>
      <c r="N449" s="25">
        <v>309.06455999999997</v>
      </c>
      <c r="O449" s="25">
        <v>2598.2136299999997</v>
      </c>
      <c r="P449" s="25">
        <v>3288.0652799999998</v>
      </c>
      <c r="Q449" s="25">
        <v>0</v>
      </c>
      <c r="R449" s="26">
        <v>3288.0652799999998</v>
      </c>
    </row>
    <row r="450" spans="1:18">
      <c r="A450" s="27"/>
      <c r="B450" s="27"/>
      <c r="C450" s="27"/>
      <c r="D450" s="22" t="s">
        <v>458</v>
      </c>
      <c r="E450" s="23">
        <v>91</v>
      </c>
      <c r="F450" s="24">
        <v>19235.26672</v>
      </c>
      <c r="G450" s="25">
        <v>0</v>
      </c>
      <c r="H450" s="25">
        <v>19235.26672</v>
      </c>
      <c r="I450" s="25">
        <v>4198.2183600000008</v>
      </c>
      <c r="J450" s="25">
        <v>25.54879</v>
      </c>
      <c r="K450" s="25">
        <v>4223.7671500000006</v>
      </c>
      <c r="L450" s="25">
        <v>13563.37672</v>
      </c>
      <c r="M450" s="25">
        <v>937.55363999999997</v>
      </c>
      <c r="N450" s="25">
        <v>14500.93036</v>
      </c>
      <c r="O450" s="25">
        <v>37959.964229999998</v>
      </c>
      <c r="P450" s="25">
        <v>26879.319309999999</v>
      </c>
      <c r="Q450" s="25">
        <v>0</v>
      </c>
      <c r="R450" s="26">
        <v>26879.319309999999</v>
      </c>
    </row>
    <row r="451" spans="1:18">
      <c r="A451" s="27"/>
      <c r="B451" s="27"/>
      <c r="C451" s="27"/>
      <c r="D451" s="22" t="s">
        <v>459</v>
      </c>
      <c r="E451" s="23">
        <v>92</v>
      </c>
      <c r="F451" s="24">
        <v>885.77968999999996</v>
      </c>
      <c r="G451" s="25">
        <v>0</v>
      </c>
      <c r="H451" s="25">
        <v>885.77968999999996</v>
      </c>
      <c r="I451" s="25">
        <v>1759.8342299999999</v>
      </c>
      <c r="J451" s="25">
        <v>1.3890000000000001E-2</v>
      </c>
      <c r="K451" s="25">
        <v>1759.8481200000001</v>
      </c>
      <c r="L451" s="25">
        <v>174.37870000000001</v>
      </c>
      <c r="M451" s="25">
        <v>0</v>
      </c>
      <c r="N451" s="25">
        <v>174.37870000000001</v>
      </c>
      <c r="O451" s="25">
        <v>2820.0065099999997</v>
      </c>
      <c r="P451" s="25">
        <v>2094.6669499999998</v>
      </c>
      <c r="Q451" s="25">
        <v>0</v>
      </c>
      <c r="R451" s="26">
        <v>2094.6669499999998</v>
      </c>
    </row>
    <row r="452" spans="1:18">
      <c r="A452" s="27"/>
      <c r="B452" s="27"/>
      <c r="C452" s="27"/>
      <c r="D452" s="22" t="s">
        <v>460</v>
      </c>
      <c r="E452" s="23">
        <v>93</v>
      </c>
      <c r="F452" s="24">
        <v>665.08169999999996</v>
      </c>
      <c r="G452" s="25">
        <v>0</v>
      </c>
      <c r="H452" s="25">
        <v>665.08169999999996</v>
      </c>
      <c r="I452" s="25">
        <v>4520.2087899999997</v>
      </c>
      <c r="J452" s="25">
        <v>11.36951</v>
      </c>
      <c r="K452" s="25">
        <v>4531.5783000000001</v>
      </c>
      <c r="L452" s="25">
        <v>487.37142</v>
      </c>
      <c r="M452" s="25">
        <v>0.29397000000000001</v>
      </c>
      <c r="N452" s="25">
        <v>487.66539</v>
      </c>
      <c r="O452" s="25">
        <v>5684.32539</v>
      </c>
      <c r="P452" s="25">
        <v>2471.3444900000004</v>
      </c>
      <c r="Q452" s="25">
        <v>0</v>
      </c>
      <c r="R452" s="26">
        <v>2471.3444900000004</v>
      </c>
    </row>
    <row r="453" spans="1:18">
      <c r="A453" s="27"/>
      <c r="B453" s="22" t="s">
        <v>461</v>
      </c>
      <c r="C453" s="22" t="s">
        <v>462</v>
      </c>
      <c r="D453" s="22" t="s">
        <v>463</v>
      </c>
      <c r="E453" s="23">
        <v>356</v>
      </c>
      <c r="F453" s="24">
        <v>3598.53865</v>
      </c>
      <c r="G453" s="25">
        <v>0</v>
      </c>
      <c r="H453" s="25">
        <v>3598.53865</v>
      </c>
      <c r="I453" s="25">
        <v>4742.1294800000005</v>
      </c>
      <c r="J453" s="25">
        <v>38.271140000000003</v>
      </c>
      <c r="K453" s="25">
        <v>4780.4006200000003</v>
      </c>
      <c r="L453" s="25">
        <v>695.39910999999995</v>
      </c>
      <c r="M453" s="25">
        <v>1.3738599999999999</v>
      </c>
      <c r="N453" s="25">
        <v>696.77296999999999</v>
      </c>
      <c r="O453" s="25">
        <v>9075.7122400000007</v>
      </c>
      <c r="P453" s="25">
        <v>2439.0644900000002</v>
      </c>
      <c r="Q453" s="25">
        <v>0</v>
      </c>
      <c r="R453" s="26">
        <v>2439.0644900000002</v>
      </c>
    </row>
    <row r="454" spans="1:18">
      <c r="A454" s="27"/>
      <c r="B454" s="27"/>
      <c r="C454" s="27"/>
      <c r="D454" s="22" t="s">
        <v>464</v>
      </c>
      <c r="E454" s="23">
        <v>355</v>
      </c>
      <c r="F454" s="24">
        <v>1981.37725</v>
      </c>
      <c r="G454" s="25">
        <v>0</v>
      </c>
      <c r="H454" s="25">
        <v>1981.37725</v>
      </c>
      <c r="I454" s="25">
        <v>20976.634890000001</v>
      </c>
      <c r="J454" s="25">
        <v>156.05504000000002</v>
      </c>
      <c r="K454" s="25">
        <v>21132.68993</v>
      </c>
      <c r="L454" s="25">
        <v>308.53090999999995</v>
      </c>
      <c r="M454" s="25">
        <v>0</v>
      </c>
      <c r="N454" s="25">
        <v>308.53090999999995</v>
      </c>
      <c r="O454" s="25">
        <v>23422.59809</v>
      </c>
      <c r="P454" s="25">
        <v>5613.3171500000008</v>
      </c>
      <c r="Q454" s="25">
        <v>0</v>
      </c>
      <c r="R454" s="26">
        <v>5613.3171500000008</v>
      </c>
    </row>
    <row r="455" spans="1:18">
      <c r="A455" s="27"/>
      <c r="B455" s="27"/>
      <c r="C455" s="27"/>
      <c r="D455" s="22" t="s">
        <v>465</v>
      </c>
      <c r="E455" s="23">
        <v>358</v>
      </c>
      <c r="F455" s="24">
        <v>806.49040000000002</v>
      </c>
      <c r="G455" s="25">
        <v>0</v>
      </c>
      <c r="H455" s="25">
        <v>806.49040000000002</v>
      </c>
      <c r="I455" s="25">
        <v>2089.6423199999999</v>
      </c>
      <c r="J455" s="25">
        <v>6.1739300000000004</v>
      </c>
      <c r="K455" s="25">
        <v>2095.8162499999999</v>
      </c>
      <c r="L455" s="25">
        <v>45.96237</v>
      </c>
      <c r="M455" s="25">
        <v>0</v>
      </c>
      <c r="N455" s="25">
        <v>45.96237</v>
      </c>
      <c r="O455" s="25">
        <v>2948.2690200000002</v>
      </c>
      <c r="P455" s="25">
        <v>2409.6937799999996</v>
      </c>
      <c r="Q455" s="25">
        <v>0</v>
      </c>
      <c r="R455" s="26">
        <v>2409.6937799999996</v>
      </c>
    </row>
    <row r="456" spans="1:18">
      <c r="A456" s="27"/>
      <c r="B456" s="27"/>
      <c r="C456" s="22" t="s">
        <v>466</v>
      </c>
      <c r="D456" s="22" t="s">
        <v>467</v>
      </c>
      <c r="E456" s="23">
        <v>357</v>
      </c>
      <c r="F456" s="24">
        <v>7361.9399199999998</v>
      </c>
      <c r="G456" s="25">
        <v>0</v>
      </c>
      <c r="H456" s="25">
        <v>7361.9399199999998</v>
      </c>
      <c r="I456" s="25">
        <v>30969.111679999998</v>
      </c>
      <c r="J456" s="25">
        <v>65.502449999999996</v>
      </c>
      <c r="K456" s="25">
        <v>31034.614129999998</v>
      </c>
      <c r="L456" s="25">
        <v>1213.0938700000002</v>
      </c>
      <c r="M456" s="25">
        <v>6.3988000000000005</v>
      </c>
      <c r="N456" s="25">
        <v>1219.4926699999999</v>
      </c>
      <c r="O456" s="25">
        <v>39616.046719999998</v>
      </c>
      <c r="P456" s="25">
        <v>5672.7468699999999</v>
      </c>
      <c r="Q456" s="25">
        <v>0</v>
      </c>
      <c r="R456" s="26">
        <v>5672.7468699999999</v>
      </c>
    </row>
    <row r="457" spans="1:18">
      <c r="A457" s="27"/>
      <c r="B457" s="27"/>
      <c r="C457" s="22" t="s">
        <v>468</v>
      </c>
      <c r="D457" s="22" t="s">
        <v>469</v>
      </c>
      <c r="E457" s="23">
        <v>363</v>
      </c>
      <c r="F457" s="24">
        <v>7624.3859900000007</v>
      </c>
      <c r="G457" s="25">
        <v>0</v>
      </c>
      <c r="H457" s="25">
        <v>7624.3859900000007</v>
      </c>
      <c r="I457" s="25">
        <v>34799.907670000001</v>
      </c>
      <c r="J457" s="25">
        <v>77.173539999999988</v>
      </c>
      <c r="K457" s="25">
        <v>34877.081210000004</v>
      </c>
      <c r="L457" s="25">
        <v>1231.4803700000002</v>
      </c>
      <c r="M457" s="25">
        <v>69.006280000000004</v>
      </c>
      <c r="N457" s="25">
        <v>1300.4866499999998</v>
      </c>
      <c r="O457" s="25">
        <v>43801.953849999998</v>
      </c>
      <c r="P457" s="25">
        <v>14076.521050000001</v>
      </c>
      <c r="Q457" s="25">
        <v>0</v>
      </c>
      <c r="R457" s="26">
        <v>14076.521050000001</v>
      </c>
    </row>
    <row r="458" spans="1:18">
      <c r="A458" s="27"/>
      <c r="B458" s="27"/>
      <c r="C458" s="27"/>
      <c r="D458" s="22" t="s">
        <v>470</v>
      </c>
      <c r="E458" s="23">
        <v>647</v>
      </c>
      <c r="F458" s="24">
        <v>516.72783000000004</v>
      </c>
      <c r="G458" s="25">
        <v>0</v>
      </c>
      <c r="H458" s="25">
        <v>516.72783000000004</v>
      </c>
      <c r="I458" s="25">
        <v>1994.64852</v>
      </c>
      <c r="J458" s="25">
        <v>0</v>
      </c>
      <c r="K458" s="25">
        <v>1994.64852</v>
      </c>
      <c r="L458" s="25">
        <v>33.0976</v>
      </c>
      <c r="M458" s="25">
        <v>0</v>
      </c>
      <c r="N458" s="25">
        <v>33.0976</v>
      </c>
      <c r="O458" s="25">
        <v>2544.4739500000001</v>
      </c>
      <c r="P458" s="25">
        <v>1540.90326</v>
      </c>
      <c r="Q458" s="25">
        <v>0</v>
      </c>
      <c r="R458" s="26">
        <v>1540.90326</v>
      </c>
    </row>
    <row r="459" spans="1:18">
      <c r="A459" s="27"/>
      <c r="B459" s="27"/>
      <c r="C459" s="22" t="s">
        <v>461</v>
      </c>
      <c r="D459" s="22" t="s">
        <v>461</v>
      </c>
      <c r="E459" s="23">
        <v>349</v>
      </c>
      <c r="F459" s="24">
        <v>79882.021240000002</v>
      </c>
      <c r="G459" s="25">
        <v>0</v>
      </c>
      <c r="H459" s="25">
        <v>79882.021240000002</v>
      </c>
      <c r="I459" s="25">
        <v>211402.81230000002</v>
      </c>
      <c r="J459" s="25">
        <v>1843.3169399999999</v>
      </c>
      <c r="K459" s="25">
        <v>213246.12924000001</v>
      </c>
      <c r="L459" s="25">
        <v>14700.824409999999</v>
      </c>
      <c r="M459" s="25">
        <v>1023.74586</v>
      </c>
      <c r="N459" s="25">
        <v>15724.57027</v>
      </c>
      <c r="O459" s="25">
        <v>308852.72074999998</v>
      </c>
      <c r="P459" s="25">
        <v>107536.77674</v>
      </c>
      <c r="Q459" s="25">
        <v>0</v>
      </c>
      <c r="R459" s="26">
        <v>107536.77674</v>
      </c>
    </row>
    <row r="460" spans="1:18">
      <c r="A460" s="27"/>
      <c r="B460" s="27"/>
      <c r="C460" s="27"/>
      <c r="D460" s="27"/>
      <c r="E460" s="29">
        <v>766</v>
      </c>
      <c r="F460" s="30">
        <v>0</v>
      </c>
      <c r="G460" s="31">
        <v>0</v>
      </c>
      <c r="H460" s="31">
        <v>0</v>
      </c>
      <c r="I460" s="31">
        <v>0.21</v>
      </c>
      <c r="J460" s="31">
        <v>0</v>
      </c>
      <c r="K460" s="31">
        <v>0.21</v>
      </c>
      <c r="L460" s="31">
        <v>848.92846999999995</v>
      </c>
      <c r="M460" s="31">
        <v>45.152940000000001</v>
      </c>
      <c r="N460" s="31">
        <v>894.08141000000001</v>
      </c>
      <c r="O460" s="31">
        <v>894.29141000000004</v>
      </c>
      <c r="P460" s="31">
        <v>1884.9241499999998</v>
      </c>
      <c r="Q460" s="31">
        <v>0</v>
      </c>
      <c r="R460" s="32">
        <v>1884.9241499999998</v>
      </c>
    </row>
    <row r="461" spans="1:18">
      <c r="A461" s="27"/>
      <c r="B461" s="27"/>
      <c r="C461" s="27"/>
      <c r="D461" s="27"/>
      <c r="E461" s="29">
        <v>767</v>
      </c>
      <c r="F461" s="30">
        <v>6.5000000000000002E-2</v>
      </c>
      <c r="G461" s="31">
        <v>0</v>
      </c>
      <c r="H461" s="31">
        <v>6.5000000000000002E-2</v>
      </c>
      <c r="I461" s="31">
        <v>0.30227999999999999</v>
      </c>
      <c r="J461" s="31">
        <v>0</v>
      </c>
      <c r="K461" s="31">
        <v>0.30227999999999999</v>
      </c>
      <c r="L461" s="31">
        <v>43.956910000000001</v>
      </c>
      <c r="M461" s="31">
        <v>0</v>
      </c>
      <c r="N461" s="31">
        <v>43.956910000000001</v>
      </c>
      <c r="O461" s="31">
        <v>44.324190000000002</v>
      </c>
      <c r="P461" s="31">
        <v>1539.3403999999998</v>
      </c>
      <c r="Q461" s="31">
        <v>0</v>
      </c>
      <c r="R461" s="32">
        <v>1539.3403999999998</v>
      </c>
    </row>
    <row r="462" spans="1:18">
      <c r="A462" s="27"/>
      <c r="B462" s="27"/>
      <c r="C462" s="27"/>
      <c r="D462" s="22" t="s">
        <v>471</v>
      </c>
      <c r="E462" s="23">
        <v>645</v>
      </c>
      <c r="F462" s="24">
        <v>5423.7790100000002</v>
      </c>
      <c r="G462" s="25">
        <v>0</v>
      </c>
      <c r="H462" s="25">
        <v>5423.7790100000002</v>
      </c>
      <c r="I462" s="25">
        <v>15297.59951</v>
      </c>
      <c r="J462" s="25">
        <v>0</v>
      </c>
      <c r="K462" s="25">
        <v>15297.59951</v>
      </c>
      <c r="L462" s="25">
        <v>97.83399</v>
      </c>
      <c r="M462" s="25">
        <v>0</v>
      </c>
      <c r="N462" s="25">
        <v>97.83399</v>
      </c>
      <c r="O462" s="25">
        <v>20819.212510000001</v>
      </c>
      <c r="P462" s="25">
        <v>2225.7028999999998</v>
      </c>
      <c r="Q462" s="25">
        <v>0</v>
      </c>
      <c r="R462" s="26">
        <v>2225.7028999999998</v>
      </c>
    </row>
    <row r="463" spans="1:18">
      <c r="A463" s="27"/>
      <c r="B463" s="27"/>
      <c r="C463" s="22" t="s">
        <v>472</v>
      </c>
      <c r="D463" s="22" t="s">
        <v>473</v>
      </c>
      <c r="E463" s="23">
        <v>369</v>
      </c>
      <c r="F463" s="24">
        <v>99220.025909999997</v>
      </c>
      <c r="G463" s="25">
        <v>0</v>
      </c>
      <c r="H463" s="25">
        <v>99220.025909999997</v>
      </c>
      <c r="I463" s="25">
        <v>62150.390460000002</v>
      </c>
      <c r="J463" s="25">
        <v>327.44243</v>
      </c>
      <c r="K463" s="25">
        <v>62477.832889999998</v>
      </c>
      <c r="L463" s="25">
        <v>18253.164239999998</v>
      </c>
      <c r="M463" s="25">
        <v>2317.3684399999997</v>
      </c>
      <c r="N463" s="25">
        <v>20570.53268</v>
      </c>
      <c r="O463" s="25">
        <v>182268.39147999999</v>
      </c>
      <c r="P463" s="25">
        <v>71588.171140000006</v>
      </c>
      <c r="Q463" s="25">
        <v>0</v>
      </c>
      <c r="R463" s="26">
        <v>71588.171140000006</v>
      </c>
    </row>
    <row r="464" spans="1:18">
      <c r="A464" s="27"/>
      <c r="B464" s="27"/>
      <c r="C464" s="27"/>
      <c r="D464" s="27"/>
      <c r="E464" s="29">
        <v>790</v>
      </c>
      <c r="F464" s="30">
        <v>20.523</v>
      </c>
      <c r="G464" s="31">
        <v>0</v>
      </c>
      <c r="H464" s="31">
        <v>20.523</v>
      </c>
      <c r="I464" s="31">
        <v>0</v>
      </c>
      <c r="J464" s="31">
        <v>0</v>
      </c>
      <c r="K464" s="31">
        <v>0</v>
      </c>
      <c r="L464" s="31">
        <v>1410.19326</v>
      </c>
      <c r="M464" s="31">
        <v>0</v>
      </c>
      <c r="N464" s="31">
        <v>1410.19326</v>
      </c>
      <c r="O464" s="31">
        <v>1430.7162599999999</v>
      </c>
      <c r="P464" s="31">
        <v>1334.2782500000001</v>
      </c>
      <c r="Q464" s="31">
        <v>0</v>
      </c>
      <c r="R464" s="32">
        <v>1334.2782500000001</v>
      </c>
    </row>
    <row r="465" spans="1:18">
      <c r="A465" s="27"/>
      <c r="B465" s="27"/>
      <c r="C465" s="27"/>
      <c r="D465" s="22" t="s">
        <v>474</v>
      </c>
      <c r="E465" s="23">
        <v>370</v>
      </c>
      <c r="F465" s="24">
        <v>944.3908100000001</v>
      </c>
      <c r="G465" s="25">
        <v>0</v>
      </c>
      <c r="H465" s="25">
        <v>944.3908100000001</v>
      </c>
      <c r="I465" s="25">
        <v>8584.2650799999992</v>
      </c>
      <c r="J465" s="25">
        <v>0</v>
      </c>
      <c r="K465" s="25">
        <v>8584.2650799999992</v>
      </c>
      <c r="L465" s="25">
        <v>407.69996000000003</v>
      </c>
      <c r="M465" s="25">
        <v>0</v>
      </c>
      <c r="N465" s="25">
        <v>407.69996000000003</v>
      </c>
      <c r="O465" s="25">
        <v>9936.3558499999999</v>
      </c>
      <c r="P465" s="25">
        <v>2714.25954</v>
      </c>
      <c r="Q465" s="25">
        <v>0</v>
      </c>
      <c r="R465" s="26">
        <v>2714.25954</v>
      </c>
    </row>
    <row r="466" spans="1:18">
      <c r="A466" s="27"/>
      <c r="B466" s="27"/>
      <c r="C466" s="22" t="s">
        <v>475</v>
      </c>
      <c r="D466" s="22" t="s">
        <v>475</v>
      </c>
      <c r="E466" s="23">
        <v>371</v>
      </c>
      <c r="F466" s="24">
        <v>3024.4144100000003</v>
      </c>
      <c r="G466" s="25">
        <v>0</v>
      </c>
      <c r="H466" s="25">
        <v>3024.4144100000003</v>
      </c>
      <c r="I466" s="25">
        <v>12616.38537</v>
      </c>
      <c r="J466" s="25">
        <v>30.18488</v>
      </c>
      <c r="K466" s="25">
        <v>12646.570250000001</v>
      </c>
      <c r="L466" s="25">
        <v>542.16120999999998</v>
      </c>
      <c r="M466" s="25">
        <v>31.563020000000002</v>
      </c>
      <c r="N466" s="25">
        <v>573.72423000000003</v>
      </c>
      <c r="O466" s="25">
        <v>16244.70889</v>
      </c>
      <c r="P466" s="25">
        <v>4498.4444199999998</v>
      </c>
      <c r="Q466" s="25">
        <v>0</v>
      </c>
      <c r="R466" s="26">
        <v>4498.4444199999998</v>
      </c>
    </row>
    <row r="467" spans="1:18">
      <c r="A467" s="27"/>
      <c r="B467" s="27"/>
      <c r="C467" s="22" t="s">
        <v>476</v>
      </c>
      <c r="D467" s="22" t="s">
        <v>476</v>
      </c>
      <c r="E467" s="23">
        <v>361</v>
      </c>
      <c r="F467" s="24">
        <v>2565.9173599999999</v>
      </c>
      <c r="G467" s="25">
        <v>0</v>
      </c>
      <c r="H467" s="25">
        <v>2565.9173599999999</v>
      </c>
      <c r="I467" s="25">
        <v>14679.55049</v>
      </c>
      <c r="J467" s="25">
        <v>3.6700000000000003E-2</v>
      </c>
      <c r="K467" s="25">
        <v>14679.58719</v>
      </c>
      <c r="L467" s="25">
        <v>788.44103000000007</v>
      </c>
      <c r="M467" s="25">
        <v>0</v>
      </c>
      <c r="N467" s="25">
        <v>788.44103000000007</v>
      </c>
      <c r="O467" s="25">
        <v>18033.94558</v>
      </c>
      <c r="P467" s="25">
        <v>4570.41086</v>
      </c>
      <c r="Q467" s="25">
        <v>0</v>
      </c>
      <c r="R467" s="26">
        <v>4570.41086</v>
      </c>
    </row>
    <row r="468" spans="1:18">
      <c r="A468" s="27"/>
      <c r="B468" s="27"/>
      <c r="C468" s="22" t="s">
        <v>477</v>
      </c>
      <c r="D468" s="22" t="s">
        <v>477</v>
      </c>
      <c r="E468" s="23">
        <v>366</v>
      </c>
      <c r="F468" s="24">
        <v>3404.4517500000002</v>
      </c>
      <c r="G468" s="25">
        <v>0</v>
      </c>
      <c r="H468" s="25">
        <v>3404.4517500000002</v>
      </c>
      <c r="I468" s="25">
        <v>21166.400329999997</v>
      </c>
      <c r="J468" s="25">
        <v>3.9139400000000002</v>
      </c>
      <c r="K468" s="25">
        <v>21170.314269999999</v>
      </c>
      <c r="L468" s="25">
        <v>502.11303999999996</v>
      </c>
      <c r="M468" s="25">
        <v>0</v>
      </c>
      <c r="N468" s="25">
        <v>502.11303999999996</v>
      </c>
      <c r="O468" s="25">
        <v>25076.879059999999</v>
      </c>
      <c r="P468" s="25">
        <v>5158.4037500000004</v>
      </c>
      <c r="Q468" s="25">
        <v>0</v>
      </c>
      <c r="R468" s="26">
        <v>5158.4037500000004</v>
      </c>
    </row>
    <row r="469" spans="1:18">
      <c r="A469" s="27"/>
      <c r="B469" s="27"/>
      <c r="C469" s="27"/>
      <c r="D469" s="22" t="s">
        <v>478</v>
      </c>
      <c r="E469" s="23">
        <v>497</v>
      </c>
      <c r="F469" s="24">
        <v>148.54669000000001</v>
      </c>
      <c r="G469" s="25">
        <v>0</v>
      </c>
      <c r="H469" s="25">
        <v>148.54669000000001</v>
      </c>
      <c r="I469" s="25">
        <v>2867.9856800000002</v>
      </c>
      <c r="J469" s="25">
        <v>4.5381800000000005</v>
      </c>
      <c r="K469" s="25">
        <v>2872.5238599999998</v>
      </c>
      <c r="L469" s="25">
        <v>62.389949999999999</v>
      </c>
      <c r="M469" s="25">
        <v>0</v>
      </c>
      <c r="N469" s="25">
        <v>62.389949999999999</v>
      </c>
      <c r="O469" s="25">
        <v>3083.4605000000001</v>
      </c>
      <c r="P469" s="25">
        <v>1569.1438799999999</v>
      </c>
      <c r="Q469" s="25">
        <v>0</v>
      </c>
      <c r="R469" s="26">
        <v>1569.1438799999999</v>
      </c>
    </row>
    <row r="470" spans="1:18">
      <c r="A470" s="27"/>
      <c r="B470" s="27"/>
      <c r="C470" s="22" t="s">
        <v>479</v>
      </c>
      <c r="D470" s="22" t="s">
        <v>480</v>
      </c>
      <c r="E470" s="23">
        <v>351</v>
      </c>
      <c r="F470" s="24">
        <v>3085.5621000000001</v>
      </c>
      <c r="G470" s="25">
        <v>0</v>
      </c>
      <c r="H470" s="25">
        <v>3085.5621000000001</v>
      </c>
      <c r="I470" s="25">
        <v>2044.2377200000001</v>
      </c>
      <c r="J470" s="25">
        <v>3.7355800000000001</v>
      </c>
      <c r="K470" s="25">
        <v>2047.9733000000001</v>
      </c>
      <c r="L470" s="25">
        <v>91.129649999999998</v>
      </c>
      <c r="M470" s="25">
        <v>0</v>
      </c>
      <c r="N470" s="25">
        <v>91.129649999999998</v>
      </c>
      <c r="O470" s="25">
        <v>5224.6650499999996</v>
      </c>
      <c r="P470" s="25">
        <v>2806.0870399999999</v>
      </c>
      <c r="Q470" s="25">
        <v>0</v>
      </c>
      <c r="R470" s="26">
        <v>2806.0870399999999</v>
      </c>
    </row>
    <row r="471" spans="1:18">
      <c r="A471" s="27"/>
      <c r="B471" s="27"/>
      <c r="C471" s="27"/>
      <c r="D471" s="22" t="s">
        <v>481</v>
      </c>
      <c r="E471" s="23">
        <v>353</v>
      </c>
      <c r="F471" s="24">
        <v>220.07993999999999</v>
      </c>
      <c r="G471" s="25">
        <v>0</v>
      </c>
      <c r="H471" s="25">
        <v>220.07993999999999</v>
      </c>
      <c r="I471" s="25">
        <v>2015.6751000000002</v>
      </c>
      <c r="J471" s="25">
        <v>13.23339</v>
      </c>
      <c r="K471" s="25">
        <v>2028.90849</v>
      </c>
      <c r="L471" s="25">
        <v>53.378149999999998</v>
      </c>
      <c r="M471" s="25">
        <v>0</v>
      </c>
      <c r="N471" s="25">
        <v>53.378149999999998</v>
      </c>
      <c r="O471" s="25">
        <v>2302.3665799999999</v>
      </c>
      <c r="P471" s="25">
        <v>2596.30755</v>
      </c>
      <c r="Q471" s="25">
        <v>0</v>
      </c>
      <c r="R471" s="26">
        <v>2596.30755</v>
      </c>
    </row>
    <row r="472" spans="1:18">
      <c r="A472" s="27"/>
      <c r="B472" s="27"/>
      <c r="C472" s="27"/>
      <c r="D472" s="22" t="s">
        <v>479</v>
      </c>
      <c r="E472" s="23">
        <v>350</v>
      </c>
      <c r="F472" s="24">
        <v>8761.153839999999</v>
      </c>
      <c r="G472" s="25">
        <v>0</v>
      </c>
      <c r="H472" s="25">
        <v>8761.153839999999</v>
      </c>
      <c r="I472" s="25">
        <v>46563.172130000006</v>
      </c>
      <c r="J472" s="25">
        <v>22.66676</v>
      </c>
      <c r="K472" s="25">
        <v>46585.838889999999</v>
      </c>
      <c r="L472" s="25">
        <v>1305.2131200000001</v>
      </c>
      <c r="M472" s="25">
        <v>33.248650000000005</v>
      </c>
      <c r="N472" s="25">
        <v>1338.4617700000001</v>
      </c>
      <c r="O472" s="25">
        <v>56685.4545</v>
      </c>
      <c r="P472" s="25">
        <v>14741.732189999999</v>
      </c>
      <c r="Q472" s="25">
        <v>0</v>
      </c>
      <c r="R472" s="26">
        <v>14741.732189999999</v>
      </c>
    </row>
    <row r="473" spans="1:18">
      <c r="A473" s="27"/>
      <c r="B473" s="27"/>
      <c r="C473" s="22" t="s">
        <v>482</v>
      </c>
      <c r="D473" s="22" t="s">
        <v>483</v>
      </c>
      <c r="E473" s="23">
        <v>482</v>
      </c>
      <c r="F473" s="24">
        <v>3837.7992100000001</v>
      </c>
      <c r="G473" s="25">
        <v>0</v>
      </c>
      <c r="H473" s="25">
        <v>3837.7992100000001</v>
      </c>
      <c r="I473" s="25">
        <v>25694.333579999999</v>
      </c>
      <c r="J473" s="25">
        <v>0.61582999999999999</v>
      </c>
      <c r="K473" s="25">
        <v>25694.949410000001</v>
      </c>
      <c r="L473" s="25">
        <v>605.92534999999998</v>
      </c>
      <c r="M473" s="25">
        <v>0</v>
      </c>
      <c r="N473" s="25">
        <v>605.92534999999998</v>
      </c>
      <c r="O473" s="25">
        <v>30138.67397</v>
      </c>
      <c r="P473" s="25">
        <v>6369.7886600000002</v>
      </c>
      <c r="Q473" s="25">
        <v>0</v>
      </c>
      <c r="R473" s="26">
        <v>6369.7886600000002</v>
      </c>
    </row>
    <row r="474" spans="1:18">
      <c r="A474" s="27"/>
      <c r="B474" s="27"/>
      <c r="C474" s="27"/>
      <c r="D474" s="22" t="s">
        <v>484</v>
      </c>
      <c r="E474" s="23">
        <v>594</v>
      </c>
      <c r="F474" s="24">
        <v>538.18880000000001</v>
      </c>
      <c r="G474" s="25">
        <v>0</v>
      </c>
      <c r="H474" s="25">
        <v>538.18880000000001</v>
      </c>
      <c r="I474" s="25">
        <v>3217.1837700000001</v>
      </c>
      <c r="J474" s="25">
        <v>0</v>
      </c>
      <c r="K474" s="25">
        <v>3217.1837700000001</v>
      </c>
      <c r="L474" s="25">
        <v>87.865759999999995</v>
      </c>
      <c r="M474" s="25">
        <v>0</v>
      </c>
      <c r="N474" s="25">
        <v>87.865759999999995</v>
      </c>
      <c r="O474" s="25">
        <v>3843.2383300000001</v>
      </c>
      <c r="P474" s="25">
        <v>3466.1484</v>
      </c>
      <c r="Q474" s="25">
        <v>0</v>
      </c>
      <c r="R474" s="26">
        <v>3466.1484</v>
      </c>
    </row>
    <row r="475" spans="1:18">
      <c r="A475" s="27"/>
      <c r="B475" s="27"/>
      <c r="C475" s="22" t="s">
        <v>485</v>
      </c>
      <c r="D475" s="22" t="s">
        <v>486</v>
      </c>
      <c r="E475" s="23">
        <v>352</v>
      </c>
      <c r="F475" s="24">
        <v>1142.7202600000001</v>
      </c>
      <c r="G475" s="25">
        <v>0</v>
      </c>
      <c r="H475" s="25">
        <v>1142.7202600000001</v>
      </c>
      <c r="I475" s="25">
        <v>13868.180900000001</v>
      </c>
      <c r="J475" s="25">
        <v>0</v>
      </c>
      <c r="K475" s="25">
        <v>13868.180900000001</v>
      </c>
      <c r="L475" s="25">
        <v>499.90087</v>
      </c>
      <c r="M475" s="25">
        <v>0</v>
      </c>
      <c r="N475" s="25">
        <v>499.90087</v>
      </c>
      <c r="O475" s="25">
        <v>15510.802029999999</v>
      </c>
      <c r="P475" s="25">
        <v>4159.20993</v>
      </c>
      <c r="Q475" s="25">
        <v>0</v>
      </c>
      <c r="R475" s="26">
        <v>4159.20993</v>
      </c>
    </row>
    <row r="476" spans="1:18">
      <c r="A476" s="27"/>
      <c r="B476" s="27"/>
      <c r="C476" s="22" t="s">
        <v>487</v>
      </c>
      <c r="D476" s="22" t="s">
        <v>487</v>
      </c>
      <c r="E476" s="23">
        <v>359</v>
      </c>
      <c r="F476" s="24">
        <v>1516.2742800000001</v>
      </c>
      <c r="G476" s="25">
        <v>0</v>
      </c>
      <c r="H476" s="25">
        <v>1516.2742800000001</v>
      </c>
      <c r="I476" s="25">
        <v>21780.773649999999</v>
      </c>
      <c r="J476" s="25">
        <v>46.159699999999994</v>
      </c>
      <c r="K476" s="25">
        <v>21826.933350000003</v>
      </c>
      <c r="L476" s="25">
        <v>608.50281999999993</v>
      </c>
      <c r="M476" s="25">
        <v>0</v>
      </c>
      <c r="N476" s="25">
        <v>608.50281999999993</v>
      </c>
      <c r="O476" s="25">
        <v>23951.710449999999</v>
      </c>
      <c r="P476" s="25">
        <v>3330.82708</v>
      </c>
      <c r="Q476" s="25">
        <v>0</v>
      </c>
      <c r="R476" s="26">
        <v>3330.82708</v>
      </c>
    </row>
    <row r="477" spans="1:18">
      <c r="A477" s="27"/>
      <c r="B477" s="27"/>
      <c r="C477" s="22" t="s">
        <v>488</v>
      </c>
      <c r="D477" s="22" t="s">
        <v>488</v>
      </c>
      <c r="E477" s="23">
        <v>495</v>
      </c>
      <c r="F477" s="24">
        <v>464.01047</v>
      </c>
      <c r="G477" s="25">
        <v>0</v>
      </c>
      <c r="H477" s="25">
        <v>464.01047</v>
      </c>
      <c r="I477" s="25">
        <v>6874.8583499999995</v>
      </c>
      <c r="J477" s="25">
        <v>0.18918000000000001</v>
      </c>
      <c r="K477" s="25">
        <v>6875.0475299999998</v>
      </c>
      <c r="L477" s="25">
        <v>138.77865</v>
      </c>
      <c r="M477" s="25">
        <v>0</v>
      </c>
      <c r="N477" s="25">
        <v>138.77865</v>
      </c>
      <c r="O477" s="25">
        <v>7477.8366500000002</v>
      </c>
      <c r="P477" s="25">
        <v>4316.7434999999996</v>
      </c>
      <c r="Q477" s="25">
        <v>0</v>
      </c>
      <c r="R477" s="26">
        <v>4316.7434999999996</v>
      </c>
    </row>
    <row r="478" spans="1:18">
      <c r="A478" s="27"/>
      <c r="B478" s="22" t="s">
        <v>489</v>
      </c>
      <c r="C478" s="22" t="s">
        <v>183</v>
      </c>
      <c r="D478" s="22" t="s">
        <v>183</v>
      </c>
      <c r="E478" s="23">
        <v>180</v>
      </c>
      <c r="F478" s="24">
        <v>5753.8152199999995</v>
      </c>
      <c r="G478" s="25">
        <v>0</v>
      </c>
      <c r="H478" s="25">
        <v>5753.8152199999995</v>
      </c>
      <c r="I478" s="25">
        <v>9368.688619999999</v>
      </c>
      <c r="J478" s="25">
        <v>118.3866</v>
      </c>
      <c r="K478" s="25">
        <v>9487.0752200000006</v>
      </c>
      <c r="L478" s="25">
        <v>1013.28108</v>
      </c>
      <c r="M478" s="25">
        <v>16.601080000000003</v>
      </c>
      <c r="N478" s="25">
        <v>1029.8821600000001</v>
      </c>
      <c r="O478" s="25">
        <v>16270.7726</v>
      </c>
      <c r="P478" s="25">
        <v>12398.64091</v>
      </c>
      <c r="Q478" s="25">
        <v>0</v>
      </c>
      <c r="R478" s="26">
        <v>12398.64091</v>
      </c>
    </row>
    <row r="479" spans="1:18">
      <c r="A479" s="27"/>
      <c r="B479" s="27"/>
      <c r="C479" s="22" t="s">
        <v>490</v>
      </c>
      <c r="D479" s="22" t="s">
        <v>491</v>
      </c>
      <c r="E479" s="23">
        <v>176</v>
      </c>
      <c r="F479" s="24">
        <v>2824.2307999999998</v>
      </c>
      <c r="G479" s="25">
        <v>0</v>
      </c>
      <c r="H479" s="25">
        <v>2824.2307999999998</v>
      </c>
      <c r="I479" s="25">
        <v>25770.277300000002</v>
      </c>
      <c r="J479" s="25">
        <v>34.896529999999998</v>
      </c>
      <c r="K479" s="25">
        <v>25805.17383</v>
      </c>
      <c r="L479" s="25">
        <v>2162.4188899999999</v>
      </c>
      <c r="M479" s="25">
        <v>0.81679000000000002</v>
      </c>
      <c r="N479" s="25">
        <v>2163.2356800000002</v>
      </c>
      <c r="O479" s="25">
        <v>30792.640309999999</v>
      </c>
      <c r="P479" s="25">
        <v>35133.566500000001</v>
      </c>
      <c r="Q479" s="25">
        <v>0</v>
      </c>
      <c r="R479" s="26">
        <v>35133.566500000001</v>
      </c>
    </row>
    <row r="480" spans="1:18">
      <c r="A480" s="27"/>
      <c r="B480" s="27"/>
      <c r="C480" s="22" t="s">
        <v>492</v>
      </c>
      <c r="D480" s="22" t="s">
        <v>492</v>
      </c>
      <c r="E480" s="23">
        <v>171</v>
      </c>
      <c r="F480" s="24">
        <v>22189.448270000001</v>
      </c>
      <c r="G480" s="25">
        <v>18.287880000000001</v>
      </c>
      <c r="H480" s="25">
        <v>22207.736149999997</v>
      </c>
      <c r="I480" s="25">
        <v>38467.502690000001</v>
      </c>
      <c r="J480" s="25">
        <v>166.38925</v>
      </c>
      <c r="K480" s="25">
        <v>38633.891939999994</v>
      </c>
      <c r="L480" s="25">
        <v>7616.8413899999996</v>
      </c>
      <c r="M480" s="25">
        <v>404.55909000000003</v>
      </c>
      <c r="N480" s="25">
        <v>8021.4004800000002</v>
      </c>
      <c r="O480" s="25">
        <v>68863.028569999995</v>
      </c>
      <c r="P480" s="25">
        <v>65238.550130000003</v>
      </c>
      <c r="Q480" s="25">
        <v>0</v>
      </c>
      <c r="R480" s="26">
        <v>65238.550130000003</v>
      </c>
    </row>
    <row r="481" spans="1:18">
      <c r="A481" s="27"/>
      <c r="B481" s="27"/>
      <c r="C481" s="27"/>
      <c r="D481" s="22" t="s">
        <v>493</v>
      </c>
      <c r="E481" s="23">
        <v>444</v>
      </c>
      <c r="F481" s="24">
        <v>3391.7738999999997</v>
      </c>
      <c r="G481" s="25">
        <v>0</v>
      </c>
      <c r="H481" s="25">
        <v>3391.7738999999997</v>
      </c>
      <c r="I481" s="25">
        <v>12941.195820000001</v>
      </c>
      <c r="J481" s="25">
        <v>3.8000000000000002E-4</v>
      </c>
      <c r="K481" s="25">
        <v>12941.196199999998</v>
      </c>
      <c r="L481" s="25">
        <v>501.90733</v>
      </c>
      <c r="M481" s="25">
        <v>0</v>
      </c>
      <c r="N481" s="25">
        <v>501.90733</v>
      </c>
      <c r="O481" s="25">
        <v>16834.87743</v>
      </c>
      <c r="P481" s="25">
        <v>6898.2720300000001</v>
      </c>
      <c r="Q481" s="25">
        <v>0</v>
      </c>
      <c r="R481" s="26">
        <v>6898.2720300000001</v>
      </c>
    </row>
    <row r="482" spans="1:18">
      <c r="A482" s="27"/>
      <c r="B482" s="27"/>
      <c r="C482" s="22" t="s">
        <v>494</v>
      </c>
      <c r="D482" s="22" t="s">
        <v>495</v>
      </c>
      <c r="E482" s="23">
        <v>505</v>
      </c>
      <c r="F482" s="24">
        <v>4678.7418899999993</v>
      </c>
      <c r="G482" s="25">
        <v>0</v>
      </c>
      <c r="H482" s="25">
        <v>4678.7418899999993</v>
      </c>
      <c r="I482" s="25">
        <v>12806.51799</v>
      </c>
      <c r="J482" s="25">
        <v>1.58E-3</v>
      </c>
      <c r="K482" s="25">
        <v>12806.51957</v>
      </c>
      <c r="L482" s="25">
        <v>1849.1875700000001</v>
      </c>
      <c r="M482" s="25">
        <v>0</v>
      </c>
      <c r="N482" s="25">
        <v>1849.1875700000001</v>
      </c>
      <c r="O482" s="25">
        <v>19334.44903</v>
      </c>
      <c r="P482" s="25">
        <v>13082.978349999999</v>
      </c>
      <c r="Q482" s="25">
        <v>0</v>
      </c>
      <c r="R482" s="26">
        <v>13082.978349999999</v>
      </c>
    </row>
    <row r="483" spans="1:18">
      <c r="A483" s="27"/>
      <c r="B483" s="27"/>
      <c r="C483" s="27"/>
      <c r="D483" s="22" t="s">
        <v>494</v>
      </c>
      <c r="E483" s="23">
        <v>177</v>
      </c>
      <c r="F483" s="24">
        <v>9152.9368599999998</v>
      </c>
      <c r="G483" s="25">
        <v>0</v>
      </c>
      <c r="H483" s="25">
        <v>9152.9368599999998</v>
      </c>
      <c r="I483" s="25">
        <v>7604.0975199999993</v>
      </c>
      <c r="J483" s="25">
        <v>6.2539600000000002</v>
      </c>
      <c r="K483" s="25">
        <v>7610.3514800000003</v>
      </c>
      <c r="L483" s="25">
        <v>2210.11571</v>
      </c>
      <c r="M483" s="25">
        <v>232.73723000000001</v>
      </c>
      <c r="N483" s="25">
        <v>2442.8529399999998</v>
      </c>
      <c r="O483" s="25">
        <v>19206.14128</v>
      </c>
      <c r="P483" s="25">
        <v>16678.357690000001</v>
      </c>
      <c r="Q483" s="25">
        <v>0</v>
      </c>
      <c r="R483" s="26">
        <v>16678.357690000001</v>
      </c>
    </row>
    <row r="484" spans="1:18">
      <c r="A484" s="27"/>
      <c r="B484" s="27"/>
      <c r="C484" s="27"/>
      <c r="D484" s="22" t="s">
        <v>496</v>
      </c>
      <c r="E484" s="23">
        <v>710</v>
      </c>
      <c r="F484" s="24">
        <v>2499.5787500000001</v>
      </c>
      <c r="G484" s="25">
        <v>0</v>
      </c>
      <c r="H484" s="25">
        <v>2499.5787500000001</v>
      </c>
      <c r="I484" s="25">
        <v>4084.56603</v>
      </c>
      <c r="J484" s="25">
        <v>0</v>
      </c>
      <c r="K484" s="25">
        <v>4084.56603</v>
      </c>
      <c r="L484" s="25">
        <v>210.07680999999999</v>
      </c>
      <c r="M484" s="25">
        <v>0</v>
      </c>
      <c r="N484" s="25">
        <v>210.07680999999999</v>
      </c>
      <c r="O484" s="25">
        <v>6794.2215900000001</v>
      </c>
      <c r="P484" s="25">
        <v>5407.6006100000004</v>
      </c>
      <c r="Q484" s="25">
        <v>0</v>
      </c>
      <c r="R484" s="26">
        <v>5407.6006100000004</v>
      </c>
    </row>
    <row r="485" spans="1:18">
      <c r="A485" s="27"/>
      <c r="B485" s="27"/>
      <c r="C485" s="22" t="s">
        <v>489</v>
      </c>
      <c r="D485" s="22" t="s">
        <v>497</v>
      </c>
      <c r="E485" s="23">
        <v>179</v>
      </c>
      <c r="F485" s="24">
        <v>20108.394550000001</v>
      </c>
      <c r="G485" s="25">
        <v>0</v>
      </c>
      <c r="H485" s="25">
        <v>20108.394550000001</v>
      </c>
      <c r="I485" s="25">
        <v>73835.854149999999</v>
      </c>
      <c r="J485" s="25">
        <v>365.82587000000001</v>
      </c>
      <c r="K485" s="25">
        <v>74201.68002</v>
      </c>
      <c r="L485" s="25">
        <v>8363.8607699999993</v>
      </c>
      <c r="M485" s="25">
        <v>1010.8412099999999</v>
      </c>
      <c r="N485" s="25">
        <v>9374.7019799999998</v>
      </c>
      <c r="O485" s="25">
        <v>103684.77655</v>
      </c>
      <c r="P485" s="25">
        <v>93985.854560000007</v>
      </c>
      <c r="Q485" s="25">
        <v>0</v>
      </c>
      <c r="R485" s="26">
        <v>93985.854560000007</v>
      </c>
    </row>
    <row r="486" spans="1:18">
      <c r="A486" s="27"/>
      <c r="B486" s="27"/>
      <c r="C486" s="27"/>
      <c r="D486" s="22" t="s">
        <v>498</v>
      </c>
      <c r="E486" s="23">
        <v>625</v>
      </c>
      <c r="F486" s="24">
        <v>3784.3692099999998</v>
      </c>
      <c r="G486" s="25">
        <v>0</v>
      </c>
      <c r="H486" s="25">
        <v>3784.3692099999998</v>
      </c>
      <c r="I486" s="25">
        <v>16222.730140000001</v>
      </c>
      <c r="J486" s="25">
        <v>0</v>
      </c>
      <c r="K486" s="25">
        <v>16222.730140000001</v>
      </c>
      <c r="L486" s="25">
        <v>1396.7370000000001</v>
      </c>
      <c r="M486" s="25">
        <v>19.37865</v>
      </c>
      <c r="N486" s="25">
        <v>1416.11565</v>
      </c>
      <c r="O486" s="25">
        <v>21423.215</v>
      </c>
      <c r="P486" s="25">
        <v>12082.118849999999</v>
      </c>
      <c r="Q486" s="25">
        <v>0</v>
      </c>
      <c r="R486" s="26">
        <v>12082.118849999999</v>
      </c>
    </row>
    <row r="487" spans="1:18">
      <c r="A487" s="27"/>
      <c r="B487" s="27"/>
      <c r="C487" s="27"/>
      <c r="D487" s="22" t="s">
        <v>499</v>
      </c>
      <c r="E487" s="23">
        <v>707</v>
      </c>
      <c r="F487" s="24">
        <v>0.122</v>
      </c>
      <c r="G487" s="25">
        <v>0</v>
      </c>
      <c r="H487" s="25">
        <v>0.122</v>
      </c>
      <c r="I487" s="25">
        <v>0.48000999999999999</v>
      </c>
      <c r="J487" s="25">
        <v>0</v>
      </c>
      <c r="K487" s="25">
        <v>0.48000999999999999</v>
      </c>
      <c r="L487" s="25">
        <v>272.23147999999998</v>
      </c>
      <c r="M487" s="25">
        <v>0</v>
      </c>
      <c r="N487" s="25">
        <v>272.23147999999998</v>
      </c>
      <c r="O487" s="25">
        <v>272.83348999999998</v>
      </c>
      <c r="P487" s="25">
        <v>5468.0786699999999</v>
      </c>
      <c r="Q487" s="25">
        <v>0</v>
      </c>
      <c r="R487" s="26">
        <v>5468.0786699999999</v>
      </c>
    </row>
    <row r="488" spans="1:18">
      <c r="A488" s="27"/>
      <c r="B488" s="27"/>
      <c r="C488" s="22" t="s">
        <v>500</v>
      </c>
      <c r="D488" s="22" t="s">
        <v>500</v>
      </c>
      <c r="E488" s="23">
        <v>182</v>
      </c>
      <c r="F488" s="24">
        <v>11197.593220000001</v>
      </c>
      <c r="G488" s="25">
        <v>0</v>
      </c>
      <c r="H488" s="25">
        <v>11197.593220000001</v>
      </c>
      <c r="I488" s="25">
        <v>33555.263439999995</v>
      </c>
      <c r="J488" s="25">
        <v>41.912819999999996</v>
      </c>
      <c r="K488" s="25">
        <v>33597.17626</v>
      </c>
      <c r="L488" s="25">
        <v>1922.74459</v>
      </c>
      <c r="M488" s="25">
        <v>12.932459999999999</v>
      </c>
      <c r="N488" s="25">
        <v>1935.67705</v>
      </c>
      <c r="O488" s="25">
        <v>46730.446530000001</v>
      </c>
      <c r="P488" s="25">
        <v>18276.516019999999</v>
      </c>
      <c r="Q488" s="25">
        <v>0</v>
      </c>
      <c r="R488" s="26">
        <v>18276.516019999999</v>
      </c>
    </row>
    <row r="489" spans="1:18">
      <c r="A489" s="27"/>
      <c r="B489" s="27"/>
      <c r="C489" s="27"/>
      <c r="D489" s="27"/>
      <c r="E489" s="29">
        <v>738</v>
      </c>
      <c r="F489" s="30">
        <v>0</v>
      </c>
      <c r="G489" s="31">
        <v>0</v>
      </c>
      <c r="H489" s="31">
        <v>0</v>
      </c>
      <c r="I489" s="31">
        <v>0</v>
      </c>
      <c r="J489" s="31">
        <v>0</v>
      </c>
      <c r="K489" s="31">
        <v>0</v>
      </c>
      <c r="L489" s="31">
        <v>0</v>
      </c>
      <c r="M489" s="31">
        <v>0</v>
      </c>
      <c r="N489" s="31">
        <v>0</v>
      </c>
      <c r="O489" s="31">
        <v>0</v>
      </c>
      <c r="P489" s="31">
        <v>0</v>
      </c>
      <c r="Q489" s="31">
        <v>0</v>
      </c>
      <c r="R489" s="32">
        <v>0</v>
      </c>
    </row>
    <row r="490" spans="1:18">
      <c r="A490" s="27"/>
      <c r="B490" s="27"/>
      <c r="C490" s="27"/>
      <c r="D490" s="22" t="s">
        <v>501</v>
      </c>
      <c r="E490" s="23">
        <v>649</v>
      </c>
      <c r="F490" s="24">
        <v>225.14562000000001</v>
      </c>
      <c r="G490" s="25">
        <v>0</v>
      </c>
      <c r="H490" s="25">
        <v>225.14562000000001</v>
      </c>
      <c r="I490" s="25">
        <v>6645.5042100000001</v>
      </c>
      <c r="J490" s="25">
        <v>0</v>
      </c>
      <c r="K490" s="25">
        <v>6645.5042100000001</v>
      </c>
      <c r="L490" s="25">
        <v>96.131169999999997</v>
      </c>
      <c r="M490" s="25">
        <v>0</v>
      </c>
      <c r="N490" s="25">
        <v>96.131169999999997</v>
      </c>
      <c r="O490" s="25">
        <v>6966.7809999999999</v>
      </c>
      <c r="P490" s="25">
        <v>3137.9352799999997</v>
      </c>
      <c r="Q490" s="25">
        <v>0</v>
      </c>
      <c r="R490" s="26">
        <v>3137.9352799999997</v>
      </c>
    </row>
    <row r="491" spans="1:18">
      <c r="A491" s="27"/>
      <c r="B491" s="27"/>
      <c r="C491" s="27"/>
      <c r="D491" s="22" t="s">
        <v>502</v>
      </c>
      <c r="E491" s="23">
        <v>183</v>
      </c>
      <c r="F491" s="24">
        <v>1243.28628</v>
      </c>
      <c r="G491" s="25">
        <v>0</v>
      </c>
      <c r="H491" s="25">
        <v>1243.28628</v>
      </c>
      <c r="I491" s="25">
        <v>23504.41257</v>
      </c>
      <c r="J491" s="25">
        <v>48.70514</v>
      </c>
      <c r="K491" s="25">
        <v>23553.117710000002</v>
      </c>
      <c r="L491" s="25">
        <v>124.11077</v>
      </c>
      <c r="M491" s="25">
        <v>33.875999999999998</v>
      </c>
      <c r="N491" s="25">
        <v>157.98676999999998</v>
      </c>
      <c r="O491" s="25">
        <v>24954.390760000002</v>
      </c>
      <c r="P491" s="25">
        <v>8251.1252299999996</v>
      </c>
      <c r="Q491" s="25">
        <v>0</v>
      </c>
      <c r="R491" s="26">
        <v>8251.1252299999996</v>
      </c>
    </row>
    <row r="492" spans="1:18">
      <c r="A492" s="27"/>
      <c r="B492" s="27"/>
      <c r="C492" s="22" t="s">
        <v>503</v>
      </c>
      <c r="D492" s="22" t="s">
        <v>504</v>
      </c>
      <c r="E492" s="23">
        <v>172</v>
      </c>
      <c r="F492" s="24">
        <v>1212.5505600000001</v>
      </c>
      <c r="G492" s="25">
        <v>0</v>
      </c>
      <c r="H492" s="25">
        <v>1212.5505600000001</v>
      </c>
      <c r="I492" s="25">
        <v>8426.1159800000005</v>
      </c>
      <c r="J492" s="25">
        <v>39.874679999999998</v>
      </c>
      <c r="K492" s="25">
        <v>8465.9906599999995</v>
      </c>
      <c r="L492" s="25">
        <v>437.63042999999999</v>
      </c>
      <c r="M492" s="25">
        <v>0.2409</v>
      </c>
      <c r="N492" s="25">
        <v>437.87133</v>
      </c>
      <c r="O492" s="25">
        <v>10116.412550000001</v>
      </c>
      <c r="P492" s="25">
        <v>6322.1546600000001</v>
      </c>
      <c r="Q492" s="25">
        <v>0</v>
      </c>
      <c r="R492" s="26">
        <v>6322.1546600000001</v>
      </c>
    </row>
    <row r="493" spans="1:18">
      <c r="A493" s="27"/>
      <c r="B493" s="27"/>
      <c r="C493" s="22" t="s">
        <v>505</v>
      </c>
      <c r="D493" s="22" t="s">
        <v>506</v>
      </c>
      <c r="E493" s="23">
        <v>174</v>
      </c>
      <c r="F493" s="24">
        <v>1631.48623</v>
      </c>
      <c r="G493" s="25">
        <v>0</v>
      </c>
      <c r="H493" s="25">
        <v>1631.48623</v>
      </c>
      <c r="I493" s="25">
        <v>5260.8198200000006</v>
      </c>
      <c r="J493" s="25">
        <v>5.3477399999999999</v>
      </c>
      <c r="K493" s="25">
        <v>5266.1675599999999</v>
      </c>
      <c r="L493" s="25">
        <v>285.88865999999996</v>
      </c>
      <c r="M493" s="25">
        <v>0</v>
      </c>
      <c r="N493" s="25">
        <v>285.88865999999996</v>
      </c>
      <c r="O493" s="25">
        <v>7183.5424499999999</v>
      </c>
      <c r="P493" s="25">
        <v>9062.3966500000006</v>
      </c>
      <c r="Q493" s="25">
        <v>0</v>
      </c>
      <c r="R493" s="26">
        <v>9062.3966500000006</v>
      </c>
    </row>
    <row r="494" spans="1:18">
      <c r="A494" s="27"/>
      <c r="B494" s="27"/>
      <c r="C494" s="22" t="s">
        <v>507</v>
      </c>
      <c r="D494" s="22" t="s">
        <v>507</v>
      </c>
      <c r="E494" s="23">
        <v>504</v>
      </c>
      <c r="F494" s="24">
        <v>2334.25864</v>
      </c>
      <c r="G494" s="25">
        <v>0</v>
      </c>
      <c r="H494" s="25">
        <v>2334.25864</v>
      </c>
      <c r="I494" s="25">
        <v>8919.4186099999988</v>
      </c>
      <c r="J494" s="25">
        <v>0.23834</v>
      </c>
      <c r="K494" s="25">
        <v>8919.6569499999987</v>
      </c>
      <c r="L494" s="25">
        <v>568.21480000000008</v>
      </c>
      <c r="M494" s="25">
        <v>0</v>
      </c>
      <c r="N494" s="25">
        <v>568.21480000000008</v>
      </c>
      <c r="O494" s="25">
        <v>11822.13039</v>
      </c>
      <c r="P494" s="25">
        <v>13895.728859999999</v>
      </c>
      <c r="Q494" s="25">
        <v>0</v>
      </c>
      <c r="R494" s="26">
        <v>13895.728859999999</v>
      </c>
    </row>
    <row r="495" spans="1:18">
      <c r="A495" s="27"/>
      <c r="B495" s="27"/>
      <c r="C495" s="27"/>
      <c r="D495" s="22" t="s">
        <v>508</v>
      </c>
      <c r="E495" s="23">
        <v>743</v>
      </c>
      <c r="F495" s="24">
        <v>474.85428000000002</v>
      </c>
      <c r="G495" s="25">
        <v>0</v>
      </c>
      <c r="H495" s="25">
        <v>474.85428000000002</v>
      </c>
      <c r="I495" s="25">
        <v>1893.3438000000001</v>
      </c>
      <c r="J495" s="25">
        <v>0</v>
      </c>
      <c r="K495" s="25">
        <v>1893.3438000000001</v>
      </c>
      <c r="L495" s="25">
        <v>69.943250000000006</v>
      </c>
      <c r="M495" s="25">
        <v>0</v>
      </c>
      <c r="N495" s="25">
        <v>69.943250000000006</v>
      </c>
      <c r="O495" s="25">
        <v>2438.1413299999999</v>
      </c>
      <c r="P495" s="25">
        <v>4349.6047900000003</v>
      </c>
      <c r="Q495" s="25">
        <v>0</v>
      </c>
      <c r="R495" s="26">
        <v>4349.6047900000003</v>
      </c>
    </row>
    <row r="496" spans="1:18">
      <c r="A496" s="27"/>
      <c r="B496" s="27"/>
      <c r="C496" s="22" t="s">
        <v>509</v>
      </c>
      <c r="D496" s="22" t="s">
        <v>509</v>
      </c>
      <c r="E496" s="23">
        <v>181</v>
      </c>
      <c r="F496" s="24">
        <v>647.625</v>
      </c>
      <c r="G496" s="25">
        <v>0</v>
      </c>
      <c r="H496" s="25">
        <v>647.625</v>
      </c>
      <c r="I496" s="25">
        <v>4328.3385199999993</v>
      </c>
      <c r="J496" s="25">
        <v>0</v>
      </c>
      <c r="K496" s="25">
        <v>4328.3385199999993</v>
      </c>
      <c r="L496" s="25">
        <v>494.25245000000001</v>
      </c>
      <c r="M496" s="25">
        <v>0.75279999999999991</v>
      </c>
      <c r="N496" s="25">
        <v>495.00524999999999</v>
      </c>
      <c r="O496" s="25">
        <v>5470.9687699999995</v>
      </c>
      <c r="P496" s="25">
        <v>8623.3223300000009</v>
      </c>
      <c r="Q496" s="25">
        <v>0</v>
      </c>
      <c r="R496" s="26">
        <v>8623.3223300000009</v>
      </c>
    </row>
    <row r="497" spans="1:18">
      <c r="A497" s="27"/>
      <c r="B497" s="22" t="s">
        <v>510</v>
      </c>
      <c r="C497" s="22" t="s">
        <v>510</v>
      </c>
      <c r="D497" s="22" t="s">
        <v>511</v>
      </c>
      <c r="E497" s="23">
        <v>598</v>
      </c>
      <c r="F497" s="24">
        <v>1617.52775</v>
      </c>
      <c r="G497" s="25">
        <v>0</v>
      </c>
      <c r="H497" s="25">
        <v>1617.52775</v>
      </c>
      <c r="I497" s="25">
        <v>17169.522730000001</v>
      </c>
      <c r="J497" s="25">
        <v>0</v>
      </c>
      <c r="K497" s="25">
        <v>17169.522730000001</v>
      </c>
      <c r="L497" s="25">
        <v>2176.86247</v>
      </c>
      <c r="M497" s="25">
        <v>194.81131999999999</v>
      </c>
      <c r="N497" s="25">
        <v>2371.6737899999998</v>
      </c>
      <c r="O497" s="25">
        <v>21158.724269999999</v>
      </c>
      <c r="P497" s="25">
        <v>7849.1470199999994</v>
      </c>
      <c r="Q497" s="25">
        <v>0</v>
      </c>
      <c r="R497" s="26">
        <v>7849.1470199999994</v>
      </c>
    </row>
    <row r="498" spans="1:18">
      <c r="A498" s="27"/>
      <c r="B498" s="27"/>
      <c r="C498" s="27"/>
      <c r="D498" s="22" t="s">
        <v>512</v>
      </c>
      <c r="E498" s="23">
        <v>568</v>
      </c>
      <c r="F498" s="24">
        <v>1727.6487500000001</v>
      </c>
      <c r="G498" s="25">
        <v>0</v>
      </c>
      <c r="H498" s="25">
        <v>1727.6487500000001</v>
      </c>
      <c r="I498" s="25">
        <v>21254.482379999998</v>
      </c>
      <c r="J498" s="25">
        <v>0</v>
      </c>
      <c r="K498" s="25">
        <v>21254.482379999998</v>
      </c>
      <c r="L498" s="25">
        <v>1837.7098100000001</v>
      </c>
      <c r="M498" s="25">
        <v>137.17702</v>
      </c>
      <c r="N498" s="25">
        <v>1974.8868300000001</v>
      </c>
      <c r="O498" s="25">
        <v>24957.017960000001</v>
      </c>
      <c r="P498" s="25">
        <v>8789.2885200000001</v>
      </c>
      <c r="Q498" s="25">
        <v>0</v>
      </c>
      <c r="R498" s="26">
        <v>8789.2885200000001</v>
      </c>
    </row>
    <row r="499" spans="1:18">
      <c r="A499" s="27"/>
      <c r="B499" s="27"/>
      <c r="C499" s="27"/>
      <c r="D499" s="22" t="s">
        <v>510</v>
      </c>
      <c r="E499" s="23">
        <v>343</v>
      </c>
      <c r="F499" s="24">
        <v>69460.859079999995</v>
      </c>
      <c r="G499" s="25">
        <v>765.90290000000005</v>
      </c>
      <c r="H499" s="25">
        <v>70226.76198000001</v>
      </c>
      <c r="I499" s="25">
        <v>180438.86652000001</v>
      </c>
      <c r="J499" s="25">
        <v>3963.2218900000003</v>
      </c>
      <c r="K499" s="25">
        <v>184402.08841</v>
      </c>
      <c r="L499" s="25">
        <v>20233.060229999999</v>
      </c>
      <c r="M499" s="25">
        <v>3801.1176299999997</v>
      </c>
      <c r="N499" s="25">
        <v>24034.17786</v>
      </c>
      <c r="O499" s="25">
        <v>278663.02824999997</v>
      </c>
      <c r="P499" s="25">
        <v>94901.779549999992</v>
      </c>
      <c r="Q499" s="25">
        <v>0</v>
      </c>
      <c r="R499" s="26">
        <v>94901.779549999992</v>
      </c>
    </row>
    <row r="500" spans="1:18">
      <c r="A500" s="27"/>
      <c r="B500" s="27"/>
      <c r="C500" s="27"/>
      <c r="D500" s="27"/>
      <c r="E500" s="29">
        <v>345</v>
      </c>
      <c r="F500" s="30">
        <v>0.45400000000000001</v>
      </c>
      <c r="G500" s="31">
        <v>0</v>
      </c>
      <c r="H500" s="31">
        <v>0.45400000000000001</v>
      </c>
      <c r="I500" s="31">
        <v>405.14830000000001</v>
      </c>
      <c r="J500" s="31">
        <v>2.9999999999999997E-4</v>
      </c>
      <c r="K500" s="31">
        <v>405.14859999999999</v>
      </c>
      <c r="L500" s="31">
        <v>12.797600000000001</v>
      </c>
      <c r="M500" s="31">
        <v>0</v>
      </c>
      <c r="N500" s="31">
        <v>12.797600000000001</v>
      </c>
      <c r="O500" s="31">
        <v>418.40019999999998</v>
      </c>
      <c r="P500" s="31">
        <v>91.08205000000001</v>
      </c>
      <c r="Q500" s="31">
        <v>0</v>
      </c>
      <c r="R500" s="32">
        <v>91.08205000000001</v>
      </c>
    </row>
    <row r="501" spans="1:18">
      <c r="A501" s="27"/>
      <c r="B501" s="27"/>
      <c r="C501" s="27"/>
      <c r="D501" s="22" t="s">
        <v>513</v>
      </c>
      <c r="E501" s="23">
        <v>705</v>
      </c>
      <c r="F501" s="24">
        <v>2435.43741</v>
      </c>
      <c r="G501" s="25">
        <v>0</v>
      </c>
      <c r="H501" s="25">
        <v>2435.43741</v>
      </c>
      <c r="I501" s="25">
        <v>11886.794330000001</v>
      </c>
      <c r="J501" s="25">
        <v>0</v>
      </c>
      <c r="K501" s="25">
        <v>11886.794330000001</v>
      </c>
      <c r="L501" s="25">
        <v>2410.8054700000002</v>
      </c>
      <c r="M501" s="25">
        <v>262.26429999999999</v>
      </c>
      <c r="N501" s="25">
        <v>2673.0697700000001</v>
      </c>
      <c r="O501" s="25">
        <v>16995.301510000001</v>
      </c>
      <c r="P501" s="25">
        <v>7307.8434000000007</v>
      </c>
      <c r="Q501" s="25">
        <v>0</v>
      </c>
      <c r="R501" s="26">
        <v>7307.8434000000007</v>
      </c>
    </row>
    <row r="502" spans="1:18">
      <c r="A502" s="27"/>
      <c r="B502" s="27"/>
      <c r="C502" s="22" t="s">
        <v>514</v>
      </c>
      <c r="D502" s="22" t="s">
        <v>514</v>
      </c>
      <c r="E502" s="23">
        <v>348</v>
      </c>
      <c r="F502" s="24">
        <v>133.01577</v>
      </c>
      <c r="G502" s="25">
        <v>0</v>
      </c>
      <c r="H502" s="25">
        <v>133.01577</v>
      </c>
      <c r="I502" s="25">
        <v>1524.79386</v>
      </c>
      <c r="J502" s="25">
        <v>1.7700000000000001E-3</v>
      </c>
      <c r="K502" s="25">
        <v>1524.7956299999998</v>
      </c>
      <c r="L502" s="25">
        <v>50.588449999999995</v>
      </c>
      <c r="M502" s="25">
        <v>0</v>
      </c>
      <c r="N502" s="25">
        <v>50.588449999999995</v>
      </c>
      <c r="O502" s="25">
        <v>1708.39985</v>
      </c>
      <c r="P502" s="25">
        <v>465.40456</v>
      </c>
      <c r="Q502" s="25">
        <v>0</v>
      </c>
      <c r="R502" s="26">
        <v>465.40456</v>
      </c>
    </row>
    <row r="503" spans="1:18">
      <c r="A503" s="27"/>
      <c r="B503" s="27"/>
      <c r="C503" s="22" t="s">
        <v>515</v>
      </c>
      <c r="D503" s="22" t="s">
        <v>515</v>
      </c>
      <c r="E503" s="23">
        <v>347</v>
      </c>
      <c r="F503" s="24">
        <v>243.50364000000002</v>
      </c>
      <c r="G503" s="25">
        <v>0</v>
      </c>
      <c r="H503" s="25">
        <v>243.50364000000002</v>
      </c>
      <c r="I503" s="25">
        <v>2410.8004300000002</v>
      </c>
      <c r="J503" s="25">
        <v>1.3226099999999998</v>
      </c>
      <c r="K503" s="25">
        <v>2412.1230399999999</v>
      </c>
      <c r="L503" s="25">
        <v>107.07657</v>
      </c>
      <c r="M503" s="25">
        <v>0</v>
      </c>
      <c r="N503" s="25">
        <v>107.07657</v>
      </c>
      <c r="O503" s="25">
        <v>2762.70325</v>
      </c>
      <c r="P503" s="25">
        <v>1530.4752900000001</v>
      </c>
      <c r="Q503" s="25">
        <v>0</v>
      </c>
      <c r="R503" s="26">
        <v>1530.4752900000001</v>
      </c>
    </row>
    <row r="504" spans="1:18">
      <c r="A504" s="27"/>
      <c r="B504" s="27"/>
      <c r="C504" s="22" t="s">
        <v>516</v>
      </c>
      <c r="D504" s="22" t="s">
        <v>517</v>
      </c>
      <c r="E504" s="23">
        <v>346</v>
      </c>
      <c r="F504" s="24">
        <v>622.36806000000001</v>
      </c>
      <c r="G504" s="25">
        <v>0</v>
      </c>
      <c r="H504" s="25">
        <v>622.36806000000001</v>
      </c>
      <c r="I504" s="25">
        <v>2907.3245699999998</v>
      </c>
      <c r="J504" s="25">
        <v>3.3799699999999997</v>
      </c>
      <c r="K504" s="25">
        <v>2910.7045400000002</v>
      </c>
      <c r="L504" s="25">
        <v>352.74765000000002</v>
      </c>
      <c r="M504" s="25">
        <v>0</v>
      </c>
      <c r="N504" s="25">
        <v>352.74765000000002</v>
      </c>
      <c r="O504" s="25">
        <v>3885.8202500000002</v>
      </c>
      <c r="P504" s="25">
        <v>1700.37725</v>
      </c>
      <c r="Q504" s="25">
        <v>0</v>
      </c>
      <c r="R504" s="26">
        <v>1700.37725</v>
      </c>
    </row>
    <row r="505" spans="1:18">
      <c r="A505" s="27"/>
      <c r="B505" s="22" t="s">
        <v>518</v>
      </c>
      <c r="C505" s="22" t="s">
        <v>519</v>
      </c>
      <c r="D505" s="22" t="s">
        <v>520</v>
      </c>
      <c r="E505" s="23">
        <v>97</v>
      </c>
      <c r="F505" s="24">
        <v>719.79921999999999</v>
      </c>
      <c r="G505" s="25">
        <v>0</v>
      </c>
      <c r="H505" s="25">
        <v>719.79921999999999</v>
      </c>
      <c r="I505" s="25">
        <v>7860.1163399999996</v>
      </c>
      <c r="J505" s="25">
        <v>12.74189</v>
      </c>
      <c r="K505" s="25">
        <v>7872.8582300000007</v>
      </c>
      <c r="L505" s="25">
        <v>664.97802999999999</v>
      </c>
      <c r="M505" s="25">
        <v>0.37639999999999996</v>
      </c>
      <c r="N505" s="25">
        <v>665.35443000000009</v>
      </c>
      <c r="O505" s="25">
        <v>9258.01188</v>
      </c>
      <c r="P505" s="25">
        <v>7789.9157800000003</v>
      </c>
      <c r="Q505" s="25">
        <v>0</v>
      </c>
      <c r="R505" s="26">
        <v>7789.9157800000003</v>
      </c>
    </row>
    <row r="506" spans="1:18">
      <c r="A506" s="27"/>
      <c r="B506" s="27"/>
      <c r="C506" s="22" t="s">
        <v>518</v>
      </c>
      <c r="D506" s="22" t="s">
        <v>518</v>
      </c>
      <c r="E506" s="23">
        <v>96</v>
      </c>
      <c r="F506" s="24">
        <v>15505.43614</v>
      </c>
      <c r="G506" s="25">
        <v>7568.5346100000006</v>
      </c>
      <c r="H506" s="25">
        <v>23073.97075</v>
      </c>
      <c r="I506" s="25">
        <v>62239.242149999998</v>
      </c>
      <c r="J506" s="25">
        <v>737.04710999999998</v>
      </c>
      <c r="K506" s="25">
        <v>62976.289259999998</v>
      </c>
      <c r="L506" s="25">
        <v>11878.675439999999</v>
      </c>
      <c r="M506" s="25">
        <v>1050.8372099999999</v>
      </c>
      <c r="N506" s="25">
        <v>12929.512650000001</v>
      </c>
      <c r="O506" s="25">
        <v>98979.772660000002</v>
      </c>
      <c r="P506" s="25">
        <v>109452.71442</v>
      </c>
      <c r="Q506" s="25">
        <v>0</v>
      </c>
      <c r="R506" s="26">
        <v>109452.71442</v>
      </c>
    </row>
    <row r="507" spans="1:18">
      <c r="A507" s="27"/>
      <c r="B507" s="27"/>
      <c r="C507" s="22" t="s">
        <v>521</v>
      </c>
      <c r="D507" s="22" t="s">
        <v>522</v>
      </c>
      <c r="E507" s="23">
        <v>641</v>
      </c>
      <c r="F507" s="24">
        <v>284.69544999999999</v>
      </c>
      <c r="G507" s="25">
        <v>0</v>
      </c>
      <c r="H507" s="25">
        <v>284.69544999999999</v>
      </c>
      <c r="I507" s="25">
        <v>431.6438</v>
      </c>
      <c r="J507" s="25">
        <v>17.776769999999999</v>
      </c>
      <c r="K507" s="25">
        <v>449.42057</v>
      </c>
      <c r="L507" s="25">
        <v>594.42457999999999</v>
      </c>
      <c r="M507" s="25">
        <v>43.332970000000003</v>
      </c>
      <c r="N507" s="25">
        <v>637.75755000000004</v>
      </c>
      <c r="O507" s="25">
        <v>1371.87357</v>
      </c>
      <c r="P507" s="25">
        <v>19562.759440000002</v>
      </c>
      <c r="Q507" s="25">
        <v>0</v>
      </c>
      <c r="R507" s="26">
        <v>19562.759440000002</v>
      </c>
    </row>
    <row r="508" spans="1:18">
      <c r="A508" s="27"/>
      <c r="B508" s="27"/>
      <c r="C508" s="27"/>
      <c r="D508" s="27"/>
      <c r="E508" s="29">
        <v>830</v>
      </c>
      <c r="F508" s="30">
        <v>0</v>
      </c>
      <c r="G508" s="31">
        <v>0</v>
      </c>
      <c r="H508" s="31">
        <v>0</v>
      </c>
      <c r="I508" s="31">
        <v>0</v>
      </c>
      <c r="J508" s="31">
        <v>0</v>
      </c>
      <c r="K508" s="31">
        <v>0</v>
      </c>
      <c r="L508" s="31">
        <v>61.435400000000001</v>
      </c>
      <c r="M508" s="31">
        <v>2.6350000000000002E-2</v>
      </c>
      <c r="N508" s="31">
        <v>61.461750000000002</v>
      </c>
      <c r="O508" s="31">
        <v>61.461750000000002</v>
      </c>
      <c r="P508" s="31">
        <v>8136.5305599999992</v>
      </c>
      <c r="Q508" s="31">
        <v>0</v>
      </c>
      <c r="R508" s="32">
        <v>8136.5305599999992</v>
      </c>
    </row>
    <row r="509" spans="1:18">
      <c r="A509" s="27"/>
      <c r="B509" s="27"/>
      <c r="C509" s="27"/>
      <c r="D509" s="22" t="s">
        <v>521</v>
      </c>
      <c r="E509" s="23">
        <v>600</v>
      </c>
      <c r="F509" s="24">
        <v>1002.72429</v>
      </c>
      <c r="G509" s="25">
        <v>0</v>
      </c>
      <c r="H509" s="25">
        <v>1002.72429</v>
      </c>
      <c r="I509" s="25">
        <v>10681.004570000001</v>
      </c>
      <c r="J509" s="25">
        <v>0</v>
      </c>
      <c r="K509" s="25">
        <v>10681.004570000001</v>
      </c>
      <c r="L509" s="25">
        <v>1168.7105200000001</v>
      </c>
      <c r="M509" s="25">
        <v>0</v>
      </c>
      <c r="N509" s="25">
        <v>1168.7105200000001</v>
      </c>
      <c r="O509" s="25">
        <v>12852.439380000002</v>
      </c>
      <c r="P509" s="25">
        <v>8972.9326000000001</v>
      </c>
      <c r="Q509" s="25">
        <v>0</v>
      </c>
      <c r="R509" s="26">
        <v>8972.9326000000001</v>
      </c>
    </row>
    <row r="510" spans="1:18">
      <c r="A510" s="27"/>
      <c r="B510" s="22" t="s">
        <v>397</v>
      </c>
      <c r="C510" s="22" t="s">
        <v>523</v>
      </c>
      <c r="D510" s="22" t="s">
        <v>524</v>
      </c>
      <c r="E510" s="23">
        <v>609</v>
      </c>
      <c r="F510" s="24">
        <v>1971.6954699999999</v>
      </c>
      <c r="G510" s="25">
        <v>0</v>
      </c>
      <c r="H510" s="25">
        <v>1971.6954699999999</v>
      </c>
      <c r="I510" s="25">
        <v>3512.6102999999998</v>
      </c>
      <c r="J510" s="25">
        <v>0</v>
      </c>
      <c r="K510" s="25">
        <v>3512.6102999999998</v>
      </c>
      <c r="L510" s="25">
        <v>565.51666</v>
      </c>
      <c r="M510" s="25">
        <v>0</v>
      </c>
      <c r="N510" s="25">
        <v>565.51666</v>
      </c>
      <c r="O510" s="25">
        <v>6049.8224299999993</v>
      </c>
      <c r="P510" s="25">
        <v>9270.8167899999989</v>
      </c>
      <c r="Q510" s="25">
        <v>0</v>
      </c>
      <c r="R510" s="26">
        <v>9270.8167899999989</v>
      </c>
    </row>
    <row r="511" spans="1:18">
      <c r="A511" s="27"/>
      <c r="B511" s="27"/>
      <c r="C511" s="27"/>
      <c r="D511" s="22" t="s">
        <v>525</v>
      </c>
      <c r="E511" s="23">
        <v>849</v>
      </c>
      <c r="F511" s="24">
        <v>0</v>
      </c>
      <c r="G511" s="25">
        <v>0</v>
      </c>
      <c r="H511" s="25">
        <v>0</v>
      </c>
      <c r="I511" s="25">
        <v>0</v>
      </c>
      <c r="J511" s="25">
        <v>0</v>
      </c>
      <c r="K511" s="25">
        <v>0</v>
      </c>
      <c r="L511" s="25">
        <v>395.98615000000001</v>
      </c>
      <c r="M511" s="25">
        <v>3.9559600000000001</v>
      </c>
      <c r="N511" s="25">
        <v>399.94211000000001</v>
      </c>
      <c r="O511" s="25">
        <v>399.94211000000001</v>
      </c>
      <c r="P511" s="25">
        <v>0</v>
      </c>
      <c r="Q511" s="25">
        <v>0</v>
      </c>
      <c r="R511" s="26">
        <v>0</v>
      </c>
    </row>
    <row r="512" spans="1:18">
      <c r="A512" s="27"/>
      <c r="B512" s="27"/>
      <c r="C512" s="27"/>
      <c r="D512" s="22" t="s">
        <v>526</v>
      </c>
      <c r="E512" s="23">
        <v>184</v>
      </c>
      <c r="F512" s="24">
        <v>28361.204109999999</v>
      </c>
      <c r="G512" s="25">
        <v>1.5400000000000001E-3</v>
      </c>
      <c r="H512" s="25">
        <v>28361.20565</v>
      </c>
      <c r="I512" s="25">
        <v>122722.32843000001</v>
      </c>
      <c r="J512" s="25">
        <v>551.02053000000001</v>
      </c>
      <c r="K512" s="25">
        <v>123273.34895999999</v>
      </c>
      <c r="L512" s="25">
        <v>17022.40121</v>
      </c>
      <c r="M512" s="25">
        <v>1837.2187099999999</v>
      </c>
      <c r="N512" s="25">
        <v>18859.619920000001</v>
      </c>
      <c r="O512" s="25">
        <v>170494.17452999999</v>
      </c>
      <c r="P512" s="25">
        <v>209206.67393000002</v>
      </c>
      <c r="Q512" s="25">
        <v>0</v>
      </c>
      <c r="R512" s="26">
        <v>209206.67393000002</v>
      </c>
    </row>
    <row r="513" spans="1:18">
      <c r="A513" s="27"/>
      <c r="B513" s="27"/>
      <c r="C513" s="27"/>
      <c r="D513" s="22" t="s">
        <v>527</v>
      </c>
      <c r="E513" s="23">
        <v>741</v>
      </c>
      <c r="F513" s="24">
        <v>0</v>
      </c>
      <c r="G513" s="25">
        <v>0</v>
      </c>
      <c r="H513" s="25">
        <v>0</v>
      </c>
      <c r="I513" s="25">
        <v>0</v>
      </c>
      <c r="J513" s="25">
        <v>0</v>
      </c>
      <c r="K513" s="25">
        <v>0</v>
      </c>
      <c r="L513" s="25">
        <v>0</v>
      </c>
      <c r="M513" s="25">
        <v>0</v>
      </c>
      <c r="N513" s="25">
        <v>0</v>
      </c>
      <c r="O513" s="25">
        <v>0</v>
      </c>
      <c r="P513" s="25">
        <v>0</v>
      </c>
      <c r="Q513" s="25">
        <v>0</v>
      </c>
      <c r="R513" s="26">
        <v>0</v>
      </c>
    </row>
    <row r="514" spans="1:18">
      <c r="A514" s="27"/>
      <c r="B514" s="27"/>
      <c r="C514" s="22" t="s">
        <v>528</v>
      </c>
      <c r="D514" s="22" t="s">
        <v>528</v>
      </c>
      <c r="E514" s="23">
        <v>506</v>
      </c>
      <c r="F514" s="24">
        <v>18112.109469999999</v>
      </c>
      <c r="G514" s="25">
        <v>0</v>
      </c>
      <c r="H514" s="25">
        <v>18112.109469999999</v>
      </c>
      <c r="I514" s="25">
        <v>17636.85543</v>
      </c>
      <c r="J514" s="25">
        <v>7.5212299999999992</v>
      </c>
      <c r="K514" s="25">
        <v>17644.376660000002</v>
      </c>
      <c r="L514" s="25">
        <v>956.91283999999996</v>
      </c>
      <c r="M514" s="25">
        <v>3.7599999999999999E-3</v>
      </c>
      <c r="N514" s="25">
        <v>956.91660000000002</v>
      </c>
      <c r="O514" s="25">
        <v>36713.402729999994</v>
      </c>
      <c r="P514" s="25">
        <v>11204.711070000001</v>
      </c>
      <c r="Q514" s="25">
        <v>0</v>
      </c>
      <c r="R514" s="26">
        <v>11204.711070000001</v>
      </c>
    </row>
    <row r="515" spans="1:18">
      <c r="A515" s="27"/>
      <c r="B515" s="27"/>
      <c r="C515" s="27"/>
      <c r="D515" s="22" t="s">
        <v>529</v>
      </c>
      <c r="E515" s="23">
        <v>697</v>
      </c>
      <c r="F515" s="24">
        <v>5495.0626400000001</v>
      </c>
      <c r="G515" s="25">
        <v>0</v>
      </c>
      <c r="H515" s="25">
        <v>5495.0626400000001</v>
      </c>
      <c r="I515" s="25">
        <v>8676.7178999999996</v>
      </c>
      <c r="J515" s="25">
        <v>0</v>
      </c>
      <c r="K515" s="25">
        <v>8676.7178999999996</v>
      </c>
      <c r="L515" s="25">
        <v>219.81052</v>
      </c>
      <c r="M515" s="25">
        <v>0</v>
      </c>
      <c r="N515" s="25">
        <v>219.81052</v>
      </c>
      <c r="O515" s="25">
        <v>14391.591060000001</v>
      </c>
      <c r="P515" s="25">
        <v>3247.51404</v>
      </c>
      <c r="Q515" s="25">
        <v>0</v>
      </c>
      <c r="R515" s="26">
        <v>3247.51404</v>
      </c>
    </row>
    <row r="516" spans="1:18">
      <c r="A516" s="27"/>
      <c r="B516" s="27"/>
      <c r="C516" s="22" t="s">
        <v>530</v>
      </c>
      <c r="D516" s="22" t="s">
        <v>531</v>
      </c>
      <c r="E516" s="23">
        <v>185</v>
      </c>
      <c r="F516" s="24">
        <v>28927.66387</v>
      </c>
      <c r="G516" s="25">
        <v>0</v>
      </c>
      <c r="H516" s="25">
        <v>28927.66387</v>
      </c>
      <c r="I516" s="25">
        <v>18182.545910000001</v>
      </c>
      <c r="J516" s="25">
        <v>5.25007</v>
      </c>
      <c r="K516" s="25">
        <v>18187.795979999999</v>
      </c>
      <c r="L516" s="25">
        <v>378.37943999999999</v>
      </c>
      <c r="M516" s="25">
        <v>0</v>
      </c>
      <c r="N516" s="25">
        <v>378.37943999999999</v>
      </c>
      <c r="O516" s="25">
        <v>47493.839289999996</v>
      </c>
      <c r="P516" s="25">
        <v>17116.352760000002</v>
      </c>
      <c r="Q516" s="25">
        <v>0</v>
      </c>
      <c r="R516" s="26">
        <v>17116.352760000002</v>
      </c>
    </row>
    <row r="517" spans="1:18">
      <c r="A517" s="27"/>
      <c r="B517" s="27"/>
      <c r="C517" s="22" t="s">
        <v>532</v>
      </c>
      <c r="D517" s="22" t="s">
        <v>532</v>
      </c>
      <c r="E517" s="23">
        <v>507</v>
      </c>
      <c r="F517" s="24">
        <v>85.021240000000006</v>
      </c>
      <c r="G517" s="25">
        <v>0</v>
      </c>
      <c r="H517" s="25">
        <v>85.021240000000006</v>
      </c>
      <c r="I517" s="25">
        <v>1973.43209</v>
      </c>
      <c r="J517" s="25">
        <v>1.2371099999999999</v>
      </c>
      <c r="K517" s="25">
        <v>1974.6692</v>
      </c>
      <c r="L517" s="25">
        <v>17.347189999999998</v>
      </c>
      <c r="M517" s="25">
        <v>0</v>
      </c>
      <c r="N517" s="25">
        <v>17.347189999999998</v>
      </c>
      <c r="O517" s="25">
        <v>2077.0376299999998</v>
      </c>
      <c r="P517" s="25">
        <v>5307.2294400000001</v>
      </c>
      <c r="Q517" s="25">
        <v>0</v>
      </c>
      <c r="R517" s="26">
        <v>5307.2294400000001</v>
      </c>
    </row>
    <row r="518" spans="1:18">
      <c r="A518" s="22" t="s">
        <v>533</v>
      </c>
      <c r="B518" s="22" t="s">
        <v>18</v>
      </c>
      <c r="C518" s="22" t="s">
        <v>21</v>
      </c>
      <c r="D518" s="22" t="s">
        <v>21</v>
      </c>
      <c r="E518" s="23">
        <v>21</v>
      </c>
      <c r="F518" s="24">
        <v>0</v>
      </c>
      <c r="G518" s="25">
        <v>0</v>
      </c>
      <c r="H518" s="25">
        <v>0</v>
      </c>
      <c r="I518" s="25">
        <v>0</v>
      </c>
      <c r="J518" s="25">
        <v>0</v>
      </c>
      <c r="K518" s="25">
        <v>0</v>
      </c>
      <c r="L518" s="25">
        <v>0</v>
      </c>
      <c r="M518" s="25">
        <v>0</v>
      </c>
      <c r="N518" s="25">
        <v>0</v>
      </c>
      <c r="O518" s="25">
        <v>0</v>
      </c>
      <c r="P518" s="25">
        <v>5539.9140099999995</v>
      </c>
      <c r="Q518" s="25">
        <v>0</v>
      </c>
      <c r="R518" s="26">
        <v>5539.9140099999995</v>
      </c>
    </row>
    <row r="519" spans="1:18">
      <c r="A519" s="27"/>
      <c r="B519" s="27"/>
      <c r="C519" s="22" t="s">
        <v>22</v>
      </c>
      <c r="D519" s="22" t="s">
        <v>23</v>
      </c>
      <c r="E519" s="23">
        <v>27</v>
      </c>
      <c r="F519" s="24">
        <v>0</v>
      </c>
      <c r="G519" s="25">
        <v>0</v>
      </c>
      <c r="H519" s="25">
        <v>0</v>
      </c>
      <c r="I519" s="25">
        <v>0</v>
      </c>
      <c r="J519" s="25">
        <v>0</v>
      </c>
      <c r="K519" s="25">
        <v>0</v>
      </c>
      <c r="L519" s="25">
        <v>0</v>
      </c>
      <c r="M519" s="25">
        <v>0</v>
      </c>
      <c r="N519" s="25">
        <v>0</v>
      </c>
      <c r="O519" s="25">
        <v>0</v>
      </c>
      <c r="P519" s="25">
        <v>9167.1405599999998</v>
      </c>
      <c r="Q519" s="25">
        <v>94.035070000000005</v>
      </c>
      <c r="R519" s="26">
        <v>9261.1756300000015</v>
      </c>
    </row>
    <row r="520" spans="1:18">
      <c r="A520" s="27"/>
      <c r="B520" s="22" t="s">
        <v>36</v>
      </c>
      <c r="C520" s="22" t="s">
        <v>38</v>
      </c>
      <c r="D520" s="22" t="s">
        <v>38</v>
      </c>
      <c r="E520" s="23">
        <v>19</v>
      </c>
      <c r="F520" s="24">
        <v>0</v>
      </c>
      <c r="G520" s="25">
        <v>0</v>
      </c>
      <c r="H520" s="25">
        <v>0</v>
      </c>
      <c r="I520" s="25">
        <v>0</v>
      </c>
      <c r="J520" s="25">
        <v>0</v>
      </c>
      <c r="K520" s="25">
        <v>0</v>
      </c>
      <c r="L520" s="25">
        <v>0</v>
      </c>
      <c r="M520" s="25">
        <v>0</v>
      </c>
      <c r="N520" s="25">
        <v>0</v>
      </c>
      <c r="O520" s="25">
        <v>0</v>
      </c>
      <c r="P520" s="25">
        <v>6635.3180199999997</v>
      </c>
      <c r="Q520" s="25">
        <v>0</v>
      </c>
      <c r="R520" s="26">
        <v>6635.3180199999997</v>
      </c>
    </row>
    <row r="521" spans="1:18">
      <c r="A521" s="27"/>
      <c r="B521" s="27"/>
      <c r="C521" s="22" t="s">
        <v>43</v>
      </c>
      <c r="D521" s="22" t="s">
        <v>44</v>
      </c>
      <c r="E521" s="23">
        <v>37</v>
      </c>
      <c r="F521" s="24">
        <v>0</v>
      </c>
      <c r="G521" s="25">
        <v>0</v>
      </c>
      <c r="H521" s="25">
        <v>0</v>
      </c>
      <c r="I521" s="25">
        <v>0</v>
      </c>
      <c r="J521" s="25">
        <v>0</v>
      </c>
      <c r="K521" s="25">
        <v>0</v>
      </c>
      <c r="L521" s="25">
        <v>0</v>
      </c>
      <c r="M521" s="25">
        <v>0</v>
      </c>
      <c r="N521" s="25">
        <v>0</v>
      </c>
      <c r="O521" s="25">
        <v>0</v>
      </c>
      <c r="P521" s="25">
        <v>15286.665999999999</v>
      </c>
      <c r="Q521" s="25">
        <v>236.62235000000001</v>
      </c>
      <c r="R521" s="26">
        <v>15523.288349999999</v>
      </c>
    </row>
    <row r="522" spans="1:18">
      <c r="A522" s="27"/>
      <c r="B522" s="22" t="s">
        <v>75</v>
      </c>
      <c r="C522" s="22" t="s">
        <v>76</v>
      </c>
      <c r="D522" s="22" t="s">
        <v>76</v>
      </c>
      <c r="E522" s="23">
        <v>63</v>
      </c>
      <c r="F522" s="24">
        <v>0</v>
      </c>
      <c r="G522" s="25">
        <v>0</v>
      </c>
      <c r="H522" s="25">
        <v>0</v>
      </c>
      <c r="I522" s="25">
        <v>0</v>
      </c>
      <c r="J522" s="25">
        <v>0</v>
      </c>
      <c r="K522" s="25">
        <v>0</v>
      </c>
      <c r="L522" s="25">
        <v>0</v>
      </c>
      <c r="M522" s="25">
        <v>0</v>
      </c>
      <c r="N522" s="25">
        <v>0</v>
      </c>
      <c r="O522" s="25">
        <v>0</v>
      </c>
      <c r="P522" s="25">
        <v>5923.2454299999999</v>
      </c>
      <c r="Q522" s="25">
        <v>0</v>
      </c>
      <c r="R522" s="26">
        <v>5923.2454299999999</v>
      </c>
    </row>
    <row r="523" spans="1:18">
      <c r="A523" s="27"/>
      <c r="B523" s="27"/>
      <c r="C523" s="22" t="s">
        <v>78</v>
      </c>
      <c r="D523" s="22" t="s">
        <v>78</v>
      </c>
      <c r="E523" s="23">
        <v>31</v>
      </c>
      <c r="F523" s="24">
        <v>0</v>
      </c>
      <c r="G523" s="25">
        <v>0</v>
      </c>
      <c r="H523" s="25">
        <v>0</v>
      </c>
      <c r="I523" s="25">
        <v>0</v>
      </c>
      <c r="J523" s="25">
        <v>0</v>
      </c>
      <c r="K523" s="25">
        <v>0</v>
      </c>
      <c r="L523" s="25">
        <v>0</v>
      </c>
      <c r="M523" s="25">
        <v>0</v>
      </c>
      <c r="N523" s="25">
        <v>0</v>
      </c>
      <c r="O523" s="25">
        <v>0</v>
      </c>
      <c r="P523" s="25">
        <v>14720.092560000001</v>
      </c>
      <c r="Q523" s="25">
        <v>0</v>
      </c>
      <c r="R523" s="26">
        <v>14720.092560000001</v>
      </c>
    </row>
    <row r="524" spans="1:18">
      <c r="A524" s="27"/>
      <c r="B524" s="22" t="s">
        <v>92</v>
      </c>
      <c r="C524" s="22" t="s">
        <v>92</v>
      </c>
      <c r="D524" s="22" t="s">
        <v>93</v>
      </c>
      <c r="E524" s="23">
        <v>8</v>
      </c>
      <c r="F524" s="24">
        <v>0</v>
      </c>
      <c r="G524" s="25">
        <v>0</v>
      </c>
      <c r="H524" s="25">
        <v>0</v>
      </c>
      <c r="I524" s="25">
        <v>0</v>
      </c>
      <c r="J524" s="25">
        <v>0</v>
      </c>
      <c r="K524" s="25">
        <v>0</v>
      </c>
      <c r="L524" s="25">
        <v>0</v>
      </c>
      <c r="M524" s="25">
        <v>0</v>
      </c>
      <c r="N524" s="25">
        <v>0</v>
      </c>
      <c r="O524" s="25">
        <v>0</v>
      </c>
      <c r="P524" s="25">
        <v>20194.078329999997</v>
      </c>
      <c r="Q524" s="25">
        <v>0</v>
      </c>
      <c r="R524" s="26">
        <v>20194.078329999997</v>
      </c>
    </row>
    <row r="525" spans="1:18">
      <c r="A525" s="27"/>
      <c r="B525" s="27"/>
      <c r="C525" s="22" t="s">
        <v>99</v>
      </c>
      <c r="D525" s="22" t="s">
        <v>99</v>
      </c>
      <c r="E525" s="23">
        <v>67</v>
      </c>
      <c r="F525" s="24">
        <v>0</v>
      </c>
      <c r="G525" s="25">
        <v>0</v>
      </c>
      <c r="H525" s="25">
        <v>0</v>
      </c>
      <c r="I525" s="25">
        <v>0</v>
      </c>
      <c r="J525" s="25">
        <v>0</v>
      </c>
      <c r="K525" s="25">
        <v>0</v>
      </c>
      <c r="L525" s="25">
        <v>0</v>
      </c>
      <c r="M525" s="25">
        <v>0</v>
      </c>
      <c r="N525" s="25">
        <v>0</v>
      </c>
      <c r="O525" s="25">
        <v>0</v>
      </c>
      <c r="P525" s="25">
        <v>4909.2179699999997</v>
      </c>
      <c r="Q525" s="25">
        <v>0</v>
      </c>
      <c r="R525" s="26">
        <v>4909.2179699999997</v>
      </c>
    </row>
    <row r="526" spans="1:18">
      <c r="A526" s="27"/>
      <c r="B526" s="22" t="s">
        <v>122</v>
      </c>
      <c r="C526" s="22" t="s">
        <v>123</v>
      </c>
      <c r="D526" s="22" t="s">
        <v>122</v>
      </c>
      <c r="E526" s="23">
        <v>11</v>
      </c>
      <c r="F526" s="24">
        <v>0</v>
      </c>
      <c r="G526" s="25">
        <v>0</v>
      </c>
      <c r="H526" s="25">
        <v>0</v>
      </c>
      <c r="I526" s="25">
        <v>0</v>
      </c>
      <c r="J526" s="25">
        <v>0</v>
      </c>
      <c r="K526" s="25">
        <v>0</v>
      </c>
      <c r="L526" s="25">
        <v>0</v>
      </c>
      <c r="M526" s="25">
        <v>0</v>
      </c>
      <c r="N526" s="25">
        <v>0</v>
      </c>
      <c r="O526" s="25">
        <v>0</v>
      </c>
      <c r="P526" s="25">
        <v>18884.261329999998</v>
      </c>
      <c r="Q526" s="25">
        <v>0</v>
      </c>
      <c r="R526" s="26">
        <v>18884.261329999998</v>
      </c>
    </row>
    <row r="527" spans="1:18">
      <c r="A527" s="27"/>
      <c r="B527" s="27"/>
      <c r="C527" s="22" t="s">
        <v>128</v>
      </c>
      <c r="D527" s="22" t="s">
        <v>129</v>
      </c>
      <c r="E527" s="23">
        <v>30</v>
      </c>
      <c r="F527" s="24">
        <v>0</v>
      </c>
      <c r="G527" s="25">
        <v>0</v>
      </c>
      <c r="H527" s="25">
        <v>0</v>
      </c>
      <c r="I527" s="25">
        <v>0</v>
      </c>
      <c r="J527" s="25">
        <v>0</v>
      </c>
      <c r="K527" s="25">
        <v>0</v>
      </c>
      <c r="L527" s="25">
        <v>0</v>
      </c>
      <c r="M527" s="25">
        <v>0</v>
      </c>
      <c r="N527" s="25">
        <v>0</v>
      </c>
      <c r="O527" s="25">
        <v>0</v>
      </c>
      <c r="P527" s="25">
        <v>12301.82726</v>
      </c>
      <c r="Q527" s="25">
        <v>0</v>
      </c>
      <c r="R527" s="26">
        <v>12301.82726</v>
      </c>
    </row>
    <row r="528" spans="1:18">
      <c r="A528" s="27"/>
      <c r="B528" s="22" t="s">
        <v>150</v>
      </c>
      <c r="C528" s="22" t="s">
        <v>150</v>
      </c>
      <c r="D528" s="22" t="s">
        <v>150</v>
      </c>
      <c r="E528" s="23">
        <v>9</v>
      </c>
      <c r="F528" s="24">
        <v>0</v>
      </c>
      <c r="G528" s="25">
        <v>0</v>
      </c>
      <c r="H528" s="25">
        <v>0</v>
      </c>
      <c r="I528" s="25">
        <v>0</v>
      </c>
      <c r="J528" s="25">
        <v>0</v>
      </c>
      <c r="K528" s="25">
        <v>0</v>
      </c>
      <c r="L528" s="25">
        <v>0</v>
      </c>
      <c r="M528" s="25">
        <v>0</v>
      </c>
      <c r="N528" s="25">
        <v>0</v>
      </c>
      <c r="O528" s="25">
        <v>0</v>
      </c>
      <c r="P528" s="25">
        <v>15090.47661</v>
      </c>
      <c r="Q528" s="25">
        <v>0</v>
      </c>
      <c r="R528" s="26">
        <v>15090.47661</v>
      </c>
    </row>
    <row r="529" spans="1:28">
      <c r="A529" s="27"/>
      <c r="B529" s="27"/>
      <c r="C529" s="22" t="s">
        <v>155</v>
      </c>
      <c r="D529" s="22" t="s">
        <v>155</v>
      </c>
      <c r="E529" s="23">
        <v>69</v>
      </c>
      <c r="F529" s="24">
        <v>0</v>
      </c>
      <c r="G529" s="25">
        <v>0</v>
      </c>
      <c r="H529" s="25">
        <v>0</v>
      </c>
      <c r="I529" s="25">
        <v>0</v>
      </c>
      <c r="J529" s="25">
        <v>0</v>
      </c>
      <c r="K529" s="25">
        <v>0</v>
      </c>
      <c r="L529" s="25">
        <v>0</v>
      </c>
      <c r="M529" s="25">
        <v>0</v>
      </c>
      <c r="N529" s="25">
        <v>0</v>
      </c>
      <c r="O529" s="25">
        <v>0</v>
      </c>
      <c r="P529" s="25">
        <v>10022.76304</v>
      </c>
      <c r="Q529" s="25">
        <v>0</v>
      </c>
      <c r="R529" s="26">
        <v>10022.76304</v>
      </c>
    </row>
    <row r="530" spans="1:28">
      <c r="A530" s="27"/>
      <c r="B530" s="27"/>
      <c r="C530" s="22" t="s">
        <v>168</v>
      </c>
      <c r="D530" s="22" t="s">
        <v>168</v>
      </c>
      <c r="E530" s="23">
        <v>28</v>
      </c>
      <c r="F530" s="24">
        <v>0</v>
      </c>
      <c r="G530" s="25">
        <v>0</v>
      </c>
      <c r="H530" s="25">
        <v>0</v>
      </c>
      <c r="I530" s="25">
        <v>0</v>
      </c>
      <c r="J530" s="25">
        <v>0</v>
      </c>
      <c r="K530" s="25">
        <v>0</v>
      </c>
      <c r="L530" s="25">
        <v>0</v>
      </c>
      <c r="M530" s="25">
        <v>0</v>
      </c>
      <c r="N530" s="25">
        <v>0</v>
      </c>
      <c r="O530" s="25">
        <v>0</v>
      </c>
      <c r="P530" s="25">
        <v>12800.21854</v>
      </c>
      <c r="Q530" s="25">
        <v>0</v>
      </c>
      <c r="R530" s="26">
        <v>12800.21854</v>
      </c>
    </row>
    <row r="531" spans="1:28">
      <c r="A531" s="27"/>
      <c r="B531" s="22" t="s">
        <v>187</v>
      </c>
      <c r="C531" s="22" t="s">
        <v>187</v>
      </c>
      <c r="D531" s="22" t="s">
        <v>187</v>
      </c>
      <c r="E531" s="23">
        <v>7</v>
      </c>
      <c r="F531" s="24">
        <v>0</v>
      </c>
      <c r="G531" s="25">
        <v>0</v>
      </c>
      <c r="H531" s="25">
        <v>0</v>
      </c>
      <c r="I531" s="25">
        <v>0</v>
      </c>
      <c r="J531" s="25">
        <v>0</v>
      </c>
      <c r="K531" s="25">
        <v>0</v>
      </c>
      <c r="L531" s="25">
        <v>0</v>
      </c>
      <c r="M531" s="25">
        <v>0</v>
      </c>
      <c r="N531" s="25">
        <v>0</v>
      </c>
      <c r="O531" s="25">
        <v>0</v>
      </c>
      <c r="P531" s="25">
        <v>17900.2346</v>
      </c>
      <c r="Q531" s="25">
        <v>0</v>
      </c>
      <c r="R531" s="26">
        <v>17900.2346</v>
      </c>
    </row>
    <row r="532" spans="1:28">
      <c r="A532" s="27"/>
      <c r="B532" s="27"/>
      <c r="C532" s="22" t="s">
        <v>197</v>
      </c>
      <c r="D532" s="22" t="s">
        <v>198</v>
      </c>
      <c r="E532" s="23">
        <v>22</v>
      </c>
      <c r="F532" s="24">
        <v>0</v>
      </c>
      <c r="G532" s="25">
        <v>0</v>
      </c>
      <c r="H532" s="25">
        <v>0</v>
      </c>
      <c r="I532" s="25">
        <v>0</v>
      </c>
      <c r="J532" s="25">
        <v>0</v>
      </c>
      <c r="K532" s="25">
        <v>0</v>
      </c>
      <c r="L532" s="25">
        <v>0</v>
      </c>
      <c r="M532" s="25">
        <v>0</v>
      </c>
      <c r="N532" s="25">
        <v>0</v>
      </c>
      <c r="O532" s="25">
        <v>0</v>
      </c>
      <c r="P532" s="25">
        <v>9442.4470700000002</v>
      </c>
      <c r="Q532" s="25">
        <v>0</v>
      </c>
      <c r="R532" s="26">
        <v>9442.4470700000002</v>
      </c>
    </row>
    <row r="533" spans="1:28">
      <c r="A533" s="27"/>
      <c r="B533" s="22" t="s">
        <v>215</v>
      </c>
      <c r="C533" s="22" t="s">
        <v>223</v>
      </c>
      <c r="D533" s="22" t="s">
        <v>73</v>
      </c>
      <c r="E533" s="23">
        <v>68</v>
      </c>
      <c r="F533" s="24">
        <v>0</v>
      </c>
      <c r="G533" s="25">
        <v>0</v>
      </c>
      <c r="H533" s="25">
        <v>0</v>
      </c>
      <c r="I533" s="25">
        <v>0</v>
      </c>
      <c r="J533" s="25">
        <v>0</v>
      </c>
      <c r="K533" s="25">
        <v>0</v>
      </c>
      <c r="L533" s="25">
        <v>0</v>
      </c>
      <c r="M533" s="25">
        <v>0</v>
      </c>
      <c r="N533" s="25">
        <v>0</v>
      </c>
      <c r="O533" s="25">
        <v>0</v>
      </c>
      <c r="P533" s="25">
        <v>7076.55969</v>
      </c>
      <c r="Q533" s="25">
        <v>0</v>
      </c>
      <c r="R533" s="26">
        <v>7076.55969</v>
      </c>
    </row>
    <row r="534" spans="1:28">
      <c r="A534" s="27"/>
      <c r="B534" s="22" t="s">
        <v>230</v>
      </c>
      <c r="C534" s="22" t="s">
        <v>230</v>
      </c>
      <c r="D534" s="22" t="s">
        <v>230</v>
      </c>
      <c r="E534" s="23">
        <v>62</v>
      </c>
      <c r="F534" s="24">
        <v>0</v>
      </c>
      <c r="G534" s="25">
        <v>0</v>
      </c>
      <c r="H534" s="25">
        <v>0</v>
      </c>
      <c r="I534" s="25">
        <v>0</v>
      </c>
      <c r="J534" s="25">
        <v>0</v>
      </c>
      <c r="K534" s="25">
        <v>0</v>
      </c>
      <c r="L534" s="25">
        <v>0</v>
      </c>
      <c r="M534" s="25">
        <v>0</v>
      </c>
      <c r="N534" s="25">
        <v>0</v>
      </c>
      <c r="O534" s="25">
        <v>0</v>
      </c>
      <c r="P534" s="25">
        <v>4634.0510700000004</v>
      </c>
      <c r="Q534" s="25">
        <v>0</v>
      </c>
      <c r="R534" s="26">
        <v>4634.0510700000004</v>
      </c>
    </row>
    <row r="535" spans="1:28">
      <c r="A535" s="27"/>
      <c r="B535" s="27"/>
      <c r="C535" s="22" t="s">
        <v>232</v>
      </c>
      <c r="D535" s="22" t="s">
        <v>233</v>
      </c>
      <c r="E535" s="23">
        <v>35</v>
      </c>
      <c r="F535" s="24">
        <v>0</v>
      </c>
      <c r="G535" s="25">
        <v>0</v>
      </c>
      <c r="H535" s="25">
        <v>0</v>
      </c>
      <c r="I535" s="25">
        <v>0</v>
      </c>
      <c r="J535" s="25">
        <v>0</v>
      </c>
      <c r="K535" s="25">
        <v>0</v>
      </c>
      <c r="L535" s="25">
        <v>0</v>
      </c>
      <c r="M535" s="25">
        <v>0</v>
      </c>
      <c r="N535" s="25">
        <v>0</v>
      </c>
      <c r="O535" s="25">
        <v>0</v>
      </c>
      <c r="P535" s="25">
        <v>10516.460849999999</v>
      </c>
      <c r="Q535" s="25">
        <v>0</v>
      </c>
      <c r="R535" s="26">
        <v>10516.460849999999</v>
      </c>
      <c r="S535" s="33"/>
      <c r="T535" s="33"/>
      <c r="U535" s="33"/>
      <c r="V535" s="33"/>
      <c r="W535" s="33"/>
      <c r="X535" s="33"/>
      <c r="Y535" s="33"/>
      <c r="Z535" s="33"/>
      <c r="AA535" s="33"/>
      <c r="AB535" s="33"/>
    </row>
    <row r="536" spans="1:28">
      <c r="A536" s="27"/>
      <c r="B536" s="22" t="s">
        <v>251</v>
      </c>
      <c r="C536" s="22" t="s">
        <v>252</v>
      </c>
      <c r="D536" s="22" t="s">
        <v>253</v>
      </c>
      <c r="E536" s="23">
        <v>14</v>
      </c>
      <c r="F536" s="24">
        <v>0</v>
      </c>
      <c r="G536" s="25">
        <v>0</v>
      </c>
      <c r="H536" s="25">
        <v>0</v>
      </c>
      <c r="I536" s="25">
        <v>0</v>
      </c>
      <c r="J536" s="25">
        <v>0</v>
      </c>
      <c r="K536" s="25">
        <v>0</v>
      </c>
      <c r="L536" s="25">
        <v>0</v>
      </c>
      <c r="M536" s="25">
        <v>0</v>
      </c>
      <c r="N536" s="25">
        <v>0</v>
      </c>
      <c r="O536" s="25">
        <v>0</v>
      </c>
      <c r="P536" s="25">
        <v>11810.76519</v>
      </c>
      <c r="Q536" s="25">
        <v>347.97915999999998</v>
      </c>
      <c r="R536" s="26">
        <v>12158.744349999999</v>
      </c>
      <c r="S536" s="33"/>
      <c r="T536" s="33"/>
      <c r="U536" s="33"/>
      <c r="V536" s="33"/>
      <c r="W536" s="33"/>
      <c r="X536" s="33"/>
      <c r="Y536" s="33"/>
      <c r="Z536" s="33"/>
      <c r="AA536" s="33"/>
      <c r="AB536" s="33"/>
    </row>
    <row r="537" spans="1:28">
      <c r="A537" s="27"/>
      <c r="B537" s="27"/>
      <c r="C537" s="22" t="s">
        <v>251</v>
      </c>
      <c r="D537" s="22" t="s">
        <v>251</v>
      </c>
      <c r="E537" s="23">
        <v>64</v>
      </c>
      <c r="F537" s="24">
        <v>0</v>
      </c>
      <c r="G537" s="25">
        <v>0</v>
      </c>
      <c r="H537" s="25">
        <v>0</v>
      </c>
      <c r="I537" s="25">
        <v>0</v>
      </c>
      <c r="J537" s="25">
        <v>0</v>
      </c>
      <c r="K537" s="25">
        <v>0</v>
      </c>
      <c r="L537" s="25">
        <v>0</v>
      </c>
      <c r="M537" s="25">
        <v>0</v>
      </c>
      <c r="N537" s="25">
        <v>0</v>
      </c>
      <c r="O537" s="25">
        <v>0</v>
      </c>
      <c r="P537" s="25">
        <v>8839.2378100000005</v>
      </c>
      <c r="Q537" s="25">
        <v>19.033470000000001</v>
      </c>
      <c r="R537" s="26">
        <v>8858.271279999999</v>
      </c>
      <c r="S537" s="33"/>
      <c r="T537" s="33"/>
      <c r="U537" s="33"/>
      <c r="V537" s="33"/>
      <c r="W537" s="33"/>
      <c r="X537" s="33"/>
      <c r="Y537" s="33"/>
      <c r="Z537" s="33"/>
      <c r="AA537" s="33"/>
      <c r="AB537" s="33"/>
    </row>
    <row r="538" spans="1:28">
      <c r="A538" s="27"/>
      <c r="B538" s="22" t="s">
        <v>260</v>
      </c>
      <c r="C538" s="22" t="s">
        <v>261</v>
      </c>
      <c r="D538" s="22" t="s">
        <v>261</v>
      </c>
      <c r="E538" s="23">
        <v>17</v>
      </c>
      <c r="F538" s="24">
        <v>0</v>
      </c>
      <c r="G538" s="25">
        <v>0</v>
      </c>
      <c r="H538" s="25">
        <v>0</v>
      </c>
      <c r="I538" s="25">
        <v>0</v>
      </c>
      <c r="J538" s="25">
        <v>0</v>
      </c>
      <c r="K538" s="25">
        <v>0</v>
      </c>
      <c r="L538" s="25">
        <v>0</v>
      </c>
      <c r="M538" s="25">
        <v>0</v>
      </c>
      <c r="N538" s="25">
        <v>0</v>
      </c>
      <c r="O538" s="25">
        <v>0</v>
      </c>
      <c r="P538" s="25">
        <v>5314.7724400000006</v>
      </c>
      <c r="Q538" s="25">
        <v>0</v>
      </c>
      <c r="R538" s="26">
        <v>5314.7724400000006</v>
      </c>
      <c r="S538" s="33"/>
      <c r="T538" s="33"/>
      <c r="U538" s="33"/>
      <c r="V538" s="33"/>
      <c r="W538" s="33"/>
      <c r="X538" s="33"/>
      <c r="Y538" s="33"/>
      <c r="Z538" s="33"/>
      <c r="AA538" s="33"/>
      <c r="AB538" s="33"/>
    </row>
    <row r="539" spans="1:28">
      <c r="A539" s="27"/>
      <c r="B539" s="27"/>
      <c r="C539" s="27"/>
      <c r="D539" s="22" t="s">
        <v>262</v>
      </c>
      <c r="E539" s="23">
        <v>25</v>
      </c>
      <c r="F539" s="24">
        <v>0</v>
      </c>
      <c r="G539" s="25">
        <v>0</v>
      </c>
      <c r="H539" s="25">
        <v>0</v>
      </c>
      <c r="I539" s="25">
        <v>0</v>
      </c>
      <c r="J539" s="25">
        <v>0</v>
      </c>
      <c r="K539" s="25">
        <v>0</v>
      </c>
      <c r="L539" s="25">
        <v>0</v>
      </c>
      <c r="M539" s="25">
        <v>0</v>
      </c>
      <c r="N539" s="25">
        <v>0</v>
      </c>
      <c r="O539" s="25">
        <v>0</v>
      </c>
      <c r="P539" s="25">
        <v>3319.0002000000004</v>
      </c>
      <c r="Q539" s="25">
        <v>123.57761000000001</v>
      </c>
      <c r="R539" s="26">
        <v>3442.5778100000002</v>
      </c>
      <c r="S539" s="33"/>
      <c r="T539" s="33"/>
      <c r="U539" s="33"/>
      <c r="V539" s="33"/>
      <c r="W539" s="33"/>
      <c r="X539" s="33"/>
      <c r="Y539" s="33"/>
      <c r="Z539" s="33"/>
      <c r="AA539" s="33"/>
      <c r="AB539" s="33"/>
    </row>
    <row r="540" spans="1:28">
      <c r="A540" s="27"/>
      <c r="B540" s="27"/>
      <c r="C540" s="22" t="s">
        <v>267</v>
      </c>
      <c r="D540" s="22" t="s">
        <v>267</v>
      </c>
      <c r="E540" s="23">
        <v>5</v>
      </c>
      <c r="F540" s="24">
        <v>0</v>
      </c>
      <c r="G540" s="25">
        <v>0</v>
      </c>
      <c r="H540" s="25">
        <v>0</v>
      </c>
      <c r="I540" s="25">
        <v>0</v>
      </c>
      <c r="J540" s="25">
        <v>0</v>
      </c>
      <c r="K540" s="25">
        <v>0</v>
      </c>
      <c r="L540" s="25">
        <v>0</v>
      </c>
      <c r="M540" s="25">
        <v>0</v>
      </c>
      <c r="N540" s="25">
        <v>0</v>
      </c>
      <c r="O540" s="25">
        <v>0</v>
      </c>
      <c r="P540" s="25">
        <v>13670.10845</v>
      </c>
      <c r="Q540" s="25">
        <v>0</v>
      </c>
      <c r="R540" s="26">
        <v>13670.10845</v>
      </c>
      <c r="S540" s="33"/>
      <c r="T540" s="33"/>
      <c r="U540" s="33"/>
      <c r="V540" s="33"/>
      <c r="W540" s="33"/>
      <c r="X540" s="33"/>
      <c r="Y540" s="33"/>
      <c r="Z540" s="33"/>
      <c r="AA540" s="33"/>
      <c r="AB540" s="33"/>
    </row>
    <row r="541" spans="1:28">
      <c r="A541" s="27"/>
      <c r="B541" s="27"/>
      <c r="C541" s="22" t="s">
        <v>274</v>
      </c>
      <c r="D541" s="22" t="s">
        <v>274</v>
      </c>
      <c r="E541" s="23">
        <v>24</v>
      </c>
      <c r="F541" s="24">
        <v>0</v>
      </c>
      <c r="G541" s="25">
        <v>0</v>
      </c>
      <c r="H541" s="25">
        <v>0</v>
      </c>
      <c r="I541" s="25">
        <v>0</v>
      </c>
      <c r="J541" s="25">
        <v>0</v>
      </c>
      <c r="K541" s="25">
        <v>0</v>
      </c>
      <c r="L541" s="25">
        <v>0</v>
      </c>
      <c r="M541" s="25">
        <v>0</v>
      </c>
      <c r="N541" s="25">
        <v>0</v>
      </c>
      <c r="O541" s="25">
        <v>0</v>
      </c>
      <c r="P541" s="25">
        <v>17318.322</v>
      </c>
      <c r="Q541" s="25">
        <v>0</v>
      </c>
      <c r="R541" s="26">
        <v>17318.322</v>
      </c>
      <c r="S541" s="33"/>
      <c r="T541" s="33"/>
      <c r="U541" s="33"/>
      <c r="V541" s="33"/>
      <c r="W541" s="33"/>
      <c r="X541" s="33"/>
      <c r="Y541" s="33"/>
      <c r="Z541" s="33"/>
      <c r="AA541" s="33"/>
      <c r="AB541" s="33"/>
    </row>
    <row r="542" spans="1:28">
      <c r="A542" s="27"/>
      <c r="B542" s="22" t="s">
        <v>280</v>
      </c>
      <c r="C542" s="22" t="s">
        <v>291</v>
      </c>
      <c r="D542" s="22" t="s">
        <v>291</v>
      </c>
      <c r="E542" s="23">
        <v>3</v>
      </c>
      <c r="F542" s="24">
        <v>0</v>
      </c>
      <c r="G542" s="25">
        <v>0</v>
      </c>
      <c r="H542" s="25">
        <v>0</v>
      </c>
      <c r="I542" s="25">
        <v>0</v>
      </c>
      <c r="J542" s="25">
        <v>0</v>
      </c>
      <c r="K542" s="25">
        <v>0</v>
      </c>
      <c r="L542" s="25">
        <v>0</v>
      </c>
      <c r="M542" s="25">
        <v>0</v>
      </c>
      <c r="N542" s="25">
        <v>0</v>
      </c>
      <c r="O542" s="25">
        <v>0</v>
      </c>
      <c r="P542" s="25">
        <v>13187.939769999999</v>
      </c>
      <c r="Q542" s="25">
        <v>0</v>
      </c>
      <c r="R542" s="26">
        <v>13187.939769999999</v>
      </c>
      <c r="S542" s="33"/>
      <c r="T542" s="33"/>
      <c r="U542" s="33"/>
      <c r="V542" s="33"/>
      <c r="W542" s="33"/>
      <c r="X542" s="33"/>
      <c r="Y542" s="33"/>
      <c r="Z542" s="33"/>
      <c r="AA542" s="33"/>
      <c r="AB542" s="33"/>
    </row>
    <row r="543" spans="1:28">
      <c r="A543" s="27"/>
      <c r="B543" s="22" t="s">
        <v>308</v>
      </c>
      <c r="C543" s="22" t="s">
        <v>309</v>
      </c>
      <c r="D543" s="22" t="s">
        <v>309</v>
      </c>
      <c r="E543" s="23">
        <v>12</v>
      </c>
      <c r="F543" s="24">
        <v>0</v>
      </c>
      <c r="G543" s="25">
        <v>0</v>
      </c>
      <c r="H543" s="25">
        <v>0</v>
      </c>
      <c r="I543" s="25">
        <v>0</v>
      </c>
      <c r="J543" s="25">
        <v>0</v>
      </c>
      <c r="K543" s="25">
        <v>0</v>
      </c>
      <c r="L543" s="25">
        <v>0</v>
      </c>
      <c r="M543" s="25">
        <v>0</v>
      </c>
      <c r="N543" s="25">
        <v>0</v>
      </c>
      <c r="O543" s="25">
        <v>0</v>
      </c>
      <c r="P543" s="25">
        <v>20215.13654</v>
      </c>
      <c r="Q543" s="25">
        <v>0</v>
      </c>
      <c r="R543" s="26">
        <v>20215.13654</v>
      </c>
      <c r="S543" s="33"/>
      <c r="T543" s="33"/>
      <c r="U543" s="33"/>
      <c r="V543" s="33"/>
      <c r="W543" s="33"/>
      <c r="X543" s="33"/>
      <c r="Y543" s="33"/>
      <c r="Z543" s="33"/>
      <c r="AA543" s="33"/>
      <c r="AB543" s="33"/>
    </row>
    <row r="544" spans="1:28">
      <c r="A544" s="27"/>
      <c r="B544" s="22" t="s">
        <v>332</v>
      </c>
      <c r="C544" s="22" t="s">
        <v>344</v>
      </c>
      <c r="D544" s="22" t="s">
        <v>345</v>
      </c>
      <c r="E544" s="23">
        <v>15</v>
      </c>
      <c r="F544" s="24">
        <v>0</v>
      </c>
      <c r="G544" s="25">
        <v>0</v>
      </c>
      <c r="H544" s="25">
        <v>0</v>
      </c>
      <c r="I544" s="25">
        <v>0</v>
      </c>
      <c r="J544" s="25">
        <v>0</v>
      </c>
      <c r="K544" s="25">
        <v>0</v>
      </c>
      <c r="L544" s="25">
        <v>0</v>
      </c>
      <c r="M544" s="25">
        <v>0</v>
      </c>
      <c r="N544" s="25">
        <v>0</v>
      </c>
      <c r="O544" s="25">
        <v>0</v>
      </c>
      <c r="P544" s="25">
        <v>15723.896130000001</v>
      </c>
      <c r="Q544" s="25">
        <v>0</v>
      </c>
      <c r="R544" s="26">
        <v>15723.896130000001</v>
      </c>
      <c r="S544" s="33"/>
      <c r="T544" s="33"/>
      <c r="U544" s="33"/>
      <c r="V544" s="33"/>
      <c r="W544" s="33"/>
      <c r="X544" s="33"/>
      <c r="Y544" s="33"/>
      <c r="Z544" s="33"/>
      <c r="AA544" s="33"/>
      <c r="AB544" s="33"/>
    </row>
    <row r="545" spans="1:28">
      <c r="A545" s="27"/>
      <c r="B545" s="27"/>
      <c r="C545" s="22" t="s">
        <v>332</v>
      </c>
      <c r="D545" s="22" t="s">
        <v>359</v>
      </c>
      <c r="E545" s="23">
        <v>1</v>
      </c>
      <c r="F545" s="24">
        <v>0</v>
      </c>
      <c r="G545" s="25">
        <v>0</v>
      </c>
      <c r="H545" s="25">
        <v>0</v>
      </c>
      <c r="I545" s="25">
        <v>0</v>
      </c>
      <c r="J545" s="25">
        <v>0</v>
      </c>
      <c r="K545" s="25">
        <v>0</v>
      </c>
      <c r="L545" s="25">
        <v>0</v>
      </c>
      <c r="M545" s="25">
        <v>0</v>
      </c>
      <c r="N545" s="25">
        <v>0</v>
      </c>
      <c r="O545" s="25">
        <v>0</v>
      </c>
      <c r="P545" s="25">
        <v>72945.403319999998</v>
      </c>
      <c r="Q545" s="25">
        <v>323669.61394999997</v>
      </c>
      <c r="R545" s="26">
        <v>396615.01726999995</v>
      </c>
      <c r="S545" s="33"/>
      <c r="T545" s="33"/>
      <c r="U545" s="33"/>
      <c r="V545" s="33"/>
      <c r="W545" s="33"/>
      <c r="X545" s="33"/>
      <c r="Y545" s="33"/>
      <c r="Z545" s="33"/>
      <c r="AA545" s="33"/>
      <c r="AB545" s="33"/>
    </row>
    <row r="546" spans="1:28">
      <c r="A546" s="27"/>
      <c r="B546" s="22" t="s">
        <v>383</v>
      </c>
      <c r="C546" s="22" t="s">
        <v>386</v>
      </c>
      <c r="D546" s="22" t="s">
        <v>387</v>
      </c>
      <c r="E546" s="23">
        <v>42</v>
      </c>
      <c r="F546" s="24">
        <v>0</v>
      </c>
      <c r="G546" s="25">
        <v>0</v>
      </c>
      <c r="H546" s="25">
        <v>0</v>
      </c>
      <c r="I546" s="25">
        <v>0</v>
      </c>
      <c r="J546" s="25">
        <v>0</v>
      </c>
      <c r="K546" s="25">
        <v>0</v>
      </c>
      <c r="L546" s="25">
        <v>0</v>
      </c>
      <c r="M546" s="25">
        <v>0</v>
      </c>
      <c r="N546" s="25">
        <v>0</v>
      </c>
      <c r="O546" s="25">
        <v>0</v>
      </c>
      <c r="P546" s="25">
        <v>4195.9412699999993</v>
      </c>
      <c r="Q546" s="25">
        <v>0</v>
      </c>
      <c r="R546" s="26">
        <v>4195.9412699999993</v>
      </c>
      <c r="S546" s="33"/>
      <c r="T546" s="33"/>
      <c r="U546" s="33"/>
      <c r="V546" s="33"/>
      <c r="W546" s="33"/>
      <c r="X546" s="33"/>
      <c r="Y546" s="33"/>
      <c r="Z546" s="33"/>
      <c r="AA546" s="33"/>
      <c r="AB546" s="33"/>
    </row>
    <row r="547" spans="1:28">
      <c r="A547" s="27"/>
      <c r="B547" s="27"/>
      <c r="C547" s="22" t="s">
        <v>394</v>
      </c>
      <c r="D547" s="22" t="s">
        <v>395</v>
      </c>
      <c r="E547" s="23">
        <v>53</v>
      </c>
      <c r="F547" s="24">
        <v>0</v>
      </c>
      <c r="G547" s="25">
        <v>0</v>
      </c>
      <c r="H547" s="25">
        <v>0</v>
      </c>
      <c r="I547" s="25">
        <v>0</v>
      </c>
      <c r="J547" s="25">
        <v>0</v>
      </c>
      <c r="K547" s="25">
        <v>0</v>
      </c>
      <c r="L547" s="25">
        <v>0</v>
      </c>
      <c r="M547" s="25">
        <v>0</v>
      </c>
      <c r="N547" s="25">
        <v>0</v>
      </c>
      <c r="O547" s="25">
        <v>0</v>
      </c>
      <c r="P547" s="25">
        <v>747.12409000000002</v>
      </c>
      <c r="Q547" s="25">
        <v>0</v>
      </c>
      <c r="R547" s="26">
        <v>747.12409000000002</v>
      </c>
      <c r="S547" s="33"/>
      <c r="T547" s="33"/>
      <c r="U547" s="33"/>
      <c r="V547" s="33"/>
      <c r="W547" s="33"/>
      <c r="X547" s="33"/>
      <c r="Y547" s="33"/>
      <c r="Z547" s="33"/>
      <c r="AA547" s="33"/>
      <c r="AB547" s="33"/>
    </row>
    <row r="548" spans="1:28">
      <c r="A548" s="27"/>
      <c r="B548" s="22" t="s">
        <v>400</v>
      </c>
      <c r="C548" s="22" t="s">
        <v>404</v>
      </c>
      <c r="D548" s="22" t="s">
        <v>404</v>
      </c>
      <c r="E548" s="23">
        <v>54</v>
      </c>
      <c r="F548" s="24">
        <v>0</v>
      </c>
      <c r="G548" s="25">
        <v>0</v>
      </c>
      <c r="H548" s="25">
        <v>0</v>
      </c>
      <c r="I548" s="25">
        <v>0</v>
      </c>
      <c r="J548" s="25">
        <v>0</v>
      </c>
      <c r="K548" s="25">
        <v>0</v>
      </c>
      <c r="L548" s="25">
        <v>0</v>
      </c>
      <c r="M548" s="25">
        <v>0</v>
      </c>
      <c r="N548" s="25">
        <v>0</v>
      </c>
      <c r="O548" s="25">
        <v>0</v>
      </c>
      <c r="P548" s="25">
        <v>8087.4247500000001</v>
      </c>
      <c r="Q548" s="25">
        <v>0</v>
      </c>
      <c r="R548" s="26">
        <v>8087.4247500000001</v>
      </c>
      <c r="S548" s="33"/>
      <c r="T548" s="33"/>
      <c r="U548" s="33"/>
      <c r="V548" s="33"/>
      <c r="W548" s="33"/>
      <c r="X548" s="33"/>
      <c r="Y548" s="33"/>
      <c r="Z548" s="33"/>
      <c r="AA548" s="33"/>
      <c r="AB548" s="33"/>
    </row>
    <row r="549" spans="1:28">
      <c r="A549" s="27"/>
      <c r="B549" s="22" t="s">
        <v>407</v>
      </c>
      <c r="C549" s="22" t="s">
        <v>413</v>
      </c>
      <c r="D549" s="22" t="s">
        <v>407</v>
      </c>
      <c r="E549" s="23">
        <v>65</v>
      </c>
      <c r="F549" s="24">
        <v>0</v>
      </c>
      <c r="G549" s="25">
        <v>0</v>
      </c>
      <c r="H549" s="25">
        <v>0</v>
      </c>
      <c r="I549" s="25">
        <v>0</v>
      </c>
      <c r="J549" s="25">
        <v>0</v>
      </c>
      <c r="K549" s="25">
        <v>0</v>
      </c>
      <c r="L549" s="25">
        <v>0</v>
      </c>
      <c r="M549" s="25">
        <v>0</v>
      </c>
      <c r="N549" s="25">
        <v>0</v>
      </c>
      <c r="O549" s="25">
        <v>0</v>
      </c>
      <c r="P549" s="25">
        <v>4810.2945999999993</v>
      </c>
      <c r="Q549" s="25">
        <v>0</v>
      </c>
      <c r="R549" s="26">
        <v>4810.2945999999993</v>
      </c>
      <c r="S549" s="33"/>
      <c r="T549" s="33"/>
      <c r="U549" s="33"/>
      <c r="V549" s="33"/>
      <c r="W549" s="33"/>
      <c r="X549" s="33"/>
      <c r="Y549" s="33"/>
      <c r="Z549" s="33"/>
      <c r="AA549" s="33"/>
      <c r="AB549" s="33"/>
    </row>
    <row r="550" spans="1:28">
      <c r="A550" s="27"/>
      <c r="B550" s="22" t="s">
        <v>416</v>
      </c>
      <c r="C550" s="22" t="s">
        <v>417</v>
      </c>
      <c r="D550" s="22" t="s">
        <v>417</v>
      </c>
      <c r="E550" s="23">
        <v>32</v>
      </c>
      <c r="F550" s="24">
        <v>0</v>
      </c>
      <c r="G550" s="25">
        <v>0</v>
      </c>
      <c r="H550" s="25">
        <v>0</v>
      </c>
      <c r="I550" s="25">
        <v>0</v>
      </c>
      <c r="J550" s="25">
        <v>0</v>
      </c>
      <c r="K550" s="25">
        <v>0</v>
      </c>
      <c r="L550" s="25">
        <v>0</v>
      </c>
      <c r="M550" s="25">
        <v>0</v>
      </c>
      <c r="N550" s="25">
        <v>0</v>
      </c>
      <c r="O550" s="25">
        <v>0</v>
      </c>
      <c r="P550" s="25">
        <v>16300.423439999999</v>
      </c>
      <c r="Q550" s="25">
        <v>0</v>
      </c>
      <c r="R550" s="26">
        <v>16300.423439999999</v>
      </c>
      <c r="S550" s="33"/>
      <c r="T550" s="33"/>
      <c r="U550" s="33"/>
      <c r="V550" s="33"/>
      <c r="W550" s="33"/>
      <c r="X550" s="33"/>
      <c r="Y550" s="33"/>
      <c r="Z550" s="33"/>
      <c r="AA550" s="33"/>
      <c r="AB550" s="33"/>
    </row>
    <row r="551" spans="1:28">
      <c r="A551" s="27"/>
      <c r="B551" s="27"/>
      <c r="C551" s="27"/>
      <c r="D551" s="22" t="s">
        <v>420</v>
      </c>
      <c r="E551" s="23">
        <v>41</v>
      </c>
      <c r="F551" s="24">
        <v>0</v>
      </c>
      <c r="G551" s="25">
        <v>0</v>
      </c>
      <c r="H551" s="25">
        <v>0</v>
      </c>
      <c r="I551" s="25">
        <v>0</v>
      </c>
      <c r="J551" s="25">
        <v>0</v>
      </c>
      <c r="K551" s="25">
        <v>0</v>
      </c>
      <c r="L551" s="25">
        <v>0</v>
      </c>
      <c r="M551" s="25">
        <v>0</v>
      </c>
      <c r="N551" s="25">
        <v>0</v>
      </c>
      <c r="O551" s="25">
        <v>0</v>
      </c>
      <c r="P551" s="25">
        <v>14651.828460000001</v>
      </c>
      <c r="Q551" s="25">
        <v>346.94319000000002</v>
      </c>
      <c r="R551" s="26">
        <v>14998.771650000001</v>
      </c>
      <c r="S551" s="33"/>
      <c r="T551" s="33"/>
      <c r="U551" s="33"/>
      <c r="V551" s="33"/>
      <c r="W551" s="33"/>
      <c r="X551" s="33"/>
      <c r="Y551" s="33"/>
      <c r="Z551" s="33"/>
      <c r="AA551" s="33"/>
      <c r="AB551" s="33"/>
    </row>
    <row r="552" spans="1:28">
      <c r="A552" s="27"/>
      <c r="B552" s="22" t="s">
        <v>429</v>
      </c>
      <c r="C552" s="22" t="s">
        <v>439</v>
      </c>
      <c r="D552" s="22" t="s">
        <v>440</v>
      </c>
      <c r="E552" s="23">
        <v>61</v>
      </c>
      <c r="F552" s="24">
        <v>0</v>
      </c>
      <c r="G552" s="25">
        <v>0</v>
      </c>
      <c r="H552" s="25">
        <v>0</v>
      </c>
      <c r="I552" s="25">
        <v>0</v>
      </c>
      <c r="J552" s="25">
        <v>0</v>
      </c>
      <c r="K552" s="25">
        <v>0</v>
      </c>
      <c r="L552" s="25">
        <v>0</v>
      </c>
      <c r="M552" s="25">
        <v>0</v>
      </c>
      <c r="N552" s="25">
        <v>0</v>
      </c>
      <c r="O552" s="25">
        <v>0</v>
      </c>
      <c r="P552" s="25">
        <v>10074.1733</v>
      </c>
      <c r="Q552" s="25">
        <v>0</v>
      </c>
      <c r="R552" s="26">
        <v>10074.1733</v>
      </c>
      <c r="S552" s="33"/>
      <c r="T552" s="33"/>
      <c r="U552" s="33"/>
      <c r="V552" s="33"/>
      <c r="W552" s="33"/>
      <c r="X552" s="33"/>
      <c r="Y552" s="33"/>
      <c r="Z552" s="33"/>
      <c r="AA552" s="33"/>
      <c r="AB552" s="33"/>
    </row>
    <row r="553" spans="1:28">
      <c r="A553" s="27"/>
      <c r="B553" s="27"/>
      <c r="C553" s="22" t="s">
        <v>452</v>
      </c>
      <c r="D553" s="22" t="s">
        <v>452</v>
      </c>
      <c r="E553" s="23">
        <v>51</v>
      </c>
      <c r="F553" s="24">
        <v>0</v>
      </c>
      <c r="G553" s="25">
        <v>0</v>
      </c>
      <c r="H553" s="25">
        <v>0</v>
      </c>
      <c r="I553" s="25">
        <v>0</v>
      </c>
      <c r="J553" s="25">
        <v>0</v>
      </c>
      <c r="K553" s="25">
        <v>0</v>
      </c>
      <c r="L553" s="25">
        <v>0</v>
      </c>
      <c r="M553" s="25">
        <v>0</v>
      </c>
      <c r="N553" s="25">
        <v>0</v>
      </c>
      <c r="O553" s="25">
        <v>0</v>
      </c>
      <c r="P553" s="25">
        <v>8812.2702599999993</v>
      </c>
      <c r="Q553" s="25">
        <v>0</v>
      </c>
      <c r="R553" s="26">
        <v>8812.2702599999993</v>
      </c>
      <c r="S553" s="33"/>
      <c r="T553" s="33"/>
      <c r="U553" s="33"/>
      <c r="V553" s="33"/>
      <c r="W553" s="33"/>
      <c r="X553" s="33"/>
      <c r="Y553" s="33"/>
      <c r="Z553" s="33"/>
      <c r="AA553" s="33"/>
      <c r="AB553" s="33"/>
    </row>
    <row r="554" spans="1:28">
      <c r="A554" s="27"/>
      <c r="B554" s="22" t="s">
        <v>461</v>
      </c>
      <c r="C554" s="22" t="s">
        <v>466</v>
      </c>
      <c r="D554" s="22" t="s">
        <v>467</v>
      </c>
      <c r="E554" s="23">
        <v>66</v>
      </c>
      <c r="F554" s="24">
        <v>0</v>
      </c>
      <c r="G554" s="25">
        <v>0</v>
      </c>
      <c r="H554" s="25">
        <v>0</v>
      </c>
      <c r="I554" s="25">
        <v>0</v>
      </c>
      <c r="J554" s="25">
        <v>0</v>
      </c>
      <c r="K554" s="25">
        <v>0</v>
      </c>
      <c r="L554" s="25">
        <v>0</v>
      </c>
      <c r="M554" s="25">
        <v>0</v>
      </c>
      <c r="N554" s="25">
        <v>0</v>
      </c>
      <c r="O554" s="25">
        <v>0</v>
      </c>
      <c r="P554" s="25">
        <v>7949.98362</v>
      </c>
      <c r="Q554" s="25">
        <v>0</v>
      </c>
      <c r="R554" s="26">
        <v>7949.98362</v>
      </c>
      <c r="S554" s="33"/>
      <c r="T554" s="33"/>
      <c r="U554" s="33"/>
      <c r="V554" s="33"/>
      <c r="W554" s="33"/>
      <c r="X554" s="33"/>
      <c r="Y554" s="33"/>
      <c r="Z554" s="33"/>
      <c r="AA554" s="33"/>
      <c r="AB554" s="33"/>
    </row>
    <row r="555" spans="1:28">
      <c r="A555" s="27"/>
      <c r="B555" s="27"/>
      <c r="C555" s="22" t="s">
        <v>468</v>
      </c>
      <c r="D555" s="22" t="s">
        <v>469</v>
      </c>
      <c r="E555" s="23">
        <v>40</v>
      </c>
      <c r="F555" s="24">
        <v>0</v>
      </c>
      <c r="G555" s="25">
        <v>0</v>
      </c>
      <c r="H555" s="25">
        <v>0</v>
      </c>
      <c r="I555" s="25">
        <v>0</v>
      </c>
      <c r="J555" s="25">
        <v>0</v>
      </c>
      <c r="K555" s="25">
        <v>0</v>
      </c>
      <c r="L555" s="25">
        <v>0</v>
      </c>
      <c r="M555" s="25">
        <v>0</v>
      </c>
      <c r="N555" s="25">
        <v>0</v>
      </c>
      <c r="O555" s="25">
        <v>0</v>
      </c>
      <c r="P555" s="25">
        <v>21335.63811</v>
      </c>
      <c r="Q555" s="25">
        <v>0</v>
      </c>
      <c r="R555" s="26">
        <v>21335.63811</v>
      </c>
      <c r="S555" s="33"/>
      <c r="T555" s="33"/>
      <c r="U555" s="33"/>
      <c r="V555" s="33"/>
      <c r="W555" s="33"/>
      <c r="X555" s="33"/>
      <c r="Y555" s="33"/>
      <c r="Z555" s="33"/>
      <c r="AA555" s="33"/>
      <c r="AB555" s="33"/>
    </row>
    <row r="556" spans="1:28">
      <c r="A556" s="27"/>
      <c r="B556" s="27"/>
      <c r="C556" s="22" t="s">
        <v>461</v>
      </c>
      <c r="D556" s="22" t="s">
        <v>461</v>
      </c>
      <c r="E556" s="23">
        <v>10</v>
      </c>
      <c r="F556" s="24">
        <v>0</v>
      </c>
      <c r="G556" s="25">
        <v>0</v>
      </c>
      <c r="H556" s="25">
        <v>0</v>
      </c>
      <c r="I556" s="25">
        <v>0</v>
      </c>
      <c r="J556" s="25">
        <v>0</v>
      </c>
      <c r="K556" s="25">
        <v>0</v>
      </c>
      <c r="L556" s="25">
        <v>0</v>
      </c>
      <c r="M556" s="25">
        <v>0</v>
      </c>
      <c r="N556" s="25">
        <v>0</v>
      </c>
      <c r="O556" s="25">
        <v>0</v>
      </c>
      <c r="P556" s="25">
        <v>23501.52216</v>
      </c>
      <c r="Q556" s="25">
        <v>0</v>
      </c>
      <c r="R556" s="26">
        <v>23501.52216</v>
      </c>
      <c r="S556" s="33"/>
      <c r="T556" s="33"/>
      <c r="U556" s="33"/>
      <c r="V556" s="33"/>
      <c r="W556" s="33"/>
      <c r="X556" s="33"/>
      <c r="Y556" s="33"/>
      <c r="Z556" s="33"/>
      <c r="AA556" s="33"/>
      <c r="AB556" s="33"/>
    </row>
    <row r="557" spans="1:28">
      <c r="A557" s="27"/>
      <c r="B557" s="22" t="s">
        <v>489</v>
      </c>
      <c r="C557" s="22" t="s">
        <v>490</v>
      </c>
      <c r="D557" s="22" t="s">
        <v>491</v>
      </c>
      <c r="E557" s="23">
        <v>52</v>
      </c>
      <c r="F557" s="24">
        <v>0</v>
      </c>
      <c r="G557" s="25">
        <v>0</v>
      </c>
      <c r="H557" s="25">
        <v>0</v>
      </c>
      <c r="I557" s="25">
        <v>0</v>
      </c>
      <c r="J557" s="25">
        <v>0</v>
      </c>
      <c r="K557" s="25">
        <v>0</v>
      </c>
      <c r="L557" s="25">
        <v>0</v>
      </c>
      <c r="M557" s="25">
        <v>0</v>
      </c>
      <c r="N557" s="25">
        <v>0</v>
      </c>
      <c r="O557" s="25">
        <v>0</v>
      </c>
      <c r="P557" s="25">
        <v>15728.01251</v>
      </c>
      <c r="Q557" s="25">
        <v>0</v>
      </c>
      <c r="R557" s="26">
        <v>15728.01251</v>
      </c>
      <c r="S557" s="33"/>
      <c r="T557" s="33"/>
      <c r="U557" s="33"/>
      <c r="V557" s="33"/>
      <c r="W557" s="33"/>
      <c r="X557" s="33"/>
      <c r="Y557" s="33"/>
      <c r="Z557" s="33"/>
      <c r="AA557" s="33"/>
      <c r="AB557" s="33"/>
    </row>
    <row r="558" spans="1:28">
      <c r="A558" s="27"/>
      <c r="B558" s="27"/>
      <c r="C558" s="22" t="s">
        <v>489</v>
      </c>
      <c r="D558" s="22" t="s">
        <v>497</v>
      </c>
      <c r="E558" s="23">
        <v>4</v>
      </c>
      <c r="F558" s="24">
        <v>0</v>
      </c>
      <c r="G558" s="25">
        <v>0</v>
      </c>
      <c r="H558" s="25">
        <v>0</v>
      </c>
      <c r="I558" s="25">
        <v>0</v>
      </c>
      <c r="J558" s="25">
        <v>0</v>
      </c>
      <c r="K558" s="25">
        <v>0</v>
      </c>
      <c r="L558" s="25">
        <v>0</v>
      </c>
      <c r="M558" s="25">
        <v>0</v>
      </c>
      <c r="N558" s="25">
        <v>0</v>
      </c>
      <c r="O558" s="25">
        <v>0</v>
      </c>
      <c r="P558" s="25">
        <v>28544.310870000001</v>
      </c>
      <c r="Q558" s="25">
        <v>0</v>
      </c>
      <c r="R558" s="26">
        <v>28544.310870000001</v>
      </c>
      <c r="S558" s="33"/>
      <c r="T558" s="33"/>
      <c r="U558" s="33"/>
      <c r="V558" s="33"/>
      <c r="W558" s="33"/>
      <c r="X558" s="33"/>
      <c r="Y558" s="33"/>
      <c r="Z558" s="33"/>
      <c r="AA558" s="33"/>
      <c r="AB558" s="33"/>
    </row>
    <row r="559" spans="1:28">
      <c r="A559" s="27"/>
      <c r="B559" s="22" t="s">
        <v>510</v>
      </c>
      <c r="C559" s="22" t="s">
        <v>510</v>
      </c>
      <c r="D559" s="22" t="s">
        <v>510</v>
      </c>
      <c r="E559" s="23">
        <v>18</v>
      </c>
      <c r="F559" s="24">
        <v>0</v>
      </c>
      <c r="G559" s="25">
        <v>0</v>
      </c>
      <c r="H559" s="25">
        <v>0</v>
      </c>
      <c r="I559" s="25">
        <v>0</v>
      </c>
      <c r="J559" s="25">
        <v>0</v>
      </c>
      <c r="K559" s="25">
        <v>0</v>
      </c>
      <c r="L559" s="25">
        <v>0</v>
      </c>
      <c r="M559" s="25">
        <v>0</v>
      </c>
      <c r="N559" s="25">
        <v>0</v>
      </c>
      <c r="O559" s="25">
        <v>0</v>
      </c>
      <c r="P559" s="25">
        <v>21671.049440000003</v>
      </c>
      <c r="Q559" s="25">
        <v>0</v>
      </c>
      <c r="R559" s="26">
        <v>21671.049440000003</v>
      </c>
      <c r="S559" s="33"/>
      <c r="T559" s="33"/>
      <c r="U559" s="33"/>
      <c r="V559" s="33"/>
      <c r="W559" s="33"/>
      <c r="X559" s="33"/>
      <c r="Y559" s="33"/>
      <c r="Z559" s="33"/>
      <c r="AA559" s="33"/>
      <c r="AB559" s="33"/>
    </row>
    <row r="560" spans="1:28">
      <c r="A560" s="27"/>
      <c r="B560" s="22" t="s">
        <v>518</v>
      </c>
      <c r="C560" s="22" t="s">
        <v>518</v>
      </c>
      <c r="D560" s="22" t="s">
        <v>518</v>
      </c>
      <c r="E560" s="23">
        <v>36</v>
      </c>
      <c r="F560" s="24">
        <v>0</v>
      </c>
      <c r="G560" s="25">
        <v>0</v>
      </c>
      <c r="H560" s="25">
        <v>0</v>
      </c>
      <c r="I560" s="25">
        <v>0</v>
      </c>
      <c r="J560" s="25">
        <v>0</v>
      </c>
      <c r="K560" s="25">
        <v>0</v>
      </c>
      <c r="L560" s="25">
        <v>0</v>
      </c>
      <c r="M560" s="25">
        <v>0</v>
      </c>
      <c r="N560" s="25">
        <v>0</v>
      </c>
      <c r="O560" s="25">
        <v>0</v>
      </c>
      <c r="P560" s="25">
        <v>5618.9237000000003</v>
      </c>
      <c r="Q560" s="25">
        <v>692.02287999999999</v>
      </c>
      <c r="R560" s="26">
        <v>6310.9465799999998</v>
      </c>
      <c r="S560" s="33"/>
      <c r="T560" s="33"/>
      <c r="U560" s="33"/>
      <c r="V560" s="33"/>
      <c r="W560" s="33"/>
      <c r="X560" s="33"/>
      <c r="Y560" s="33"/>
      <c r="Z560" s="33"/>
      <c r="AA560" s="33"/>
      <c r="AB560" s="33"/>
    </row>
    <row r="561" spans="1:28">
      <c r="A561" s="27"/>
      <c r="B561" s="22" t="s">
        <v>397</v>
      </c>
      <c r="C561" s="22" t="s">
        <v>528</v>
      </c>
      <c r="D561" s="22" t="s">
        <v>528</v>
      </c>
      <c r="E561" s="23">
        <v>60</v>
      </c>
      <c r="F561" s="24">
        <v>0</v>
      </c>
      <c r="G561" s="25">
        <v>0</v>
      </c>
      <c r="H561" s="25">
        <v>0</v>
      </c>
      <c r="I561" s="25">
        <v>0</v>
      </c>
      <c r="J561" s="25">
        <v>0</v>
      </c>
      <c r="K561" s="25">
        <v>0</v>
      </c>
      <c r="L561" s="25">
        <v>0</v>
      </c>
      <c r="M561" s="25">
        <v>0</v>
      </c>
      <c r="N561" s="25">
        <v>0</v>
      </c>
      <c r="O561" s="25">
        <v>0</v>
      </c>
      <c r="P561" s="25">
        <v>13563.634259999999</v>
      </c>
      <c r="Q561" s="25">
        <v>0</v>
      </c>
      <c r="R561" s="26">
        <v>13563.634259999999</v>
      </c>
      <c r="S561" s="33"/>
      <c r="T561" s="33"/>
      <c r="U561" s="33"/>
      <c r="V561" s="33"/>
      <c r="W561" s="33"/>
      <c r="X561" s="33"/>
      <c r="Y561" s="33"/>
      <c r="Z561" s="33"/>
      <c r="AA561" s="33"/>
      <c r="AB561" s="33"/>
    </row>
    <row r="562" spans="1:28">
      <c r="A562" s="34" t="s">
        <v>534</v>
      </c>
      <c r="B562" s="35"/>
      <c r="C562" s="35"/>
      <c r="D562" s="35"/>
      <c r="E562" s="35"/>
      <c r="F562" s="36">
        <v>15363834.424679998</v>
      </c>
      <c r="G562" s="37">
        <v>1195605.85766</v>
      </c>
      <c r="H562" s="37">
        <v>16559440.282339996</v>
      </c>
      <c r="I562" s="37">
        <v>17373681.80870001</v>
      </c>
      <c r="J562" s="37">
        <v>172631.88691999993</v>
      </c>
      <c r="K562" s="37">
        <v>17546313.69562</v>
      </c>
      <c r="L562" s="37">
        <v>3630453.9230899988</v>
      </c>
      <c r="M562" s="37">
        <v>1218609.2796100006</v>
      </c>
      <c r="N562" s="37">
        <v>4849063.2026999984</v>
      </c>
      <c r="O562" s="37">
        <v>38954817.180660009</v>
      </c>
      <c r="P562" s="37">
        <v>19041961.433190007</v>
      </c>
      <c r="Q562" s="37">
        <v>328192.82522999996</v>
      </c>
      <c r="R562" s="38">
        <v>19370154.258420009</v>
      </c>
      <c r="S562" s="33"/>
      <c r="T562" s="33"/>
      <c r="U562" s="33"/>
      <c r="V562" s="33"/>
      <c r="W562" s="33"/>
      <c r="X562" s="33"/>
      <c r="Y562" s="33"/>
      <c r="Z562" s="33"/>
      <c r="AA562" s="33"/>
      <c r="AB562" s="33"/>
    </row>
    <row r="563" spans="1:28">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row r="1001" spans="1:28">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row>
    <row r="1002" spans="1:28">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row>
    <row r="1003" spans="1:28">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row>
    <row r="1004" spans="1:28">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row>
    <row r="1005" spans="1:28">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row>
    <row r="1006" spans="1:28">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row>
    <row r="1007" spans="1:28">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row>
    <row r="1008" spans="1:28">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row>
    <row r="1009" spans="1:28">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row>
    <row r="1010" spans="1:28">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row>
    <row r="1011" spans="1:28">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row>
    <row r="1012" spans="1:28">
      <c r="A1012" s="33"/>
      <c r="B1012" s="33"/>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row>
    <row r="1013" spans="1:28">
      <c r="A1013" s="33"/>
      <c r="B1013" s="33"/>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row>
    <row r="1014" spans="1:28">
      <c r="A1014" s="33"/>
      <c r="B1014" s="33"/>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row>
    <row r="1015" spans="1:28">
      <c r="A1015" s="33"/>
      <c r="B1015" s="33"/>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row>
    <row r="1016" spans="1:28">
      <c r="A1016" s="33"/>
      <c r="B1016" s="33"/>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row>
    <row r="1017" spans="1:28">
      <c r="A1017" s="33"/>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row>
    <row r="1018" spans="1:28">
      <c r="A1018" s="33"/>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row>
    <row r="1019" spans="1:28">
      <c r="A1019" s="33"/>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row>
    <row r="1020" spans="1:28">
      <c r="A1020" s="33"/>
      <c r="B1020" s="33"/>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row>
    <row r="1021" spans="1:28">
      <c r="A1021" s="33"/>
      <c r="B1021" s="33"/>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row>
    <row r="1022" spans="1:28">
      <c r="A1022" s="33"/>
      <c r="B1022" s="33"/>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row>
    <row r="1023" spans="1:28">
      <c r="A1023" s="33"/>
      <c r="B1023" s="33"/>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row>
    <row r="1024" spans="1:28">
      <c r="A1024" s="33"/>
      <c r="B1024" s="33"/>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row>
    <row r="1025" spans="1:28">
      <c r="A1025" s="33"/>
      <c r="B1025" s="33"/>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row>
    <row r="1026" spans="1:28">
      <c r="A1026" s="33"/>
      <c r="B1026" s="33"/>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row>
    <row r="1027" spans="1:28">
      <c r="A1027" s="33"/>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row>
    <row r="1028" spans="1:28">
      <c r="A1028" s="33"/>
      <c r="B1028" s="33"/>
      <c r="C1028" s="33"/>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c r="AA1028" s="33"/>
      <c r="AB1028" s="33"/>
    </row>
    <row r="1029" spans="1:28">
      <c r="A1029" s="33"/>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row>
    <row r="1030" spans="1:28">
      <c r="A1030" s="33"/>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row>
    <row r="1031" spans="1:28">
      <c r="A1031" s="33"/>
      <c r="B1031" s="33"/>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row>
    <row r="1032" spans="1:28">
      <c r="A1032" s="33"/>
      <c r="B1032" s="33"/>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row>
    <row r="1033" spans="1:28">
      <c r="A1033" s="33"/>
      <c r="B1033" s="33"/>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row>
    <row r="1034" spans="1:28">
      <c r="A1034" s="33"/>
      <c r="B1034" s="33"/>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row>
    <row r="1035" spans="1:28">
      <c r="A1035" s="33"/>
      <c r="B1035" s="33"/>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row>
    <row r="1036" spans="1:28">
      <c r="A1036" s="33"/>
      <c r="B1036" s="33"/>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row>
    <row r="1037" spans="1:28">
      <c r="A1037" s="33"/>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row>
    <row r="1038" spans="1:28">
      <c r="A1038" s="33"/>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row>
    <row r="1039" spans="1:28">
      <c r="A1039" s="33"/>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row>
    <row r="1040" spans="1:28">
      <c r="A1040" s="33"/>
      <c r="B1040" s="33"/>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row>
    <row r="1041" spans="1:28">
      <c r="A1041" s="33"/>
      <c r="B1041" s="33"/>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row>
    <row r="1042" spans="1:28">
      <c r="A1042" s="33"/>
      <c r="B1042" s="33"/>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row>
    <row r="1043" spans="1:28">
      <c r="A1043" s="33"/>
      <c r="B1043" s="33"/>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row>
    <row r="1044" spans="1:28">
      <c r="A1044" s="33"/>
      <c r="B1044" s="33"/>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row>
    <row r="1045" spans="1:28">
      <c r="A1045" s="33"/>
      <c r="B1045" s="33"/>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row>
    <row r="1046" spans="1:28">
      <c r="A1046" s="33"/>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row>
    <row r="1047" spans="1:28">
      <c r="A1047" s="33"/>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row>
    <row r="1048" spans="1:28">
      <c r="A1048" s="33"/>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row>
    <row r="1049" spans="1:28">
      <c r="A1049" s="33"/>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row>
    <row r="1050" spans="1:28">
      <c r="A1050" s="33"/>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row>
    <row r="1051" spans="1:28">
      <c r="A1051" s="33"/>
      <c r="B1051" s="33"/>
      <c r="C1051" s="33"/>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row>
    <row r="1052" spans="1:28">
      <c r="A1052" s="33"/>
      <c r="B1052" s="33"/>
      <c r="C1052" s="33"/>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row>
    <row r="1053" spans="1:28">
      <c r="A1053" s="33"/>
      <c r="B1053" s="33"/>
      <c r="C1053" s="33"/>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row>
    <row r="1054" spans="1:28">
      <c r="A1054" s="33"/>
      <c r="B1054" s="33"/>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row>
    <row r="1055" spans="1:28">
      <c r="A1055" s="33"/>
      <c r="B1055" s="33"/>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row>
    <row r="1056" spans="1:28">
      <c r="A1056" s="33"/>
      <c r="B1056" s="33"/>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row>
    <row r="1057" spans="1:28">
      <c r="A1057" s="33"/>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row>
    <row r="1058" spans="1:28">
      <c r="A1058" s="33"/>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row>
    <row r="1059" spans="1:28">
      <c r="A1059" s="33"/>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row>
    <row r="1060" spans="1:28">
      <c r="A1060" s="33"/>
      <c r="B1060" s="33"/>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row>
    <row r="1061" spans="1:28">
      <c r="A1061" s="33"/>
      <c r="B1061" s="33"/>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row>
    <row r="1062" spans="1:28">
      <c r="A1062" s="33"/>
      <c r="B1062" s="33"/>
      <c r="C1062" s="33"/>
      <c r="D1062" s="33"/>
      <c r="E1062" s="33"/>
      <c r="F1062" s="33"/>
      <c r="G1062" s="33"/>
      <c r="H1062" s="33"/>
      <c r="I1062" s="33"/>
      <c r="J1062" s="33"/>
      <c r="K1062" s="33"/>
      <c r="L1062" s="33"/>
      <c r="M1062" s="33"/>
      <c r="N1062" s="33"/>
      <c r="O1062" s="33"/>
      <c r="P1062" s="33"/>
      <c r="Q1062" s="33"/>
      <c r="R1062" s="33"/>
      <c r="S1062" s="33"/>
      <c r="T1062" s="33"/>
      <c r="U1062" s="33"/>
      <c r="V1062" s="33"/>
      <c r="W1062" s="33"/>
      <c r="X1062" s="33"/>
      <c r="Y1062" s="33"/>
      <c r="Z1062" s="33"/>
      <c r="AA1062" s="33"/>
      <c r="AB1062" s="33"/>
    </row>
    <row r="1063" spans="1:28">
      <c r="A1063" s="33"/>
      <c r="B1063" s="33"/>
      <c r="C1063" s="33"/>
      <c r="D1063" s="33"/>
      <c r="E1063" s="33"/>
      <c r="F1063" s="33"/>
      <c r="G1063" s="33"/>
      <c r="H1063" s="33"/>
      <c r="I1063" s="33"/>
      <c r="J1063" s="33"/>
      <c r="K1063" s="33"/>
      <c r="L1063" s="33"/>
      <c r="M1063" s="33"/>
      <c r="N1063" s="33"/>
      <c r="O1063" s="33"/>
      <c r="P1063" s="33"/>
      <c r="Q1063" s="33"/>
      <c r="R1063" s="33"/>
      <c r="S1063" s="33"/>
      <c r="T1063" s="33"/>
      <c r="U1063" s="33"/>
      <c r="V1063" s="33"/>
      <c r="W1063" s="33"/>
      <c r="X1063" s="33"/>
      <c r="Y1063" s="33"/>
      <c r="Z1063" s="33"/>
      <c r="AA1063" s="33"/>
      <c r="AB1063" s="33"/>
    </row>
    <row r="1064" spans="1:28">
      <c r="A1064" s="33"/>
      <c r="B1064" s="33"/>
      <c r="C1064" s="33"/>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86AA45F4-111C-4BE3-A94F-DE06FF92DC5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0DD9-E636-48D5-83FB-EC1E32429E59}">
  <dimension ref="A1:N200"/>
  <sheetViews>
    <sheetView showGridLines="0" zoomScaleNormal="100" workbookViewId="0">
      <selection activeCell="A6" sqref="A6"/>
    </sheetView>
  </sheetViews>
  <sheetFormatPr baseColWidth="10" defaultColWidth="12.5703125" defaultRowHeight="12.75"/>
  <cols>
    <col min="1" max="1" width="32.5703125" style="208" customWidth="1"/>
    <col min="2" max="4" width="19.7109375" style="208" customWidth="1"/>
    <col min="5" max="5" width="4" style="208" customWidth="1"/>
    <col min="6" max="9" width="18.5703125" style="208" customWidth="1"/>
    <col min="10" max="10" width="3.28515625" style="208" customWidth="1"/>
    <col min="11" max="11" width="19.28515625" style="208" customWidth="1"/>
    <col min="12" max="12" width="18.5703125" style="208" customWidth="1"/>
    <col min="13" max="13" width="17.42578125" style="208" customWidth="1"/>
    <col min="14" max="21" width="15.140625" style="208" customWidth="1"/>
    <col min="22" max="256" width="12.5703125" style="208"/>
    <col min="257" max="257" width="32.5703125" style="208" customWidth="1"/>
    <col min="258" max="260" width="19.7109375" style="208" customWidth="1"/>
    <col min="261" max="261" width="4" style="208" customWidth="1"/>
    <col min="262" max="265" width="18.5703125" style="208" customWidth="1"/>
    <col min="266" max="266" width="3.28515625" style="208" customWidth="1"/>
    <col min="267" max="267" width="19.28515625" style="208" customWidth="1"/>
    <col min="268" max="268" width="18.5703125" style="208" customWidth="1"/>
    <col min="269" max="269" width="17.42578125" style="208" customWidth="1"/>
    <col min="270" max="277" width="15.140625" style="208" customWidth="1"/>
    <col min="278" max="512" width="12.5703125" style="208"/>
    <col min="513" max="513" width="32.5703125" style="208" customWidth="1"/>
    <col min="514" max="516" width="19.7109375" style="208" customWidth="1"/>
    <col min="517" max="517" width="4" style="208" customWidth="1"/>
    <col min="518" max="521" width="18.5703125" style="208" customWidth="1"/>
    <col min="522" max="522" width="3.28515625" style="208" customWidth="1"/>
    <col min="523" max="523" width="19.28515625" style="208" customWidth="1"/>
    <col min="524" max="524" width="18.5703125" style="208" customWidth="1"/>
    <col min="525" max="525" width="17.42578125" style="208" customWidth="1"/>
    <col min="526" max="533" width="15.140625" style="208" customWidth="1"/>
    <col min="534" max="768" width="12.5703125" style="208"/>
    <col min="769" max="769" width="32.5703125" style="208" customWidth="1"/>
    <col min="770" max="772" width="19.7109375" style="208" customWidth="1"/>
    <col min="773" max="773" width="4" style="208" customWidth="1"/>
    <col min="774" max="777" width="18.5703125" style="208" customWidth="1"/>
    <col min="778" max="778" width="3.28515625" style="208" customWidth="1"/>
    <col min="779" max="779" width="19.28515625" style="208" customWidth="1"/>
    <col min="780" max="780" width="18.5703125" style="208" customWidth="1"/>
    <col min="781" max="781" width="17.42578125" style="208" customWidth="1"/>
    <col min="782" max="789" width="15.140625" style="208" customWidth="1"/>
    <col min="790" max="1024" width="12.5703125" style="208"/>
    <col min="1025" max="1025" width="32.5703125" style="208" customWidth="1"/>
    <col min="1026" max="1028" width="19.7109375" style="208" customWidth="1"/>
    <col min="1029" max="1029" width="4" style="208" customWidth="1"/>
    <col min="1030" max="1033" width="18.5703125" style="208" customWidth="1"/>
    <col min="1034" max="1034" width="3.28515625" style="208" customWidth="1"/>
    <col min="1035" max="1035" width="19.28515625" style="208" customWidth="1"/>
    <col min="1036" max="1036" width="18.5703125" style="208" customWidth="1"/>
    <col min="1037" max="1037" width="17.42578125" style="208" customWidth="1"/>
    <col min="1038" max="1045" width="15.140625" style="208" customWidth="1"/>
    <col min="1046" max="1280" width="12.5703125" style="208"/>
    <col min="1281" max="1281" width="32.5703125" style="208" customWidth="1"/>
    <col min="1282" max="1284" width="19.7109375" style="208" customWidth="1"/>
    <col min="1285" max="1285" width="4" style="208" customWidth="1"/>
    <col min="1286" max="1289" width="18.5703125" style="208" customWidth="1"/>
    <col min="1290" max="1290" width="3.28515625" style="208" customWidth="1"/>
    <col min="1291" max="1291" width="19.28515625" style="208" customWidth="1"/>
    <col min="1292" max="1292" width="18.5703125" style="208" customWidth="1"/>
    <col min="1293" max="1293" width="17.42578125" style="208" customWidth="1"/>
    <col min="1294" max="1301" width="15.140625" style="208" customWidth="1"/>
    <col min="1302" max="1536" width="12.5703125" style="208"/>
    <col min="1537" max="1537" width="32.5703125" style="208" customWidth="1"/>
    <col min="1538" max="1540" width="19.7109375" style="208" customWidth="1"/>
    <col min="1541" max="1541" width="4" style="208" customWidth="1"/>
    <col min="1542" max="1545" width="18.5703125" style="208" customWidth="1"/>
    <col min="1546" max="1546" width="3.28515625" style="208" customWidth="1"/>
    <col min="1547" max="1547" width="19.28515625" style="208" customWidth="1"/>
    <col min="1548" max="1548" width="18.5703125" style="208" customWidth="1"/>
    <col min="1549" max="1549" width="17.42578125" style="208" customWidth="1"/>
    <col min="1550" max="1557" width="15.140625" style="208" customWidth="1"/>
    <col min="1558" max="1792" width="12.5703125" style="208"/>
    <col min="1793" max="1793" width="32.5703125" style="208" customWidth="1"/>
    <col min="1794" max="1796" width="19.7109375" style="208" customWidth="1"/>
    <col min="1797" max="1797" width="4" style="208" customWidth="1"/>
    <col min="1798" max="1801" width="18.5703125" style="208" customWidth="1"/>
    <col min="1802" max="1802" width="3.28515625" style="208" customWidth="1"/>
    <col min="1803" max="1803" width="19.28515625" style="208" customWidth="1"/>
    <col min="1804" max="1804" width="18.5703125" style="208" customWidth="1"/>
    <col min="1805" max="1805" width="17.42578125" style="208" customWidth="1"/>
    <col min="1806" max="1813" width="15.140625" style="208" customWidth="1"/>
    <col min="1814" max="2048" width="12.5703125" style="208"/>
    <col min="2049" max="2049" width="32.5703125" style="208" customWidth="1"/>
    <col min="2050" max="2052" width="19.7109375" style="208" customWidth="1"/>
    <col min="2053" max="2053" width="4" style="208" customWidth="1"/>
    <col min="2054" max="2057" width="18.5703125" style="208" customWidth="1"/>
    <col min="2058" max="2058" width="3.28515625" style="208" customWidth="1"/>
    <col min="2059" max="2059" width="19.28515625" style="208" customWidth="1"/>
    <col min="2060" max="2060" width="18.5703125" style="208" customWidth="1"/>
    <col min="2061" max="2061" width="17.42578125" style="208" customWidth="1"/>
    <col min="2062" max="2069" width="15.140625" style="208" customWidth="1"/>
    <col min="2070" max="2304" width="12.5703125" style="208"/>
    <col min="2305" max="2305" width="32.5703125" style="208" customWidth="1"/>
    <col min="2306" max="2308" width="19.7109375" style="208" customWidth="1"/>
    <col min="2309" max="2309" width="4" style="208" customWidth="1"/>
    <col min="2310" max="2313" width="18.5703125" style="208" customWidth="1"/>
    <col min="2314" max="2314" width="3.28515625" style="208" customWidth="1"/>
    <col min="2315" max="2315" width="19.28515625" style="208" customWidth="1"/>
    <col min="2316" max="2316" width="18.5703125" style="208" customWidth="1"/>
    <col min="2317" max="2317" width="17.42578125" style="208" customWidth="1"/>
    <col min="2318" max="2325" width="15.140625" style="208" customWidth="1"/>
    <col min="2326" max="2560" width="12.5703125" style="208"/>
    <col min="2561" max="2561" width="32.5703125" style="208" customWidth="1"/>
    <col min="2562" max="2564" width="19.7109375" style="208" customWidth="1"/>
    <col min="2565" max="2565" width="4" style="208" customWidth="1"/>
    <col min="2566" max="2569" width="18.5703125" style="208" customWidth="1"/>
    <col min="2570" max="2570" width="3.28515625" style="208" customWidth="1"/>
    <col min="2571" max="2571" width="19.28515625" style="208" customWidth="1"/>
    <col min="2572" max="2572" width="18.5703125" style="208" customWidth="1"/>
    <col min="2573" max="2573" width="17.42578125" style="208" customWidth="1"/>
    <col min="2574" max="2581" width="15.140625" style="208" customWidth="1"/>
    <col min="2582" max="2816" width="12.5703125" style="208"/>
    <col min="2817" max="2817" width="32.5703125" style="208" customWidth="1"/>
    <col min="2818" max="2820" width="19.7109375" style="208" customWidth="1"/>
    <col min="2821" max="2821" width="4" style="208" customWidth="1"/>
    <col min="2822" max="2825" width="18.5703125" style="208" customWidth="1"/>
    <col min="2826" max="2826" width="3.28515625" style="208" customWidth="1"/>
    <col min="2827" max="2827" width="19.28515625" style="208" customWidth="1"/>
    <col min="2828" max="2828" width="18.5703125" style="208" customWidth="1"/>
    <col min="2829" max="2829" width="17.42578125" style="208" customWidth="1"/>
    <col min="2830" max="2837" width="15.140625" style="208" customWidth="1"/>
    <col min="2838" max="3072" width="12.5703125" style="208"/>
    <col min="3073" max="3073" width="32.5703125" style="208" customWidth="1"/>
    <col min="3074" max="3076" width="19.7109375" style="208" customWidth="1"/>
    <col min="3077" max="3077" width="4" style="208" customWidth="1"/>
    <col min="3078" max="3081" width="18.5703125" style="208" customWidth="1"/>
    <col min="3082" max="3082" width="3.28515625" style="208" customWidth="1"/>
    <col min="3083" max="3083" width="19.28515625" style="208" customWidth="1"/>
    <col min="3084" max="3084" width="18.5703125" style="208" customWidth="1"/>
    <col min="3085" max="3085" width="17.42578125" style="208" customWidth="1"/>
    <col min="3086" max="3093" width="15.140625" style="208" customWidth="1"/>
    <col min="3094" max="3328" width="12.5703125" style="208"/>
    <col min="3329" max="3329" width="32.5703125" style="208" customWidth="1"/>
    <col min="3330" max="3332" width="19.7109375" style="208" customWidth="1"/>
    <col min="3333" max="3333" width="4" style="208" customWidth="1"/>
    <col min="3334" max="3337" width="18.5703125" style="208" customWidth="1"/>
    <col min="3338" max="3338" width="3.28515625" style="208" customWidth="1"/>
    <col min="3339" max="3339" width="19.28515625" style="208" customWidth="1"/>
    <col min="3340" max="3340" width="18.5703125" style="208" customWidth="1"/>
    <col min="3341" max="3341" width="17.42578125" style="208" customWidth="1"/>
    <col min="3342" max="3349" width="15.140625" style="208" customWidth="1"/>
    <col min="3350" max="3584" width="12.5703125" style="208"/>
    <col min="3585" max="3585" width="32.5703125" style="208" customWidth="1"/>
    <col min="3586" max="3588" width="19.7109375" style="208" customWidth="1"/>
    <col min="3589" max="3589" width="4" style="208" customWidth="1"/>
    <col min="3590" max="3593" width="18.5703125" style="208" customWidth="1"/>
    <col min="3594" max="3594" width="3.28515625" style="208" customWidth="1"/>
    <col min="3595" max="3595" width="19.28515625" style="208" customWidth="1"/>
    <col min="3596" max="3596" width="18.5703125" style="208" customWidth="1"/>
    <col min="3597" max="3597" width="17.42578125" style="208" customWidth="1"/>
    <col min="3598" max="3605" width="15.140625" style="208" customWidth="1"/>
    <col min="3606" max="3840" width="12.5703125" style="208"/>
    <col min="3841" max="3841" width="32.5703125" style="208" customWidth="1"/>
    <col min="3842" max="3844" width="19.7109375" style="208" customWidth="1"/>
    <col min="3845" max="3845" width="4" style="208" customWidth="1"/>
    <col min="3846" max="3849" width="18.5703125" style="208" customWidth="1"/>
    <col min="3850" max="3850" width="3.28515625" style="208" customWidth="1"/>
    <col min="3851" max="3851" width="19.28515625" style="208" customWidth="1"/>
    <col min="3852" max="3852" width="18.5703125" style="208" customWidth="1"/>
    <col min="3853" max="3853" width="17.42578125" style="208" customWidth="1"/>
    <col min="3854" max="3861" width="15.140625" style="208" customWidth="1"/>
    <col min="3862" max="4096" width="12.5703125" style="208"/>
    <col min="4097" max="4097" width="32.5703125" style="208" customWidth="1"/>
    <col min="4098" max="4100" width="19.7109375" style="208" customWidth="1"/>
    <col min="4101" max="4101" width="4" style="208" customWidth="1"/>
    <col min="4102" max="4105" width="18.5703125" style="208" customWidth="1"/>
    <col min="4106" max="4106" width="3.28515625" style="208" customWidth="1"/>
    <col min="4107" max="4107" width="19.28515625" style="208" customWidth="1"/>
    <col min="4108" max="4108" width="18.5703125" style="208" customWidth="1"/>
    <col min="4109" max="4109" width="17.42578125" style="208" customWidth="1"/>
    <col min="4110" max="4117" width="15.140625" style="208" customWidth="1"/>
    <col min="4118" max="4352" width="12.5703125" style="208"/>
    <col min="4353" max="4353" width="32.5703125" style="208" customWidth="1"/>
    <col min="4354" max="4356" width="19.7109375" style="208" customWidth="1"/>
    <col min="4357" max="4357" width="4" style="208" customWidth="1"/>
    <col min="4358" max="4361" width="18.5703125" style="208" customWidth="1"/>
    <col min="4362" max="4362" width="3.28515625" style="208" customWidth="1"/>
    <col min="4363" max="4363" width="19.28515625" style="208" customWidth="1"/>
    <col min="4364" max="4364" width="18.5703125" style="208" customWidth="1"/>
    <col min="4365" max="4365" width="17.42578125" style="208" customWidth="1"/>
    <col min="4366" max="4373" width="15.140625" style="208" customWidth="1"/>
    <col min="4374" max="4608" width="12.5703125" style="208"/>
    <col min="4609" max="4609" width="32.5703125" style="208" customWidth="1"/>
    <col min="4610" max="4612" width="19.7109375" style="208" customWidth="1"/>
    <col min="4613" max="4613" width="4" style="208" customWidth="1"/>
    <col min="4614" max="4617" width="18.5703125" style="208" customWidth="1"/>
    <col min="4618" max="4618" width="3.28515625" style="208" customWidth="1"/>
    <col min="4619" max="4619" width="19.28515625" style="208" customWidth="1"/>
    <col min="4620" max="4620" width="18.5703125" style="208" customWidth="1"/>
    <col min="4621" max="4621" width="17.42578125" style="208" customWidth="1"/>
    <col min="4622" max="4629" width="15.140625" style="208" customWidth="1"/>
    <col min="4630" max="4864" width="12.5703125" style="208"/>
    <col min="4865" max="4865" width="32.5703125" style="208" customWidth="1"/>
    <col min="4866" max="4868" width="19.7109375" style="208" customWidth="1"/>
    <col min="4869" max="4869" width="4" style="208" customWidth="1"/>
    <col min="4870" max="4873" width="18.5703125" style="208" customWidth="1"/>
    <col min="4874" max="4874" width="3.28515625" style="208" customWidth="1"/>
    <col min="4875" max="4875" width="19.28515625" style="208" customWidth="1"/>
    <col min="4876" max="4876" width="18.5703125" style="208" customWidth="1"/>
    <col min="4877" max="4877" width="17.42578125" style="208" customWidth="1"/>
    <col min="4878" max="4885" width="15.140625" style="208" customWidth="1"/>
    <col min="4886" max="5120" width="12.5703125" style="208"/>
    <col min="5121" max="5121" width="32.5703125" style="208" customWidth="1"/>
    <col min="5122" max="5124" width="19.7109375" style="208" customWidth="1"/>
    <col min="5125" max="5125" width="4" style="208" customWidth="1"/>
    <col min="5126" max="5129" width="18.5703125" style="208" customWidth="1"/>
    <col min="5130" max="5130" width="3.28515625" style="208" customWidth="1"/>
    <col min="5131" max="5131" width="19.28515625" style="208" customWidth="1"/>
    <col min="5132" max="5132" width="18.5703125" style="208" customWidth="1"/>
    <col min="5133" max="5133" width="17.42578125" style="208" customWidth="1"/>
    <col min="5134" max="5141" width="15.140625" style="208" customWidth="1"/>
    <col min="5142" max="5376" width="12.5703125" style="208"/>
    <col min="5377" max="5377" width="32.5703125" style="208" customWidth="1"/>
    <col min="5378" max="5380" width="19.7109375" style="208" customWidth="1"/>
    <col min="5381" max="5381" width="4" style="208" customWidth="1"/>
    <col min="5382" max="5385" width="18.5703125" style="208" customWidth="1"/>
    <col min="5386" max="5386" width="3.28515625" style="208" customWidth="1"/>
    <col min="5387" max="5387" width="19.28515625" style="208" customWidth="1"/>
    <col min="5388" max="5388" width="18.5703125" style="208" customWidth="1"/>
    <col min="5389" max="5389" width="17.42578125" style="208" customWidth="1"/>
    <col min="5390" max="5397" width="15.140625" style="208" customWidth="1"/>
    <col min="5398" max="5632" width="12.5703125" style="208"/>
    <col min="5633" max="5633" width="32.5703125" style="208" customWidth="1"/>
    <col min="5634" max="5636" width="19.7109375" style="208" customWidth="1"/>
    <col min="5637" max="5637" width="4" style="208" customWidth="1"/>
    <col min="5638" max="5641" width="18.5703125" style="208" customWidth="1"/>
    <col min="5642" max="5642" width="3.28515625" style="208" customWidth="1"/>
    <col min="5643" max="5643" width="19.28515625" style="208" customWidth="1"/>
    <col min="5644" max="5644" width="18.5703125" style="208" customWidth="1"/>
    <col min="5645" max="5645" width="17.42578125" style="208" customWidth="1"/>
    <col min="5646" max="5653" width="15.140625" style="208" customWidth="1"/>
    <col min="5654" max="5888" width="12.5703125" style="208"/>
    <col min="5889" max="5889" width="32.5703125" style="208" customWidth="1"/>
    <col min="5890" max="5892" width="19.7109375" style="208" customWidth="1"/>
    <col min="5893" max="5893" width="4" style="208" customWidth="1"/>
    <col min="5894" max="5897" width="18.5703125" style="208" customWidth="1"/>
    <col min="5898" max="5898" width="3.28515625" style="208" customWidth="1"/>
    <col min="5899" max="5899" width="19.28515625" style="208" customWidth="1"/>
    <col min="5900" max="5900" width="18.5703125" style="208" customWidth="1"/>
    <col min="5901" max="5901" width="17.42578125" style="208" customWidth="1"/>
    <col min="5902" max="5909" width="15.140625" style="208" customWidth="1"/>
    <col min="5910" max="6144" width="12.5703125" style="208"/>
    <col min="6145" max="6145" width="32.5703125" style="208" customWidth="1"/>
    <col min="6146" max="6148" width="19.7109375" style="208" customWidth="1"/>
    <col min="6149" max="6149" width="4" style="208" customWidth="1"/>
    <col min="6150" max="6153" width="18.5703125" style="208" customWidth="1"/>
    <col min="6154" max="6154" width="3.28515625" style="208" customWidth="1"/>
    <col min="6155" max="6155" width="19.28515625" style="208" customWidth="1"/>
    <col min="6156" max="6156" width="18.5703125" style="208" customWidth="1"/>
    <col min="6157" max="6157" width="17.42578125" style="208" customWidth="1"/>
    <col min="6158" max="6165" width="15.140625" style="208" customWidth="1"/>
    <col min="6166" max="6400" width="12.5703125" style="208"/>
    <col min="6401" max="6401" width="32.5703125" style="208" customWidth="1"/>
    <col min="6402" max="6404" width="19.7109375" style="208" customWidth="1"/>
    <col min="6405" max="6405" width="4" style="208" customWidth="1"/>
    <col min="6406" max="6409" width="18.5703125" style="208" customWidth="1"/>
    <col min="6410" max="6410" width="3.28515625" style="208" customWidth="1"/>
    <col min="6411" max="6411" width="19.28515625" style="208" customWidth="1"/>
    <col min="6412" max="6412" width="18.5703125" style="208" customWidth="1"/>
    <col min="6413" max="6413" width="17.42578125" style="208" customWidth="1"/>
    <col min="6414" max="6421" width="15.140625" style="208" customWidth="1"/>
    <col min="6422" max="6656" width="12.5703125" style="208"/>
    <col min="6657" max="6657" width="32.5703125" style="208" customWidth="1"/>
    <col min="6658" max="6660" width="19.7109375" style="208" customWidth="1"/>
    <col min="6661" max="6661" width="4" style="208" customWidth="1"/>
    <col min="6662" max="6665" width="18.5703125" style="208" customWidth="1"/>
    <col min="6666" max="6666" width="3.28515625" style="208" customWidth="1"/>
    <col min="6667" max="6667" width="19.28515625" style="208" customWidth="1"/>
    <col min="6668" max="6668" width="18.5703125" style="208" customWidth="1"/>
    <col min="6669" max="6669" width="17.42578125" style="208" customWidth="1"/>
    <col min="6670" max="6677" width="15.140625" style="208" customWidth="1"/>
    <col min="6678" max="6912" width="12.5703125" style="208"/>
    <col min="6913" max="6913" width="32.5703125" style="208" customWidth="1"/>
    <col min="6914" max="6916" width="19.7109375" style="208" customWidth="1"/>
    <col min="6917" max="6917" width="4" style="208" customWidth="1"/>
    <col min="6918" max="6921" width="18.5703125" style="208" customWidth="1"/>
    <col min="6922" max="6922" width="3.28515625" style="208" customWidth="1"/>
    <col min="6923" max="6923" width="19.28515625" style="208" customWidth="1"/>
    <col min="6924" max="6924" width="18.5703125" style="208" customWidth="1"/>
    <col min="6925" max="6925" width="17.42578125" style="208" customWidth="1"/>
    <col min="6926" max="6933" width="15.140625" style="208" customWidth="1"/>
    <col min="6934" max="7168" width="12.5703125" style="208"/>
    <col min="7169" max="7169" width="32.5703125" style="208" customWidth="1"/>
    <col min="7170" max="7172" width="19.7109375" style="208" customWidth="1"/>
    <col min="7173" max="7173" width="4" style="208" customWidth="1"/>
    <col min="7174" max="7177" width="18.5703125" style="208" customWidth="1"/>
    <col min="7178" max="7178" width="3.28515625" style="208" customWidth="1"/>
    <col min="7179" max="7179" width="19.28515625" style="208" customWidth="1"/>
    <col min="7180" max="7180" width="18.5703125" style="208" customWidth="1"/>
    <col min="7181" max="7181" width="17.42578125" style="208" customWidth="1"/>
    <col min="7182" max="7189" width="15.140625" style="208" customWidth="1"/>
    <col min="7190" max="7424" width="12.5703125" style="208"/>
    <col min="7425" max="7425" width="32.5703125" style="208" customWidth="1"/>
    <col min="7426" max="7428" width="19.7109375" style="208" customWidth="1"/>
    <col min="7429" max="7429" width="4" style="208" customWidth="1"/>
    <col min="7430" max="7433" width="18.5703125" style="208" customWidth="1"/>
    <col min="7434" max="7434" width="3.28515625" style="208" customWidth="1"/>
    <col min="7435" max="7435" width="19.28515625" style="208" customWidth="1"/>
    <col min="7436" max="7436" width="18.5703125" style="208" customWidth="1"/>
    <col min="7437" max="7437" width="17.42578125" style="208" customWidth="1"/>
    <col min="7438" max="7445" width="15.140625" style="208" customWidth="1"/>
    <col min="7446" max="7680" width="12.5703125" style="208"/>
    <col min="7681" max="7681" width="32.5703125" style="208" customWidth="1"/>
    <col min="7682" max="7684" width="19.7109375" style="208" customWidth="1"/>
    <col min="7685" max="7685" width="4" style="208" customWidth="1"/>
    <col min="7686" max="7689" width="18.5703125" style="208" customWidth="1"/>
    <col min="7690" max="7690" width="3.28515625" style="208" customWidth="1"/>
    <col min="7691" max="7691" width="19.28515625" style="208" customWidth="1"/>
    <col min="7692" max="7692" width="18.5703125" style="208" customWidth="1"/>
    <col min="7693" max="7693" width="17.42578125" style="208" customWidth="1"/>
    <col min="7694" max="7701" width="15.140625" style="208" customWidth="1"/>
    <col min="7702" max="7936" width="12.5703125" style="208"/>
    <col min="7937" max="7937" width="32.5703125" style="208" customWidth="1"/>
    <col min="7938" max="7940" width="19.7109375" style="208" customWidth="1"/>
    <col min="7941" max="7941" width="4" style="208" customWidth="1"/>
    <col min="7942" max="7945" width="18.5703125" style="208" customWidth="1"/>
    <col min="7946" max="7946" width="3.28515625" style="208" customWidth="1"/>
    <col min="7947" max="7947" width="19.28515625" style="208" customWidth="1"/>
    <col min="7948" max="7948" width="18.5703125" style="208" customWidth="1"/>
    <col min="7949" max="7949" width="17.42578125" style="208" customWidth="1"/>
    <col min="7950" max="7957" width="15.140625" style="208" customWidth="1"/>
    <col min="7958" max="8192" width="12.5703125" style="208"/>
    <col min="8193" max="8193" width="32.5703125" style="208" customWidth="1"/>
    <col min="8194" max="8196" width="19.7109375" style="208" customWidth="1"/>
    <col min="8197" max="8197" width="4" style="208" customWidth="1"/>
    <col min="8198" max="8201" width="18.5703125" style="208" customWidth="1"/>
    <col min="8202" max="8202" width="3.28515625" style="208" customWidth="1"/>
    <col min="8203" max="8203" width="19.28515625" style="208" customWidth="1"/>
    <col min="8204" max="8204" width="18.5703125" style="208" customWidth="1"/>
    <col min="8205" max="8205" width="17.42578125" style="208" customWidth="1"/>
    <col min="8206" max="8213" width="15.140625" style="208" customWidth="1"/>
    <col min="8214" max="8448" width="12.5703125" style="208"/>
    <col min="8449" max="8449" width="32.5703125" style="208" customWidth="1"/>
    <col min="8450" max="8452" width="19.7109375" style="208" customWidth="1"/>
    <col min="8453" max="8453" width="4" style="208" customWidth="1"/>
    <col min="8454" max="8457" width="18.5703125" style="208" customWidth="1"/>
    <col min="8458" max="8458" width="3.28515625" style="208" customWidth="1"/>
    <col min="8459" max="8459" width="19.28515625" style="208" customWidth="1"/>
    <col min="8460" max="8460" width="18.5703125" style="208" customWidth="1"/>
    <col min="8461" max="8461" width="17.42578125" style="208" customWidth="1"/>
    <col min="8462" max="8469" width="15.140625" style="208" customWidth="1"/>
    <col min="8470" max="8704" width="12.5703125" style="208"/>
    <col min="8705" max="8705" width="32.5703125" style="208" customWidth="1"/>
    <col min="8706" max="8708" width="19.7109375" style="208" customWidth="1"/>
    <col min="8709" max="8709" width="4" style="208" customWidth="1"/>
    <col min="8710" max="8713" width="18.5703125" style="208" customWidth="1"/>
    <col min="8714" max="8714" width="3.28515625" style="208" customWidth="1"/>
    <col min="8715" max="8715" width="19.28515625" style="208" customWidth="1"/>
    <col min="8716" max="8716" width="18.5703125" style="208" customWidth="1"/>
    <col min="8717" max="8717" width="17.42578125" style="208" customWidth="1"/>
    <col min="8718" max="8725" width="15.140625" style="208" customWidth="1"/>
    <col min="8726" max="8960" width="12.5703125" style="208"/>
    <col min="8961" max="8961" width="32.5703125" style="208" customWidth="1"/>
    <col min="8962" max="8964" width="19.7109375" style="208" customWidth="1"/>
    <col min="8965" max="8965" width="4" style="208" customWidth="1"/>
    <col min="8966" max="8969" width="18.5703125" style="208" customWidth="1"/>
    <col min="8970" max="8970" width="3.28515625" style="208" customWidth="1"/>
    <col min="8971" max="8971" width="19.28515625" style="208" customWidth="1"/>
    <col min="8972" max="8972" width="18.5703125" style="208" customWidth="1"/>
    <col min="8973" max="8973" width="17.42578125" style="208" customWidth="1"/>
    <col min="8974" max="8981" width="15.140625" style="208" customWidth="1"/>
    <col min="8982" max="9216" width="12.5703125" style="208"/>
    <col min="9217" max="9217" width="32.5703125" style="208" customWidth="1"/>
    <col min="9218" max="9220" width="19.7109375" style="208" customWidth="1"/>
    <col min="9221" max="9221" width="4" style="208" customWidth="1"/>
    <col min="9222" max="9225" width="18.5703125" style="208" customWidth="1"/>
    <col min="9226" max="9226" width="3.28515625" style="208" customWidth="1"/>
    <col min="9227" max="9227" width="19.28515625" style="208" customWidth="1"/>
    <col min="9228" max="9228" width="18.5703125" style="208" customWidth="1"/>
    <col min="9229" max="9229" width="17.42578125" style="208" customWidth="1"/>
    <col min="9230" max="9237" width="15.140625" style="208" customWidth="1"/>
    <col min="9238" max="9472" width="12.5703125" style="208"/>
    <col min="9473" max="9473" width="32.5703125" style="208" customWidth="1"/>
    <col min="9474" max="9476" width="19.7109375" style="208" customWidth="1"/>
    <col min="9477" max="9477" width="4" style="208" customWidth="1"/>
    <col min="9478" max="9481" width="18.5703125" style="208" customWidth="1"/>
    <col min="9482" max="9482" width="3.28515625" style="208" customWidth="1"/>
    <col min="9483" max="9483" width="19.28515625" style="208" customWidth="1"/>
    <col min="9484" max="9484" width="18.5703125" style="208" customWidth="1"/>
    <col min="9485" max="9485" width="17.42578125" style="208" customWidth="1"/>
    <col min="9486" max="9493" width="15.140625" style="208" customWidth="1"/>
    <col min="9494" max="9728" width="12.5703125" style="208"/>
    <col min="9729" max="9729" width="32.5703125" style="208" customWidth="1"/>
    <col min="9730" max="9732" width="19.7109375" style="208" customWidth="1"/>
    <col min="9733" max="9733" width="4" style="208" customWidth="1"/>
    <col min="9734" max="9737" width="18.5703125" style="208" customWidth="1"/>
    <col min="9738" max="9738" width="3.28515625" style="208" customWidth="1"/>
    <col min="9739" max="9739" width="19.28515625" style="208" customWidth="1"/>
    <col min="9740" max="9740" width="18.5703125" style="208" customWidth="1"/>
    <col min="9741" max="9741" width="17.42578125" style="208" customWidth="1"/>
    <col min="9742" max="9749" width="15.140625" style="208" customWidth="1"/>
    <col min="9750" max="9984" width="12.5703125" style="208"/>
    <col min="9985" max="9985" width="32.5703125" style="208" customWidth="1"/>
    <col min="9986" max="9988" width="19.7109375" style="208" customWidth="1"/>
    <col min="9989" max="9989" width="4" style="208" customWidth="1"/>
    <col min="9990" max="9993" width="18.5703125" style="208" customWidth="1"/>
    <col min="9994" max="9994" width="3.28515625" style="208" customWidth="1"/>
    <col min="9995" max="9995" width="19.28515625" style="208" customWidth="1"/>
    <col min="9996" max="9996" width="18.5703125" style="208" customWidth="1"/>
    <col min="9997" max="9997" width="17.42578125" style="208" customWidth="1"/>
    <col min="9998" max="10005" width="15.140625" style="208" customWidth="1"/>
    <col min="10006" max="10240" width="12.5703125" style="208"/>
    <col min="10241" max="10241" width="32.5703125" style="208" customWidth="1"/>
    <col min="10242" max="10244" width="19.7109375" style="208" customWidth="1"/>
    <col min="10245" max="10245" width="4" style="208" customWidth="1"/>
    <col min="10246" max="10249" width="18.5703125" style="208" customWidth="1"/>
    <col min="10250" max="10250" width="3.28515625" style="208" customWidth="1"/>
    <col min="10251" max="10251" width="19.28515625" style="208" customWidth="1"/>
    <col min="10252" max="10252" width="18.5703125" style="208" customWidth="1"/>
    <col min="10253" max="10253" width="17.42578125" style="208" customWidth="1"/>
    <col min="10254" max="10261" width="15.140625" style="208" customWidth="1"/>
    <col min="10262" max="10496" width="12.5703125" style="208"/>
    <col min="10497" max="10497" width="32.5703125" style="208" customWidth="1"/>
    <col min="10498" max="10500" width="19.7109375" style="208" customWidth="1"/>
    <col min="10501" max="10501" width="4" style="208" customWidth="1"/>
    <col min="10502" max="10505" width="18.5703125" style="208" customWidth="1"/>
    <col min="10506" max="10506" width="3.28515625" style="208" customWidth="1"/>
    <col min="10507" max="10507" width="19.28515625" style="208" customWidth="1"/>
    <col min="10508" max="10508" width="18.5703125" style="208" customWidth="1"/>
    <col min="10509" max="10509" width="17.42578125" style="208" customWidth="1"/>
    <col min="10510" max="10517" width="15.140625" style="208" customWidth="1"/>
    <col min="10518" max="10752" width="12.5703125" style="208"/>
    <col min="10753" max="10753" width="32.5703125" style="208" customWidth="1"/>
    <col min="10754" max="10756" width="19.7109375" style="208" customWidth="1"/>
    <col min="10757" max="10757" width="4" style="208" customWidth="1"/>
    <col min="10758" max="10761" width="18.5703125" style="208" customWidth="1"/>
    <col min="10762" max="10762" width="3.28515625" style="208" customWidth="1"/>
    <col min="10763" max="10763" width="19.28515625" style="208" customWidth="1"/>
    <col min="10764" max="10764" width="18.5703125" style="208" customWidth="1"/>
    <col min="10765" max="10765" width="17.42578125" style="208" customWidth="1"/>
    <col min="10766" max="10773" width="15.140625" style="208" customWidth="1"/>
    <col min="10774" max="11008" width="12.5703125" style="208"/>
    <col min="11009" max="11009" width="32.5703125" style="208" customWidth="1"/>
    <col min="11010" max="11012" width="19.7109375" style="208" customWidth="1"/>
    <col min="11013" max="11013" width="4" style="208" customWidth="1"/>
    <col min="11014" max="11017" width="18.5703125" style="208" customWidth="1"/>
    <col min="11018" max="11018" width="3.28515625" style="208" customWidth="1"/>
    <col min="11019" max="11019" width="19.28515625" style="208" customWidth="1"/>
    <col min="11020" max="11020" width="18.5703125" style="208" customWidth="1"/>
    <col min="11021" max="11021" width="17.42578125" style="208" customWidth="1"/>
    <col min="11022" max="11029" width="15.140625" style="208" customWidth="1"/>
    <col min="11030" max="11264" width="12.5703125" style="208"/>
    <col min="11265" max="11265" width="32.5703125" style="208" customWidth="1"/>
    <col min="11266" max="11268" width="19.7109375" style="208" customWidth="1"/>
    <col min="11269" max="11269" width="4" style="208" customWidth="1"/>
    <col min="11270" max="11273" width="18.5703125" style="208" customWidth="1"/>
    <col min="11274" max="11274" width="3.28515625" style="208" customWidth="1"/>
    <col min="11275" max="11275" width="19.28515625" style="208" customWidth="1"/>
    <col min="11276" max="11276" width="18.5703125" style="208" customWidth="1"/>
    <col min="11277" max="11277" width="17.42578125" style="208" customWidth="1"/>
    <col min="11278" max="11285" width="15.140625" style="208" customWidth="1"/>
    <col min="11286" max="11520" width="12.5703125" style="208"/>
    <col min="11521" max="11521" width="32.5703125" style="208" customWidth="1"/>
    <col min="11522" max="11524" width="19.7109375" style="208" customWidth="1"/>
    <col min="11525" max="11525" width="4" style="208" customWidth="1"/>
    <col min="11526" max="11529" width="18.5703125" style="208" customWidth="1"/>
    <col min="11530" max="11530" width="3.28515625" style="208" customWidth="1"/>
    <col min="11531" max="11531" width="19.28515625" style="208" customWidth="1"/>
    <col min="11532" max="11532" width="18.5703125" style="208" customWidth="1"/>
    <col min="11533" max="11533" width="17.42578125" style="208" customWidth="1"/>
    <col min="11534" max="11541" width="15.140625" style="208" customWidth="1"/>
    <col min="11542" max="11776" width="12.5703125" style="208"/>
    <col min="11777" max="11777" width="32.5703125" style="208" customWidth="1"/>
    <col min="11778" max="11780" width="19.7109375" style="208" customWidth="1"/>
    <col min="11781" max="11781" width="4" style="208" customWidth="1"/>
    <col min="11782" max="11785" width="18.5703125" style="208" customWidth="1"/>
    <col min="11786" max="11786" width="3.28515625" style="208" customWidth="1"/>
    <col min="11787" max="11787" width="19.28515625" style="208" customWidth="1"/>
    <col min="11788" max="11788" width="18.5703125" style="208" customWidth="1"/>
    <col min="11789" max="11789" width="17.42578125" style="208" customWidth="1"/>
    <col min="11790" max="11797" width="15.140625" style="208" customWidth="1"/>
    <col min="11798" max="12032" width="12.5703125" style="208"/>
    <col min="12033" max="12033" width="32.5703125" style="208" customWidth="1"/>
    <col min="12034" max="12036" width="19.7109375" style="208" customWidth="1"/>
    <col min="12037" max="12037" width="4" style="208" customWidth="1"/>
    <col min="12038" max="12041" width="18.5703125" style="208" customWidth="1"/>
    <col min="12042" max="12042" width="3.28515625" style="208" customWidth="1"/>
    <col min="12043" max="12043" width="19.28515625" style="208" customWidth="1"/>
    <col min="12044" max="12044" width="18.5703125" style="208" customWidth="1"/>
    <col min="12045" max="12045" width="17.42578125" style="208" customWidth="1"/>
    <col min="12046" max="12053" width="15.140625" style="208" customWidth="1"/>
    <col min="12054" max="12288" width="12.5703125" style="208"/>
    <col min="12289" max="12289" width="32.5703125" style="208" customWidth="1"/>
    <col min="12290" max="12292" width="19.7109375" style="208" customWidth="1"/>
    <col min="12293" max="12293" width="4" style="208" customWidth="1"/>
    <col min="12294" max="12297" width="18.5703125" style="208" customWidth="1"/>
    <col min="12298" max="12298" width="3.28515625" style="208" customWidth="1"/>
    <col min="12299" max="12299" width="19.28515625" style="208" customWidth="1"/>
    <col min="12300" max="12300" width="18.5703125" style="208" customWidth="1"/>
    <col min="12301" max="12301" width="17.42578125" style="208" customWidth="1"/>
    <col min="12302" max="12309" width="15.140625" style="208" customWidth="1"/>
    <col min="12310" max="12544" width="12.5703125" style="208"/>
    <col min="12545" max="12545" width="32.5703125" style="208" customWidth="1"/>
    <col min="12546" max="12548" width="19.7109375" style="208" customWidth="1"/>
    <col min="12549" max="12549" width="4" style="208" customWidth="1"/>
    <col min="12550" max="12553" width="18.5703125" style="208" customWidth="1"/>
    <col min="12554" max="12554" width="3.28515625" style="208" customWidth="1"/>
    <col min="12555" max="12555" width="19.28515625" style="208" customWidth="1"/>
    <col min="12556" max="12556" width="18.5703125" style="208" customWidth="1"/>
    <col min="12557" max="12557" width="17.42578125" style="208" customWidth="1"/>
    <col min="12558" max="12565" width="15.140625" style="208" customWidth="1"/>
    <col min="12566" max="12800" width="12.5703125" style="208"/>
    <col min="12801" max="12801" width="32.5703125" style="208" customWidth="1"/>
    <col min="12802" max="12804" width="19.7109375" style="208" customWidth="1"/>
    <col min="12805" max="12805" width="4" style="208" customWidth="1"/>
    <col min="12806" max="12809" width="18.5703125" style="208" customWidth="1"/>
    <col min="12810" max="12810" width="3.28515625" style="208" customWidth="1"/>
    <col min="12811" max="12811" width="19.28515625" style="208" customWidth="1"/>
    <col min="12812" max="12812" width="18.5703125" style="208" customWidth="1"/>
    <col min="12813" max="12813" width="17.42578125" style="208" customWidth="1"/>
    <col min="12814" max="12821" width="15.140625" style="208" customWidth="1"/>
    <col min="12822" max="13056" width="12.5703125" style="208"/>
    <col min="13057" max="13057" width="32.5703125" style="208" customWidth="1"/>
    <col min="13058" max="13060" width="19.7109375" style="208" customWidth="1"/>
    <col min="13061" max="13061" width="4" style="208" customWidth="1"/>
    <col min="13062" max="13065" width="18.5703125" style="208" customWidth="1"/>
    <col min="13066" max="13066" width="3.28515625" style="208" customWidth="1"/>
    <col min="13067" max="13067" width="19.28515625" style="208" customWidth="1"/>
    <col min="13068" max="13068" width="18.5703125" style="208" customWidth="1"/>
    <col min="13069" max="13069" width="17.42578125" style="208" customWidth="1"/>
    <col min="13070" max="13077" width="15.140625" style="208" customWidth="1"/>
    <col min="13078" max="13312" width="12.5703125" style="208"/>
    <col min="13313" max="13313" width="32.5703125" style="208" customWidth="1"/>
    <col min="13314" max="13316" width="19.7109375" style="208" customWidth="1"/>
    <col min="13317" max="13317" width="4" style="208" customWidth="1"/>
    <col min="13318" max="13321" width="18.5703125" style="208" customWidth="1"/>
    <col min="13322" max="13322" width="3.28515625" style="208" customWidth="1"/>
    <col min="13323" max="13323" width="19.28515625" style="208" customWidth="1"/>
    <col min="13324" max="13324" width="18.5703125" style="208" customWidth="1"/>
    <col min="13325" max="13325" width="17.42578125" style="208" customWidth="1"/>
    <col min="13326" max="13333" width="15.140625" style="208" customWidth="1"/>
    <col min="13334" max="13568" width="12.5703125" style="208"/>
    <col min="13569" max="13569" width="32.5703125" style="208" customWidth="1"/>
    <col min="13570" max="13572" width="19.7109375" style="208" customWidth="1"/>
    <col min="13573" max="13573" width="4" style="208" customWidth="1"/>
    <col min="13574" max="13577" width="18.5703125" style="208" customWidth="1"/>
    <col min="13578" max="13578" width="3.28515625" style="208" customWidth="1"/>
    <col min="13579" max="13579" width="19.28515625" style="208" customWidth="1"/>
    <col min="13580" max="13580" width="18.5703125" style="208" customWidth="1"/>
    <col min="13581" max="13581" width="17.42578125" style="208" customWidth="1"/>
    <col min="13582" max="13589" width="15.140625" style="208" customWidth="1"/>
    <col min="13590" max="13824" width="12.5703125" style="208"/>
    <col min="13825" max="13825" width="32.5703125" style="208" customWidth="1"/>
    <col min="13826" max="13828" width="19.7109375" style="208" customWidth="1"/>
    <col min="13829" max="13829" width="4" style="208" customWidth="1"/>
    <col min="13830" max="13833" width="18.5703125" style="208" customWidth="1"/>
    <col min="13834" max="13834" width="3.28515625" style="208" customWidth="1"/>
    <col min="13835" max="13835" width="19.28515625" style="208" customWidth="1"/>
    <col min="13836" max="13836" width="18.5703125" style="208" customWidth="1"/>
    <col min="13837" max="13837" width="17.42578125" style="208" customWidth="1"/>
    <col min="13838" max="13845" width="15.140625" style="208" customWidth="1"/>
    <col min="13846" max="14080" width="12.5703125" style="208"/>
    <col min="14081" max="14081" width="32.5703125" style="208" customWidth="1"/>
    <col min="14082" max="14084" width="19.7109375" style="208" customWidth="1"/>
    <col min="14085" max="14085" width="4" style="208" customWidth="1"/>
    <col min="14086" max="14089" width="18.5703125" style="208" customWidth="1"/>
    <col min="14090" max="14090" width="3.28515625" style="208" customWidth="1"/>
    <col min="14091" max="14091" width="19.28515625" style="208" customWidth="1"/>
    <col min="14092" max="14092" width="18.5703125" style="208" customWidth="1"/>
    <col min="14093" max="14093" width="17.42578125" style="208" customWidth="1"/>
    <col min="14094" max="14101" width="15.140625" style="208" customWidth="1"/>
    <col min="14102" max="14336" width="12.5703125" style="208"/>
    <col min="14337" max="14337" width="32.5703125" style="208" customWidth="1"/>
    <col min="14338" max="14340" width="19.7109375" style="208" customWidth="1"/>
    <col min="14341" max="14341" width="4" style="208" customWidth="1"/>
    <col min="14342" max="14345" width="18.5703125" style="208" customWidth="1"/>
    <col min="14346" max="14346" width="3.28515625" style="208" customWidth="1"/>
    <col min="14347" max="14347" width="19.28515625" style="208" customWidth="1"/>
    <col min="14348" max="14348" width="18.5703125" style="208" customWidth="1"/>
    <col min="14349" max="14349" width="17.42578125" style="208" customWidth="1"/>
    <col min="14350" max="14357" width="15.140625" style="208" customWidth="1"/>
    <col min="14358" max="14592" width="12.5703125" style="208"/>
    <col min="14593" max="14593" width="32.5703125" style="208" customWidth="1"/>
    <col min="14594" max="14596" width="19.7109375" style="208" customWidth="1"/>
    <col min="14597" max="14597" width="4" style="208" customWidth="1"/>
    <col min="14598" max="14601" width="18.5703125" style="208" customWidth="1"/>
    <col min="14602" max="14602" width="3.28515625" style="208" customWidth="1"/>
    <col min="14603" max="14603" width="19.28515625" style="208" customWidth="1"/>
    <col min="14604" max="14604" width="18.5703125" style="208" customWidth="1"/>
    <col min="14605" max="14605" width="17.42578125" style="208" customWidth="1"/>
    <col min="14606" max="14613" width="15.140625" style="208" customWidth="1"/>
    <col min="14614" max="14848" width="12.5703125" style="208"/>
    <col min="14849" max="14849" width="32.5703125" style="208" customWidth="1"/>
    <col min="14850" max="14852" width="19.7109375" style="208" customWidth="1"/>
    <col min="14853" max="14853" width="4" style="208" customWidth="1"/>
    <col min="14854" max="14857" width="18.5703125" style="208" customWidth="1"/>
    <col min="14858" max="14858" width="3.28515625" style="208" customWidth="1"/>
    <col min="14859" max="14859" width="19.28515625" style="208" customWidth="1"/>
    <col min="14860" max="14860" width="18.5703125" style="208" customWidth="1"/>
    <col min="14861" max="14861" width="17.42578125" style="208" customWidth="1"/>
    <col min="14862" max="14869" width="15.140625" style="208" customWidth="1"/>
    <col min="14870" max="15104" width="12.5703125" style="208"/>
    <col min="15105" max="15105" width="32.5703125" style="208" customWidth="1"/>
    <col min="15106" max="15108" width="19.7109375" style="208" customWidth="1"/>
    <col min="15109" max="15109" width="4" style="208" customWidth="1"/>
    <col min="15110" max="15113" width="18.5703125" style="208" customWidth="1"/>
    <col min="15114" max="15114" width="3.28515625" style="208" customWidth="1"/>
    <col min="15115" max="15115" width="19.28515625" style="208" customWidth="1"/>
    <col min="15116" max="15116" width="18.5703125" style="208" customWidth="1"/>
    <col min="15117" max="15117" width="17.42578125" style="208" customWidth="1"/>
    <col min="15118" max="15125" width="15.140625" style="208" customWidth="1"/>
    <col min="15126" max="15360" width="12.5703125" style="208"/>
    <col min="15361" max="15361" width="32.5703125" style="208" customWidth="1"/>
    <col min="15362" max="15364" width="19.7109375" style="208" customWidth="1"/>
    <col min="15365" max="15365" width="4" style="208" customWidth="1"/>
    <col min="15366" max="15369" width="18.5703125" style="208" customWidth="1"/>
    <col min="15370" max="15370" width="3.28515625" style="208" customWidth="1"/>
    <col min="15371" max="15371" width="19.28515625" style="208" customWidth="1"/>
    <col min="15372" max="15372" width="18.5703125" style="208" customWidth="1"/>
    <col min="15373" max="15373" width="17.42578125" style="208" customWidth="1"/>
    <col min="15374" max="15381" width="15.140625" style="208" customWidth="1"/>
    <col min="15382" max="15616" width="12.5703125" style="208"/>
    <col min="15617" max="15617" width="32.5703125" style="208" customWidth="1"/>
    <col min="15618" max="15620" width="19.7109375" style="208" customWidth="1"/>
    <col min="15621" max="15621" width="4" style="208" customWidth="1"/>
    <col min="15622" max="15625" width="18.5703125" style="208" customWidth="1"/>
    <col min="15626" max="15626" width="3.28515625" style="208" customWidth="1"/>
    <col min="15627" max="15627" width="19.28515625" style="208" customWidth="1"/>
    <col min="15628" max="15628" width="18.5703125" style="208" customWidth="1"/>
    <col min="15629" max="15629" width="17.42578125" style="208" customWidth="1"/>
    <col min="15630" max="15637" width="15.140625" style="208" customWidth="1"/>
    <col min="15638" max="15872" width="12.5703125" style="208"/>
    <col min="15873" max="15873" width="32.5703125" style="208" customWidth="1"/>
    <col min="15874" max="15876" width="19.7109375" style="208" customWidth="1"/>
    <col min="15877" max="15877" width="4" style="208" customWidth="1"/>
    <col min="15878" max="15881" width="18.5703125" style="208" customWidth="1"/>
    <col min="15882" max="15882" width="3.28515625" style="208" customWidth="1"/>
    <col min="15883" max="15883" width="19.28515625" style="208" customWidth="1"/>
    <col min="15884" max="15884" width="18.5703125" style="208" customWidth="1"/>
    <col min="15885" max="15885" width="17.42578125" style="208" customWidth="1"/>
    <col min="15886" max="15893" width="15.140625" style="208" customWidth="1"/>
    <col min="15894" max="16128" width="12.5703125" style="208"/>
    <col min="16129" max="16129" width="32.5703125" style="208" customWidth="1"/>
    <col min="16130" max="16132" width="19.7109375" style="208" customWidth="1"/>
    <col min="16133" max="16133" width="4" style="208" customWidth="1"/>
    <col min="16134" max="16137" width="18.5703125" style="208" customWidth="1"/>
    <col min="16138" max="16138" width="3.28515625" style="208" customWidth="1"/>
    <col min="16139" max="16139" width="19.28515625" style="208" customWidth="1"/>
    <col min="16140" max="16140" width="18.5703125" style="208" customWidth="1"/>
    <col min="16141" max="16141" width="17.42578125" style="208" customWidth="1"/>
    <col min="16142" max="16149" width="15.140625" style="208" customWidth="1"/>
    <col min="16150" max="16384" width="12.5703125" style="208"/>
  </cols>
  <sheetData>
    <row r="1" spans="1:14" ht="18.75" customHeight="1">
      <c r="A1" s="358" t="s">
        <v>822</v>
      </c>
      <c r="B1" s="207"/>
      <c r="C1" s="206"/>
      <c r="D1" s="206"/>
      <c r="E1" s="206"/>
      <c r="F1" s="206"/>
      <c r="G1" s="206"/>
      <c r="H1" s="206"/>
      <c r="I1" s="206"/>
      <c r="J1" s="206"/>
      <c r="K1" s="206"/>
      <c r="L1" s="206"/>
      <c r="M1" s="206"/>
    </row>
    <row r="2" spans="1:14" ht="21" customHeight="1">
      <c r="A2" s="155" t="s">
        <v>739</v>
      </c>
      <c r="B2" s="155"/>
      <c r="C2" s="155"/>
      <c r="D2" s="155"/>
      <c r="E2" s="155"/>
      <c r="F2" s="155"/>
      <c r="G2" s="155"/>
      <c r="H2" s="155"/>
      <c r="I2" s="155"/>
      <c r="J2" s="155"/>
      <c r="K2" s="155"/>
      <c r="L2" s="155"/>
      <c r="M2" s="155"/>
    </row>
    <row r="3" spans="1:14" ht="21" customHeight="1">
      <c r="A3" s="155" t="s">
        <v>740</v>
      </c>
      <c r="B3" s="155"/>
      <c r="C3" s="155"/>
      <c r="D3" s="155"/>
      <c r="E3" s="155"/>
      <c r="F3" s="155"/>
      <c r="G3" s="155"/>
      <c r="H3" s="155"/>
      <c r="I3" s="155"/>
      <c r="J3" s="155"/>
      <c r="K3" s="155"/>
      <c r="L3" s="155"/>
      <c r="M3" s="155"/>
    </row>
    <row r="4" spans="1:14" s="185" customFormat="1" ht="25.5" customHeight="1">
      <c r="A4" s="209">
        <v>45657</v>
      </c>
      <c r="B4" s="209">
        <v>45657</v>
      </c>
      <c r="C4" s="209"/>
      <c r="D4" s="209"/>
      <c r="E4" s="209"/>
      <c r="F4" s="209"/>
      <c r="G4" s="209"/>
      <c r="H4" s="209"/>
      <c r="I4" s="209"/>
      <c r="J4" s="209"/>
      <c r="K4" s="209"/>
      <c r="L4" s="209"/>
      <c r="M4" s="209"/>
    </row>
    <row r="5" spans="1:14" s="211" customFormat="1" ht="19.5" customHeight="1">
      <c r="A5" s="210" t="s">
        <v>727</v>
      </c>
      <c r="B5" s="210"/>
      <c r="C5" s="210"/>
      <c r="D5" s="210"/>
      <c r="E5" s="210"/>
      <c r="F5" s="210"/>
      <c r="G5" s="210"/>
      <c r="H5" s="210"/>
      <c r="I5" s="210"/>
      <c r="J5" s="210"/>
      <c r="K5" s="210"/>
      <c r="L5" s="210"/>
      <c r="M5" s="210"/>
    </row>
    <row r="6" spans="1:14" ht="14.25" customHeight="1" thickBot="1">
      <c r="A6" s="212"/>
      <c r="B6" s="33"/>
      <c r="C6" s="33"/>
      <c r="D6" s="33"/>
      <c r="E6" s="33"/>
      <c r="F6" s="33"/>
      <c r="G6" s="33"/>
      <c r="H6" s="33"/>
      <c r="I6" s="33"/>
      <c r="J6" s="33"/>
      <c r="K6" s="33"/>
      <c r="L6" s="33"/>
      <c r="M6" s="33"/>
    </row>
    <row r="7" spans="1:14" s="216" customFormat="1" ht="21" customHeight="1">
      <c r="A7" s="213"/>
      <c r="B7" s="214" t="s">
        <v>741</v>
      </c>
      <c r="C7" s="214"/>
      <c r="D7" s="214"/>
      <c r="E7" s="215"/>
      <c r="F7" s="214" t="s">
        <v>742</v>
      </c>
      <c r="G7" s="214"/>
      <c r="H7" s="214"/>
      <c r="I7" s="214"/>
      <c r="J7" s="215"/>
      <c r="K7" s="214" t="s">
        <v>743</v>
      </c>
      <c r="L7" s="214" t="s">
        <v>744</v>
      </c>
      <c r="M7" s="214" t="s">
        <v>745</v>
      </c>
    </row>
    <row r="8" spans="1:14" s="216" customFormat="1" ht="19.5" customHeight="1">
      <c r="A8" s="217"/>
      <c r="B8" s="218" t="s">
        <v>746</v>
      </c>
      <c r="C8" s="218" t="s">
        <v>747</v>
      </c>
      <c r="D8" s="218" t="s">
        <v>748</v>
      </c>
      <c r="E8" s="218"/>
      <c r="F8" s="218" t="s">
        <v>749</v>
      </c>
      <c r="G8" s="218" t="s">
        <v>750</v>
      </c>
      <c r="H8" s="218" t="s">
        <v>751</v>
      </c>
      <c r="I8" s="218" t="s">
        <v>752</v>
      </c>
      <c r="J8" s="218"/>
      <c r="K8" s="219" t="s">
        <v>753</v>
      </c>
      <c r="L8" s="219" t="s">
        <v>754</v>
      </c>
      <c r="M8" s="220" t="s">
        <v>745</v>
      </c>
    </row>
    <row r="9" spans="1:14" s="216" customFormat="1" ht="19.5" customHeight="1">
      <c r="A9" s="221" t="s">
        <v>755</v>
      </c>
      <c r="B9" s="218"/>
      <c r="C9" s="218"/>
      <c r="D9" s="218"/>
      <c r="E9" s="218"/>
      <c r="F9" s="218"/>
      <c r="G9" s="218"/>
      <c r="H9" s="218"/>
      <c r="I9" s="218"/>
      <c r="J9" s="218"/>
      <c r="K9" s="218"/>
      <c r="L9" s="218"/>
      <c r="M9" s="222"/>
    </row>
    <row r="10" spans="1:14" s="216" customFormat="1" ht="17.25" customHeight="1">
      <c r="A10" s="223"/>
      <c r="B10" s="224" t="s">
        <v>756</v>
      </c>
      <c r="C10" s="224" t="s">
        <v>757</v>
      </c>
      <c r="D10" s="224" t="s">
        <v>758</v>
      </c>
      <c r="E10" s="224"/>
      <c r="F10" s="224" t="s">
        <v>759</v>
      </c>
      <c r="G10" s="225" t="s">
        <v>760</v>
      </c>
      <c r="H10" s="225" t="s">
        <v>761</v>
      </c>
      <c r="I10" s="224" t="s">
        <v>762</v>
      </c>
      <c r="J10" s="224"/>
      <c r="K10" s="226" t="s">
        <v>763</v>
      </c>
      <c r="L10" s="226" t="s">
        <v>763</v>
      </c>
      <c r="M10" s="226" t="s">
        <v>763</v>
      </c>
    </row>
    <row r="11" spans="1:14" ht="9" customHeight="1">
      <c r="A11" s="227"/>
      <c r="B11" s="228"/>
      <c r="C11" s="229"/>
      <c r="D11" s="229"/>
      <c r="E11" s="229"/>
      <c r="F11" s="229"/>
      <c r="G11" s="229"/>
      <c r="H11" s="229"/>
      <c r="I11" s="229"/>
      <c r="J11" s="228"/>
      <c r="K11" s="228"/>
      <c r="L11" s="228"/>
      <c r="M11" s="230"/>
    </row>
    <row r="12" spans="1:14" ht="20.100000000000001" customHeight="1">
      <c r="A12" s="193" t="s">
        <v>764</v>
      </c>
      <c r="B12" s="231">
        <v>499824.83</v>
      </c>
      <c r="C12" s="231">
        <v>20188.920000000002</v>
      </c>
      <c r="D12" s="231">
        <v>26229.73</v>
      </c>
      <c r="E12" s="231"/>
      <c r="F12" s="231">
        <v>5261314.08892</v>
      </c>
      <c r="G12" s="231">
        <v>201889.22560000001</v>
      </c>
      <c r="H12" s="231">
        <v>262297.34779999999</v>
      </c>
      <c r="I12" s="231">
        <v>5725500.6623199992</v>
      </c>
      <c r="J12" s="231"/>
      <c r="K12" s="232">
        <v>38.771227716026878</v>
      </c>
      <c r="L12" s="232">
        <v>38.771227716026878</v>
      </c>
      <c r="M12" s="232">
        <v>39.917353531793104</v>
      </c>
      <c r="N12" s="193"/>
    </row>
    <row r="13" spans="1:14" ht="20.100000000000001" customHeight="1">
      <c r="A13" s="193" t="s">
        <v>765</v>
      </c>
      <c r="B13" s="231">
        <v>1535280.04</v>
      </c>
      <c r="C13" s="231">
        <v>177914.67</v>
      </c>
      <c r="D13" s="231">
        <v>428298.67</v>
      </c>
      <c r="E13" s="231"/>
      <c r="F13" s="231">
        <v>16160842.60798</v>
      </c>
      <c r="G13" s="231">
        <v>1779146.70481</v>
      </c>
      <c r="H13" s="231">
        <v>4282986.7955999998</v>
      </c>
      <c r="I13" s="231">
        <v>22222976.10839</v>
      </c>
      <c r="J13" s="231"/>
      <c r="K13" s="232">
        <v>16.27071233904643</v>
      </c>
      <c r="L13" s="232">
        <v>16.27071233904643</v>
      </c>
      <c r="M13" s="232">
        <v>18.308511916469797</v>
      </c>
      <c r="N13" s="193"/>
    </row>
    <row r="14" spans="1:14" ht="20.100000000000001" customHeight="1" thickBot="1">
      <c r="A14" s="233" t="s">
        <v>533</v>
      </c>
      <c r="B14" s="231">
        <v>49450.94</v>
      </c>
      <c r="C14" s="231">
        <v>242.77</v>
      </c>
      <c r="D14" s="231">
        <v>12423.43</v>
      </c>
      <c r="E14" s="231"/>
      <c r="F14" s="231">
        <v>520536.31571</v>
      </c>
      <c r="G14" s="231">
        <v>2427.7766000000001</v>
      </c>
      <c r="H14" s="231">
        <v>124234.31912999999</v>
      </c>
      <c r="I14" s="231">
        <v>647198.41143999994</v>
      </c>
      <c r="J14" s="231"/>
      <c r="K14" s="234">
        <v>73.06477586645002</v>
      </c>
      <c r="L14" s="234">
        <v>73.06477586645002</v>
      </c>
      <c r="M14" s="234">
        <v>74.135633145754625</v>
      </c>
      <c r="N14" s="193"/>
    </row>
    <row r="15" spans="1:14" ht="12" customHeight="1">
      <c r="A15" s="235"/>
      <c r="B15" s="235"/>
      <c r="C15" s="235"/>
      <c r="D15" s="235"/>
      <c r="E15" s="235"/>
      <c r="F15" s="235"/>
      <c r="G15" s="235"/>
      <c r="H15" s="235"/>
      <c r="I15" s="235"/>
      <c r="J15" s="235"/>
      <c r="K15" s="235"/>
      <c r="L15" s="235"/>
      <c r="M15" s="235"/>
    </row>
    <row r="16" spans="1:14" ht="13.5">
      <c r="A16" s="236" t="s">
        <v>766</v>
      </c>
      <c r="B16" s="168"/>
      <c r="C16" s="168"/>
      <c r="D16" s="168"/>
      <c r="E16" s="168"/>
      <c r="F16" s="168"/>
      <c r="G16" s="82"/>
      <c r="H16" s="82"/>
      <c r="I16" s="82"/>
      <c r="J16" s="82"/>
      <c r="K16" s="82"/>
      <c r="L16" s="82"/>
      <c r="M16" s="82"/>
    </row>
    <row r="17" spans="1:13" ht="13.5">
      <c r="A17" s="236" t="s">
        <v>767</v>
      </c>
      <c r="B17" s="82"/>
      <c r="C17" s="82"/>
      <c r="D17" s="82"/>
      <c r="E17" s="82"/>
      <c r="F17" s="82"/>
      <c r="G17" s="82"/>
      <c r="H17" s="82"/>
      <c r="I17" s="82"/>
      <c r="J17" s="82"/>
      <c r="K17" s="82"/>
      <c r="L17" s="82"/>
      <c r="M17" s="82"/>
    </row>
    <row r="18" spans="1:13" ht="13.15" customHeight="1">
      <c r="A18" s="237" t="s">
        <v>768</v>
      </c>
      <c r="B18" s="237"/>
      <c r="C18" s="237"/>
      <c r="D18" s="237"/>
      <c r="E18" s="237"/>
      <c r="F18" s="237"/>
      <c r="G18" s="237"/>
      <c r="H18" s="237"/>
      <c r="I18" s="237"/>
      <c r="J18" s="237"/>
      <c r="K18" s="237"/>
      <c r="L18" s="237"/>
      <c r="M18" s="237"/>
    </row>
    <row r="19" spans="1:13" s="238" customFormat="1" ht="29.25" customHeight="1">
      <c r="A19" s="237" t="s">
        <v>769</v>
      </c>
      <c r="B19" s="237"/>
      <c r="C19" s="237"/>
      <c r="D19" s="237"/>
      <c r="E19" s="237"/>
      <c r="F19" s="237"/>
      <c r="G19" s="237"/>
      <c r="H19" s="237"/>
      <c r="I19" s="237"/>
      <c r="J19" s="237"/>
      <c r="K19" s="237"/>
      <c r="L19" s="237"/>
      <c r="M19" s="237"/>
    </row>
    <row r="20" spans="1:13" s="238" customFormat="1" ht="18" customHeight="1">
      <c r="A20" s="237" t="s">
        <v>770</v>
      </c>
      <c r="B20" s="237"/>
      <c r="C20" s="237"/>
      <c r="D20" s="237"/>
      <c r="E20" s="237"/>
      <c r="F20" s="237"/>
      <c r="G20" s="237"/>
      <c r="H20" s="237"/>
      <c r="I20" s="237"/>
      <c r="J20" s="237"/>
      <c r="K20" s="237"/>
      <c r="L20" s="237"/>
      <c r="M20" s="237"/>
    </row>
    <row r="21" spans="1:13" s="238" customFormat="1" ht="23.25" customHeight="1">
      <c r="A21" s="237" t="s">
        <v>771</v>
      </c>
      <c r="B21" s="237"/>
      <c r="C21" s="237"/>
      <c r="D21" s="237"/>
      <c r="E21" s="237"/>
      <c r="F21" s="237"/>
      <c r="G21" s="237"/>
      <c r="H21" s="237"/>
      <c r="I21" s="237"/>
      <c r="J21" s="237"/>
      <c r="K21" s="237"/>
      <c r="L21" s="237"/>
      <c r="M21" s="237"/>
    </row>
    <row r="22" spans="1:13" s="238" customFormat="1" ht="25.5" customHeight="1">
      <c r="A22" s="237" t="s">
        <v>772</v>
      </c>
      <c r="B22" s="237"/>
      <c r="C22" s="237"/>
      <c r="D22" s="237"/>
      <c r="E22" s="237"/>
      <c r="F22" s="237"/>
      <c r="G22" s="237"/>
      <c r="H22" s="237"/>
      <c r="I22" s="237"/>
      <c r="J22" s="237"/>
      <c r="K22" s="237"/>
      <c r="L22" s="237"/>
      <c r="M22" s="237"/>
    </row>
    <row r="23" spans="1:13" ht="13.15" customHeight="1">
      <c r="A23" s="239" t="s">
        <v>773</v>
      </c>
      <c r="B23" s="240"/>
      <c r="C23" s="240"/>
      <c r="D23" s="240"/>
      <c r="E23" s="240"/>
      <c r="F23" s="240"/>
      <c r="G23" s="240"/>
      <c r="H23" s="240"/>
      <c r="I23" s="240"/>
      <c r="J23" s="240"/>
      <c r="K23" s="241"/>
      <c r="L23" s="241"/>
      <c r="M23" s="240"/>
    </row>
    <row r="24" spans="1:13">
      <c r="A24" s="239"/>
    </row>
    <row r="200" spans="3:3">
      <c r="C200" s="208" t="s">
        <v>721</v>
      </c>
    </row>
  </sheetData>
  <mergeCells count="25">
    <mergeCell ref="A20:M20"/>
    <mergeCell ref="A21:M21"/>
    <mergeCell ref="A22:M22"/>
    <mergeCell ref="K8:K9"/>
    <mergeCell ref="L8:L9"/>
    <mergeCell ref="M8:M9"/>
    <mergeCell ref="A15:M15"/>
    <mergeCell ref="A18:M18"/>
    <mergeCell ref="A19:M19"/>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E7DDD17E-FE06-4F55-A56E-E188F66F6433}"/>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AD8B-E7BF-425A-BB7F-926E48FF1D85}">
  <dimension ref="A1:AG17"/>
  <sheetViews>
    <sheetView showGridLines="0" zoomScale="70" zoomScaleNormal="70" workbookViewId="0"/>
  </sheetViews>
  <sheetFormatPr baseColWidth="10" defaultColWidth="15.85546875" defaultRowHeight="12.75"/>
  <cols>
    <col min="1" max="1" width="22.140625" style="329" customWidth="1"/>
    <col min="2" max="4" width="9.85546875" style="329" customWidth="1"/>
    <col min="5" max="5" width="0.7109375" style="329" customWidth="1"/>
    <col min="6" max="8" width="9.85546875" style="329" customWidth="1"/>
    <col min="9" max="9" width="0.7109375" style="329" customWidth="1"/>
    <col min="10" max="12" width="9.85546875" style="329" customWidth="1"/>
    <col min="13" max="13" width="0.7109375" style="329" customWidth="1"/>
    <col min="14" max="16" width="9.85546875" style="329" customWidth="1"/>
    <col min="17" max="17" width="0.7109375" style="329" customWidth="1"/>
    <col min="18" max="20" width="9.85546875" style="329" customWidth="1"/>
    <col min="21" max="21" width="0.7109375" style="329" customWidth="1"/>
    <col min="22" max="22" width="11.85546875" style="329" bestFit="1" customWidth="1"/>
    <col min="23" max="24" width="9.7109375" style="329" bestFit="1" customWidth="1"/>
    <col min="25" max="25" width="11.5703125" style="329" customWidth="1"/>
    <col min="26" max="27" width="9.85546875" style="329" customWidth="1"/>
    <col min="28" max="28" width="0.7109375" style="329" customWidth="1"/>
    <col min="29" max="31" width="9.85546875" style="329" customWidth="1"/>
    <col min="32" max="32" width="0.7109375" style="329" customWidth="1"/>
    <col min="33" max="33" width="12.42578125" style="329" customWidth="1"/>
    <col min="34" max="256" width="15.85546875" style="329"/>
    <col min="257" max="257" width="22.140625" style="329" customWidth="1"/>
    <col min="258" max="260" width="9.85546875" style="329" customWidth="1"/>
    <col min="261" max="261" width="0.7109375" style="329" customWidth="1"/>
    <col min="262" max="264" width="9.85546875" style="329" customWidth="1"/>
    <col min="265" max="265" width="0.7109375" style="329" customWidth="1"/>
    <col min="266" max="268" width="9.85546875" style="329" customWidth="1"/>
    <col min="269" max="269" width="0.7109375" style="329" customWidth="1"/>
    <col min="270" max="272" width="9.85546875" style="329" customWidth="1"/>
    <col min="273" max="273" width="0.7109375" style="329" customWidth="1"/>
    <col min="274" max="276" width="9.85546875" style="329" customWidth="1"/>
    <col min="277" max="277" width="0.7109375" style="329" customWidth="1"/>
    <col min="278" max="278" width="11.85546875" style="329" bestFit="1" customWidth="1"/>
    <col min="279" max="280" width="9.7109375" style="329" bestFit="1" customWidth="1"/>
    <col min="281" max="281" width="11.5703125" style="329" customWidth="1"/>
    <col min="282" max="283" width="9.85546875" style="329" customWidth="1"/>
    <col min="284" max="284" width="0.7109375" style="329" customWidth="1"/>
    <col min="285" max="287" width="9.85546875" style="329" customWidth="1"/>
    <col min="288" max="288" width="0.7109375" style="329" customWidth="1"/>
    <col min="289" max="289" width="12.42578125" style="329" customWidth="1"/>
    <col min="290" max="512" width="15.85546875" style="329"/>
    <col min="513" max="513" width="22.140625" style="329" customWidth="1"/>
    <col min="514" max="516" width="9.85546875" style="329" customWidth="1"/>
    <col min="517" max="517" width="0.7109375" style="329" customWidth="1"/>
    <col min="518" max="520" width="9.85546875" style="329" customWidth="1"/>
    <col min="521" max="521" width="0.7109375" style="329" customWidth="1"/>
    <col min="522" max="524" width="9.85546875" style="329" customWidth="1"/>
    <col min="525" max="525" width="0.7109375" style="329" customWidth="1"/>
    <col min="526" max="528" width="9.85546875" style="329" customWidth="1"/>
    <col min="529" max="529" width="0.7109375" style="329" customWidth="1"/>
    <col min="530" max="532" width="9.85546875" style="329" customWidth="1"/>
    <col min="533" max="533" width="0.7109375" style="329" customWidth="1"/>
    <col min="534" max="534" width="11.85546875" style="329" bestFit="1" customWidth="1"/>
    <col min="535" max="536" width="9.7109375" style="329" bestFit="1" customWidth="1"/>
    <col min="537" max="537" width="11.5703125" style="329" customWidth="1"/>
    <col min="538" max="539" width="9.85546875" style="329" customWidth="1"/>
    <col min="540" max="540" width="0.7109375" style="329" customWidth="1"/>
    <col min="541" max="543" width="9.85546875" style="329" customWidth="1"/>
    <col min="544" max="544" width="0.7109375" style="329" customWidth="1"/>
    <col min="545" max="545" width="12.42578125" style="329" customWidth="1"/>
    <col min="546" max="768" width="15.85546875" style="329"/>
    <col min="769" max="769" width="22.140625" style="329" customWidth="1"/>
    <col min="770" max="772" width="9.85546875" style="329" customWidth="1"/>
    <col min="773" max="773" width="0.7109375" style="329" customWidth="1"/>
    <col min="774" max="776" width="9.85546875" style="329" customWidth="1"/>
    <col min="777" max="777" width="0.7109375" style="329" customWidth="1"/>
    <col min="778" max="780" width="9.85546875" style="329" customWidth="1"/>
    <col min="781" max="781" width="0.7109375" style="329" customWidth="1"/>
    <col min="782" max="784" width="9.85546875" style="329" customWidth="1"/>
    <col min="785" max="785" width="0.7109375" style="329" customWidth="1"/>
    <col min="786" max="788" width="9.85546875" style="329" customWidth="1"/>
    <col min="789" max="789" width="0.7109375" style="329" customWidth="1"/>
    <col min="790" max="790" width="11.85546875" style="329" bestFit="1" customWidth="1"/>
    <col min="791" max="792" width="9.7109375" style="329" bestFit="1" customWidth="1"/>
    <col min="793" max="793" width="11.5703125" style="329" customWidth="1"/>
    <col min="794" max="795" width="9.85546875" style="329" customWidth="1"/>
    <col min="796" max="796" width="0.7109375" style="329" customWidth="1"/>
    <col min="797" max="799" width="9.85546875" style="329" customWidth="1"/>
    <col min="800" max="800" width="0.7109375" style="329" customWidth="1"/>
    <col min="801" max="801" width="12.42578125" style="329" customWidth="1"/>
    <col min="802" max="1024" width="15.85546875" style="329"/>
    <col min="1025" max="1025" width="22.140625" style="329" customWidth="1"/>
    <col min="1026" max="1028" width="9.85546875" style="329" customWidth="1"/>
    <col min="1029" max="1029" width="0.7109375" style="329" customWidth="1"/>
    <col min="1030" max="1032" width="9.85546875" style="329" customWidth="1"/>
    <col min="1033" max="1033" width="0.7109375" style="329" customWidth="1"/>
    <col min="1034" max="1036" width="9.85546875" style="329" customWidth="1"/>
    <col min="1037" max="1037" width="0.7109375" style="329" customWidth="1"/>
    <col min="1038" max="1040" width="9.85546875" style="329" customWidth="1"/>
    <col min="1041" max="1041" width="0.7109375" style="329" customWidth="1"/>
    <col min="1042" max="1044" width="9.85546875" style="329" customWidth="1"/>
    <col min="1045" max="1045" width="0.7109375" style="329" customWidth="1"/>
    <col min="1046" max="1046" width="11.85546875" style="329" bestFit="1" customWidth="1"/>
    <col min="1047" max="1048" width="9.7109375" style="329" bestFit="1" customWidth="1"/>
    <col min="1049" max="1049" width="11.5703125" style="329" customWidth="1"/>
    <col min="1050" max="1051" width="9.85546875" style="329" customWidth="1"/>
    <col min="1052" max="1052" width="0.7109375" style="329" customWidth="1"/>
    <col min="1053" max="1055" width="9.85546875" style="329" customWidth="1"/>
    <col min="1056" max="1056" width="0.7109375" style="329" customWidth="1"/>
    <col min="1057" max="1057" width="12.42578125" style="329" customWidth="1"/>
    <col min="1058" max="1280" width="15.85546875" style="329"/>
    <col min="1281" max="1281" width="22.140625" style="329" customWidth="1"/>
    <col min="1282" max="1284" width="9.85546875" style="329" customWidth="1"/>
    <col min="1285" max="1285" width="0.7109375" style="329" customWidth="1"/>
    <col min="1286" max="1288" width="9.85546875" style="329" customWidth="1"/>
    <col min="1289" max="1289" width="0.7109375" style="329" customWidth="1"/>
    <col min="1290" max="1292" width="9.85546875" style="329" customWidth="1"/>
    <col min="1293" max="1293" width="0.7109375" style="329" customWidth="1"/>
    <col min="1294" max="1296" width="9.85546875" style="329" customWidth="1"/>
    <col min="1297" max="1297" width="0.7109375" style="329" customWidth="1"/>
    <col min="1298" max="1300" width="9.85546875" style="329" customWidth="1"/>
    <col min="1301" max="1301" width="0.7109375" style="329" customWidth="1"/>
    <col min="1302" max="1302" width="11.85546875" style="329" bestFit="1" customWidth="1"/>
    <col min="1303" max="1304" width="9.7109375" style="329" bestFit="1" customWidth="1"/>
    <col min="1305" max="1305" width="11.5703125" style="329" customWidth="1"/>
    <col min="1306" max="1307" width="9.85546875" style="329" customWidth="1"/>
    <col min="1308" max="1308" width="0.7109375" style="329" customWidth="1"/>
    <col min="1309" max="1311" width="9.85546875" style="329" customWidth="1"/>
    <col min="1312" max="1312" width="0.7109375" style="329" customWidth="1"/>
    <col min="1313" max="1313" width="12.42578125" style="329" customWidth="1"/>
    <col min="1314" max="1536" width="15.85546875" style="329"/>
    <col min="1537" max="1537" width="22.140625" style="329" customWidth="1"/>
    <col min="1538" max="1540" width="9.85546875" style="329" customWidth="1"/>
    <col min="1541" max="1541" width="0.7109375" style="329" customWidth="1"/>
    <col min="1542" max="1544" width="9.85546875" style="329" customWidth="1"/>
    <col min="1545" max="1545" width="0.7109375" style="329" customWidth="1"/>
    <col min="1546" max="1548" width="9.85546875" style="329" customWidth="1"/>
    <col min="1549" max="1549" width="0.7109375" style="329" customWidth="1"/>
    <col min="1550" max="1552" width="9.85546875" style="329" customWidth="1"/>
    <col min="1553" max="1553" width="0.7109375" style="329" customWidth="1"/>
    <col min="1554" max="1556" width="9.85546875" style="329" customWidth="1"/>
    <col min="1557" max="1557" width="0.7109375" style="329" customWidth="1"/>
    <col min="1558" max="1558" width="11.85546875" style="329" bestFit="1" customWidth="1"/>
    <col min="1559" max="1560" width="9.7109375" style="329" bestFit="1" customWidth="1"/>
    <col min="1561" max="1561" width="11.5703125" style="329" customWidth="1"/>
    <col min="1562" max="1563" width="9.85546875" style="329" customWidth="1"/>
    <col min="1564" max="1564" width="0.7109375" style="329" customWidth="1"/>
    <col min="1565" max="1567" width="9.85546875" style="329" customWidth="1"/>
    <col min="1568" max="1568" width="0.7109375" style="329" customWidth="1"/>
    <col min="1569" max="1569" width="12.42578125" style="329" customWidth="1"/>
    <col min="1570" max="1792" width="15.85546875" style="329"/>
    <col min="1793" max="1793" width="22.140625" style="329" customWidth="1"/>
    <col min="1794" max="1796" width="9.85546875" style="329" customWidth="1"/>
    <col min="1797" max="1797" width="0.7109375" style="329" customWidth="1"/>
    <col min="1798" max="1800" width="9.85546875" style="329" customWidth="1"/>
    <col min="1801" max="1801" width="0.7109375" style="329" customWidth="1"/>
    <col min="1802" max="1804" width="9.85546875" style="329" customWidth="1"/>
    <col min="1805" max="1805" width="0.7109375" style="329" customWidth="1"/>
    <col min="1806" max="1808" width="9.85546875" style="329" customWidth="1"/>
    <col min="1809" max="1809" width="0.7109375" style="329" customWidth="1"/>
    <col min="1810" max="1812" width="9.85546875" style="329" customWidth="1"/>
    <col min="1813" max="1813" width="0.7109375" style="329" customWidth="1"/>
    <col min="1814" max="1814" width="11.85546875" style="329" bestFit="1" customWidth="1"/>
    <col min="1815" max="1816" width="9.7109375" style="329" bestFit="1" customWidth="1"/>
    <col min="1817" max="1817" width="11.5703125" style="329" customWidth="1"/>
    <col min="1818" max="1819" width="9.85546875" style="329" customWidth="1"/>
    <col min="1820" max="1820" width="0.7109375" style="329" customWidth="1"/>
    <col min="1821" max="1823" width="9.85546875" style="329" customWidth="1"/>
    <col min="1824" max="1824" width="0.7109375" style="329" customWidth="1"/>
    <col min="1825" max="1825" width="12.42578125" style="329" customWidth="1"/>
    <col min="1826" max="2048" width="15.85546875" style="329"/>
    <col min="2049" max="2049" width="22.140625" style="329" customWidth="1"/>
    <col min="2050" max="2052" width="9.85546875" style="329" customWidth="1"/>
    <col min="2053" max="2053" width="0.7109375" style="329" customWidth="1"/>
    <col min="2054" max="2056" width="9.85546875" style="329" customWidth="1"/>
    <col min="2057" max="2057" width="0.7109375" style="329" customWidth="1"/>
    <col min="2058" max="2060" width="9.85546875" style="329" customWidth="1"/>
    <col min="2061" max="2061" width="0.7109375" style="329" customWidth="1"/>
    <col min="2062" max="2064" width="9.85546875" style="329" customWidth="1"/>
    <col min="2065" max="2065" width="0.7109375" style="329" customWidth="1"/>
    <col min="2066" max="2068" width="9.85546875" style="329" customWidth="1"/>
    <col min="2069" max="2069" width="0.7109375" style="329" customWidth="1"/>
    <col min="2070" max="2070" width="11.85546875" style="329" bestFit="1" customWidth="1"/>
    <col min="2071" max="2072" width="9.7109375" style="329" bestFit="1" customWidth="1"/>
    <col min="2073" max="2073" width="11.5703125" style="329" customWidth="1"/>
    <col min="2074" max="2075" width="9.85546875" style="329" customWidth="1"/>
    <col min="2076" max="2076" width="0.7109375" style="329" customWidth="1"/>
    <col min="2077" max="2079" width="9.85546875" style="329" customWidth="1"/>
    <col min="2080" max="2080" width="0.7109375" style="329" customWidth="1"/>
    <col min="2081" max="2081" width="12.42578125" style="329" customWidth="1"/>
    <col min="2082" max="2304" width="15.85546875" style="329"/>
    <col min="2305" max="2305" width="22.140625" style="329" customWidth="1"/>
    <col min="2306" max="2308" width="9.85546875" style="329" customWidth="1"/>
    <col min="2309" max="2309" width="0.7109375" style="329" customWidth="1"/>
    <col min="2310" max="2312" width="9.85546875" style="329" customWidth="1"/>
    <col min="2313" max="2313" width="0.7109375" style="329" customWidth="1"/>
    <col min="2314" max="2316" width="9.85546875" style="329" customWidth="1"/>
    <col min="2317" max="2317" width="0.7109375" style="329" customWidth="1"/>
    <col min="2318" max="2320" width="9.85546875" style="329" customWidth="1"/>
    <col min="2321" max="2321" width="0.7109375" style="329" customWidth="1"/>
    <col min="2322" max="2324" width="9.85546875" style="329" customWidth="1"/>
    <col min="2325" max="2325" width="0.7109375" style="329" customWidth="1"/>
    <col min="2326" max="2326" width="11.85546875" style="329" bestFit="1" customWidth="1"/>
    <col min="2327" max="2328" width="9.7109375" style="329" bestFit="1" customWidth="1"/>
    <col min="2329" max="2329" width="11.5703125" style="329" customWidth="1"/>
    <col min="2330" max="2331" width="9.85546875" style="329" customWidth="1"/>
    <col min="2332" max="2332" width="0.7109375" style="329" customWidth="1"/>
    <col min="2333" max="2335" width="9.85546875" style="329" customWidth="1"/>
    <col min="2336" max="2336" width="0.7109375" style="329" customWidth="1"/>
    <col min="2337" max="2337" width="12.42578125" style="329" customWidth="1"/>
    <col min="2338" max="2560" width="15.85546875" style="329"/>
    <col min="2561" max="2561" width="22.140625" style="329" customWidth="1"/>
    <col min="2562" max="2564" width="9.85546875" style="329" customWidth="1"/>
    <col min="2565" max="2565" width="0.7109375" style="329" customWidth="1"/>
    <col min="2566" max="2568" width="9.85546875" style="329" customWidth="1"/>
    <col min="2569" max="2569" width="0.7109375" style="329" customWidth="1"/>
    <col min="2570" max="2572" width="9.85546875" style="329" customWidth="1"/>
    <col min="2573" max="2573" width="0.7109375" style="329" customWidth="1"/>
    <col min="2574" max="2576" width="9.85546875" style="329" customWidth="1"/>
    <col min="2577" max="2577" width="0.7109375" style="329" customWidth="1"/>
    <col min="2578" max="2580" width="9.85546875" style="329" customWidth="1"/>
    <col min="2581" max="2581" width="0.7109375" style="329" customWidth="1"/>
    <col min="2582" max="2582" width="11.85546875" style="329" bestFit="1" customWidth="1"/>
    <col min="2583" max="2584" width="9.7109375" style="329" bestFit="1" customWidth="1"/>
    <col min="2585" max="2585" width="11.5703125" style="329" customWidth="1"/>
    <col min="2586" max="2587" width="9.85546875" style="329" customWidth="1"/>
    <col min="2588" max="2588" width="0.7109375" style="329" customWidth="1"/>
    <col min="2589" max="2591" width="9.85546875" style="329" customWidth="1"/>
    <col min="2592" max="2592" width="0.7109375" style="329" customWidth="1"/>
    <col min="2593" max="2593" width="12.42578125" style="329" customWidth="1"/>
    <col min="2594" max="2816" width="15.85546875" style="329"/>
    <col min="2817" max="2817" width="22.140625" style="329" customWidth="1"/>
    <col min="2818" max="2820" width="9.85546875" style="329" customWidth="1"/>
    <col min="2821" max="2821" width="0.7109375" style="329" customWidth="1"/>
    <col min="2822" max="2824" width="9.85546875" style="329" customWidth="1"/>
    <col min="2825" max="2825" width="0.7109375" style="329" customWidth="1"/>
    <col min="2826" max="2828" width="9.85546875" style="329" customWidth="1"/>
    <col min="2829" max="2829" width="0.7109375" style="329" customWidth="1"/>
    <col min="2830" max="2832" width="9.85546875" style="329" customWidth="1"/>
    <col min="2833" max="2833" width="0.7109375" style="329" customWidth="1"/>
    <col min="2834" max="2836" width="9.85546875" style="329" customWidth="1"/>
    <col min="2837" max="2837" width="0.7109375" style="329" customWidth="1"/>
    <col min="2838" max="2838" width="11.85546875" style="329" bestFit="1" customWidth="1"/>
    <col min="2839" max="2840" width="9.7109375" style="329" bestFit="1" customWidth="1"/>
    <col min="2841" max="2841" width="11.5703125" style="329" customWidth="1"/>
    <col min="2842" max="2843" width="9.85546875" style="329" customWidth="1"/>
    <col min="2844" max="2844" width="0.7109375" style="329" customWidth="1"/>
    <col min="2845" max="2847" width="9.85546875" style="329" customWidth="1"/>
    <col min="2848" max="2848" width="0.7109375" style="329" customWidth="1"/>
    <col min="2849" max="2849" width="12.42578125" style="329" customWidth="1"/>
    <col min="2850" max="3072" width="15.85546875" style="329"/>
    <col min="3073" max="3073" width="22.140625" style="329" customWidth="1"/>
    <col min="3074" max="3076" width="9.85546875" style="329" customWidth="1"/>
    <col min="3077" max="3077" width="0.7109375" style="329" customWidth="1"/>
    <col min="3078" max="3080" width="9.85546875" style="329" customWidth="1"/>
    <col min="3081" max="3081" width="0.7109375" style="329" customWidth="1"/>
    <col min="3082" max="3084" width="9.85546875" style="329" customWidth="1"/>
    <col min="3085" max="3085" width="0.7109375" style="329" customWidth="1"/>
    <col min="3086" max="3088" width="9.85546875" style="329" customWidth="1"/>
    <col min="3089" max="3089" width="0.7109375" style="329" customWidth="1"/>
    <col min="3090" max="3092" width="9.85546875" style="329" customWidth="1"/>
    <col min="3093" max="3093" width="0.7109375" style="329" customWidth="1"/>
    <col min="3094" max="3094" width="11.85546875" style="329" bestFit="1" customWidth="1"/>
    <col min="3095" max="3096" width="9.7109375" style="329" bestFit="1" customWidth="1"/>
    <col min="3097" max="3097" width="11.5703125" style="329" customWidth="1"/>
    <col min="3098" max="3099" width="9.85546875" style="329" customWidth="1"/>
    <col min="3100" max="3100" width="0.7109375" style="329" customWidth="1"/>
    <col min="3101" max="3103" width="9.85546875" style="329" customWidth="1"/>
    <col min="3104" max="3104" width="0.7109375" style="329" customWidth="1"/>
    <col min="3105" max="3105" width="12.42578125" style="329" customWidth="1"/>
    <col min="3106" max="3328" width="15.85546875" style="329"/>
    <col min="3329" max="3329" width="22.140625" style="329" customWidth="1"/>
    <col min="3330" max="3332" width="9.85546875" style="329" customWidth="1"/>
    <col min="3333" max="3333" width="0.7109375" style="329" customWidth="1"/>
    <col min="3334" max="3336" width="9.85546875" style="329" customWidth="1"/>
    <col min="3337" max="3337" width="0.7109375" style="329" customWidth="1"/>
    <col min="3338" max="3340" width="9.85546875" style="329" customWidth="1"/>
    <col min="3341" max="3341" width="0.7109375" style="329" customWidth="1"/>
    <col min="3342" max="3344" width="9.85546875" style="329" customWidth="1"/>
    <col min="3345" max="3345" width="0.7109375" style="329" customWidth="1"/>
    <col min="3346" max="3348" width="9.85546875" style="329" customWidth="1"/>
    <col min="3349" max="3349" width="0.7109375" style="329" customWidth="1"/>
    <col min="3350" max="3350" width="11.85546875" style="329" bestFit="1" customWidth="1"/>
    <col min="3351" max="3352" width="9.7109375" style="329" bestFit="1" customWidth="1"/>
    <col min="3353" max="3353" width="11.5703125" style="329" customWidth="1"/>
    <col min="3354" max="3355" width="9.85546875" style="329" customWidth="1"/>
    <col min="3356" max="3356" width="0.7109375" style="329" customWidth="1"/>
    <col min="3357" max="3359" width="9.85546875" style="329" customWidth="1"/>
    <col min="3360" max="3360" width="0.7109375" style="329" customWidth="1"/>
    <col min="3361" max="3361" width="12.42578125" style="329" customWidth="1"/>
    <col min="3362" max="3584" width="15.85546875" style="329"/>
    <col min="3585" max="3585" width="22.140625" style="329" customWidth="1"/>
    <col min="3586" max="3588" width="9.85546875" style="329" customWidth="1"/>
    <col min="3589" max="3589" width="0.7109375" style="329" customWidth="1"/>
    <col min="3590" max="3592" width="9.85546875" style="329" customWidth="1"/>
    <col min="3593" max="3593" width="0.7109375" style="329" customWidth="1"/>
    <col min="3594" max="3596" width="9.85546875" style="329" customWidth="1"/>
    <col min="3597" max="3597" width="0.7109375" style="329" customWidth="1"/>
    <col min="3598" max="3600" width="9.85546875" style="329" customWidth="1"/>
    <col min="3601" max="3601" width="0.7109375" style="329" customWidth="1"/>
    <col min="3602" max="3604" width="9.85546875" style="329" customWidth="1"/>
    <col min="3605" max="3605" width="0.7109375" style="329" customWidth="1"/>
    <col min="3606" max="3606" width="11.85546875" style="329" bestFit="1" customWidth="1"/>
    <col min="3607" max="3608" width="9.7109375" style="329" bestFit="1" customWidth="1"/>
    <col min="3609" max="3609" width="11.5703125" style="329" customWidth="1"/>
    <col min="3610" max="3611" width="9.85546875" style="329" customWidth="1"/>
    <col min="3612" max="3612" width="0.7109375" style="329" customWidth="1"/>
    <col min="3613" max="3615" width="9.85546875" style="329" customWidth="1"/>
    <col min="3616" max="3616" width="0.7109375" style="329" customWidth="1"/>
    <col min="3617" max="3617" width="12.42578125" style="329" customWidth="1"/>
    <col min="3618" max="3840" width="15.85546875" style="329"/>
    <col min="3841" max="3841" width="22.140625" style="329" customWidth="1"/>
    <col min="3842" max="3844" width="9.85546875" style="329" customWidth="1"/>
    <col min="3845" max="3845" width="0.7109375" style="329" customWidth="1"/>
    <col min="3846" max="3848" width="9.85546875" style="329" customWidth="1"/>
    <col min="3849" max="3849" width="0.7109375" style="329" customWidth="1"/>
    <col min="3850" max="3852" width="9.85546875" style="329" customWidth="1"/>
    <col min="3853" max="3853" width="0.7109375" style="329" customWidth="1"/>
    <col min="3854" max="3856" width="9.85546875" style="329" customWidth="1"/>
    <col min="3857" max="3857" width="0.7109375" style="329" customWidth="1"/>
    <col min="3858" max="3860" width="9.85546875" style="329" customWidth="1"/>
    <col min="3861" max="3861" width="0.7109375" style="329" customWidth="1"/>
    <col min="3862" max="3862" width="11.85546875" style="329" bestFit="1" customWidth="1"/>
    <col min="3863" max="3864" width="9.7109375" style="329" bestFit="1" customWidth="1"/>
    <col min="3865" max="3865" width="11.5703125" style="329" customWidth="1"/>
    <col min="3866" max="3867" width="9.85546875" style="329" customWidth="1"/>
    <col min="3868" max="3868" width="0.7109375" style="329" customWidth="1"/>
    <col min="3869" max="3871" width="9.85546875" style="329" customWidth="1"/>
    <col min="3872" max="3872" width="0.7109375" style="329" customWidth="1"/>
    <col min="3873" max="3873" width="12.42578125" style="329" customWidth="1"/>
    <col min="3874" max="4096" width="15.85546875" style="329"/>
    <col min="4097" max="4097" width="22.140625" style="329" customWidth="1"/>
    <col min="4098" max="4100" width="9.85546875" style="329" customWidth="1"/>
    <col min="4101" max="4101" width="0.7109375" style="329" customWidth="1"/>
    <col min="4102" max="4104" width="9.85546875" style="329" customWidth="1"/>
    <col min="4105" max="4105" width="0.7109375" style="329" customWidth="1"/>
    <col min="4106" max="4108" width="9.85546875" style="329" customWidth="1"/>
    <col min="4109" max="4109" width="0.7109375" style="329" customWidth="1"/>
    <col min="4110" max="4112" width="9.85546875" style="329" customWidth="1"/>
    <col min="4113" max="4113" width="0.7109375" style="329" customWidth="1"/>
    <col min="4114" max="4116" width="9.85546875" style="329" customWidth="1"/>
    <col min="4117" max="4117" width="0.7109375" style="329" customWidth="1"/>
    <col min="4118" max="4118" width="11.85546875" style="329" bestFit="1" customWidth="1"/>
    <col min="4119" max="4120" width="9.7109375" style="329" bestFit="1" customWidth="1"/>
    <col min="4121" max="4121" width="11.5703125" style="329" customWidth="1"/>
    <col min="4122" max="4123" width="9.85546875" style="329" customWidth="1"/>
    <col min="4124" max="4124" width="0.7109375" style="329" customWidth="1"/>
    <col min="4125" max="4127" width="9.85546875" style="329" customWidth="1"/>
    <col min="4128" max="4128" width="0.7109375" style="329" customWidth="1"/>
    <col min="4129" max="4129" width="12.42578125" style="329" customWidth="1"/>
    <col min="4130" max="4352" width="15.85546875" style="329"/>
    <col min="4353" max="4353" width="22.140625" style="329" customWidth="1"/>
    <col min="4354" max="4356" width="9.85546875" style="329" customWidth="1"/>
    <col min="4357" max="4357" width="0.7109375" style="329" customWidth="1"/>
    <col min="4358" max="4360" width="9.85546875" style="329" customWidth="1"/>
    <col min="4361" max="4361" width="0.7109375" style="329" customWidth="1"/>
    <col min="4362" max="4364" width="9.85546875" style="329" customWidth="1"/>
    <col min="4365" max="4365" width="0.7109375" style="329" customWidth="1"/>
    <col min="4366" max="4368" width="9.85546875" style="329" customWidth="1"/>
    <col min="4369" max="4369" width="0.7109375" style="329" customWidth="1"/>
    <col min="4370" max="4372" width="9.85546875" style="329" customWidth="1"/>
    <col min="4373" max="4373" width="0.7109375" style="329" customWidth="1"/>
    <col min="4374" max="4374" width="11.85546875" style="329" bestFit="1" customWidth="1"/>
    <col min="4375" max="4376" width="9.7109375" style="329" bestFit="1" customWidth="1"/>
    <col min="4377" max="4377" width="11.5703125" style="329" customWidth="1"/>
    <col min="4378" max="4379" width="9.85546875" style="329" customWidth="1"/>
    <col min="4380" max="4380" width="0.7109375" style="329" customWidth="1"/>
    <col min="4381" max="4383" width="9.85546875" style="329" customWidth="1"/>
    <col min="4384" max="4384" width="0.7109375" style="329" customWidth="1"/>
    <col min="4385" max="4385" width="12.42578125" style="329" customWidth="1"/>
    <col min="4386" max="4608" width="15.85546875" style="329"/>
    <col min="4609" max="4609" width="22.140625" style="329" customWidth="1"/>
    <col min="4610" max="4612" width="9.85546875" style="329" customWidth="1"/>
    <col min="4613" max="4613" width="0.7109375" style="329" customWidth="1"/>
    <col min="4614" max="4616" width="9.85546875" style="329" customWidth="1"/>
    <col min="4617" max="4617" width="0.7109375" style="329" customWidth="1"/>
    <col min="4618" max="4620" width="9.85546875" style="329" customWidth="1"/>
    <col min="4621" max="4621" width="0.7109375" style="329" customWidth="1"/>
    <col min="4622" max="4624" width="9.85546875" style="329" customWidth="1"/>
    <col min="4625" max="4625" width="0.7109375" style="329" customWidth="1"/>
    <col min="4626" max="4628" width="9.85546875" style="329" customWidth="1"/>
    <col min="4629" max="4629" width="0.7109375" style="329" customWidth="1"/>
    <col min="4630" max="4630" width="11.85546875" style="329" bestFit="1" customWidth="1"/>
    <col min="4631" max="4632" width="9.7109375" style="329" bestFit="1" customWidth="1"/>
    <col min="4633" max="4633" width="11.5703125" style="329" customWidth="1"/>
    <col min="4634" max="4635" width="9.85546875" style="329" customWidth="1"/>
    <col min="4636" max="4636" width="0.7109375" style="329" customWidth="1"/>
    <col min="4637" max="4639" width="9.85546875" style="329" customWidth="1"/>
    <col min="4640" max="4640" width="0.7109375" style="329" customWidth="1"/>
    <col min="4641" max="4641" width="12.42578125" style="329" customWidth="1"/>
    <col min="4642" max="4864" width="15.85546875" style="329"/>
    <col min="4865" max="4865" width="22.140625" style="329" customWidth="1"/>
    <col min="4866" max="4868" width="9.85546875" style="329" customWidth="1"/>
    <col min="4869" max="4869" width="0.7109375" style="329" customWidth="1"/>
    <col min="4870" max="4872" width="9.85546875" style="329" customWidth="1"/>
    <col min="4873" max="4873" width="0.7109375" style="329" customWidth="1"/>
    <col min="4874" max="4876" width="9.85546875" style="329" customWidth="1"/>
    <col min="4877" max="4877" width="0.7109375" style="329" customWidth="1"/>
    <col min="4878" max="4880" width="9.85546875" style="329" customWidth="1"/>
    <col min="4881" max="4881" width="0.7109375" style="329" customWidth="1"/>
    <col min="4882" max="4884" width="9.85546875" style="329" customWidth="1"/>
    <col min="4885" max="4885" width="0.7109375" style="329" customWidth="1"/>
    <col min="4886" max="4886" width="11.85546875" style="329" bestFit="1" customWidth="1"/>
    <col min="4887" max="4888" width="9.7109375" style="329" bestFit="1" customWidth="1"/>
    <col min="4889" max="4889" width="11.5703125" style="329" customWidth="1"/>
    <col min="4890" max="4891" width="9.85546875" style="329" customWidth="1"/>
    <col min="4892" max="4892" width="0.7109375" style="329" customWidth="1"/>
    <col min="4893" max="4895" width="9.85546875" style="329" customWidth="1"/>
    <col min="4896" max="4896" width="0.7109375" style="329" customWidth="1"/>
    <col min="4897" max="4897" width="12.42578125" style="329" customWidth="1"/>
    <col min="4898" max="5120" width="15.85546875" style="329"/>
    <col min="5121" max="5121" width="22.140625" style="329" customWidth="1"/>
    <col min="5122" max="5124" width="9.85546875" style="329" customWidth="1"/>
    <col min="5125" max="5125" width="0.7109375" style="329" customWidth="1"/>
    <col min="5126" max="5128" width="9.85546875" style="329" customWidth="1"/>
    <col min="5129" max="5129" width="0.7109375" style="329" customWidth="1"/>
    <col min="5130" max="5132" width="9.85546875" style="329" customWidth="1"/>
    <col min="5133" max="5133" width="0.7109375" style="329" customWidth="1"/>
    <col min="5134" max="5136" width="9.85546875" style="329" customWidth="1"/>
    <col min="5137" max="5137" width="0.7109375" style="329" customWidth="1"/>
    <col min="5138" max="5140" width="9.85546875" style="329" customWidth="1"/>
    <col min="5141" max="5141" width="0.7109375" style="329" customWidth="1"/>
    <col min="5142" max="5142" width="11.85546875" style="329" bestFit="1" customWidth="1"/>
    <col min="5143" max="5144" width="9.7109375" style="329" bestFit="1" customWidth="1"/>
    <col min="5145" max="5145" width="11.5703125" style="329" customWidth="1"/>
    <col min="5146" max="5147" width="9.85546875" style="329" customWidth="1"/>
    <col min="5148" max="5148" width="0.7109375" style="329" customWidth="1"/>
    <col min="5149" max="5151" width="9.85546875" style="329" customWidth="1"/>
    <col min="5152" max="5152" width="0.7109375" style="329" customWidth="1"/>
    <col min="5153" max="5153" width="12.42578125" style="329" customWidth="1"/>
    <col min="5154" max="5376" width="15.85546875" style="329"/>
    <col min="5377" max="5377" width="22.140625" style="329" customWidth="1"/>
    <col min="5378" max="5380" width="9.85546875" style="329" customWidth="1"/>
    <col min="5381" max="5381" width="0.7109375" style="329" customWidth="1"/>
    <col min="5382" max="5384" width="9.85546875" style="329" customWidth="1"/>
    <col min="5385" max="5385" width="0.7109375" style="329" customWidth="1"/>
    <col min="5386" max="5388" width="9.85546875" style="329" customWidth="1"/>
    <col min="5389" max="5389" width="0.7109375" style="329" customWidth="1"/>
    <col min="5390" max="5392" width="9.85546875" style="329" customWidth="1"/>
    <col min="5393" max="5393" width="0.7109375" style="329" customWidth="1"/>
    <col min="5394" max="5396" width="9.85546875" style="329" customWidth="1"/>
    <col min="5397" max="5397" width="0.7109375" style="329" customWidth="1"/>
    <col min="5398" max="5398" width="11.85546875" style="329" bestFit="1" customWidth="1"/>
    <col min="5399" max="5400" width="9.7109375" style="329" bestFit="1" customWidth="1"/>
    <col min="5401" max="5401" width="11.5703125" style="329" customWidth="1"/>
    <col min="5402" max="5403" width="9.85546875" style="329" customWidth="1"/>
    <col min="5404" max="5404" width="0.7109375" style="329" customWidth="1"/>
    <col min="5405" max="5407" width="9.85546875" style="329" customWidth="1"/>
    <col min="5408" max="5408" width="0.7109375" style="329" customWidth="1"/>
    <col min="5409" max="5409" width="12.42578125" style="329" customWidth="1"/>
    <col min="5410" max="5632" width="15.85546875" style="329"/>
    <col min="5633" max="5633" width="22.140625" style="329" customWidth="1"/>
    <col min="5634" max="5636" width="9.85546875" style="329" customWidth="1"/>
    <col min="5637" max="5637" width="0.7109375" style="329" customWidth="1"/>
    <col min="5638" max="5640" width="9.85546875" style="329" customWidth="1"/>
    <col min="5641" max="5641" width="0.7109375" style="329" customWidth="1"/>
    <col min="5642" max="5644" width="9.85546875" style="329" customWidth="1"/>
    <col min="5645" max="5645" width="0.7109375" style="329" customWidth="1"/>
    <col min="5646" max="5648" width="9.85546875" style="329" customWidth="1"/>
    <col min="5649" max="5649" width="0.7109375" style="329" customWidth="1"/>
    <col min="5650" max="5652" width="9.85546875" style="329" customWidth="1"/>
    <col min="5653" max="5653" width="0.7109375" style="329" customWidth="1"/>
    <col min="5654" max="5654" width="11.85546875" style="329" bestFit="1" customWidth="1"/>
    <col min="5655" max="5656" width="9.7109375" style="329" bestFit="1" customWidth="1"/>
    <col min="5657" max="5657" width="11.5703125" style="329" customWidth="1"/>
    <col min="5658" max="5659" width="9.85546875" style="329" customWidth="1"/>
    <col min="5660" max="5660" width="0.7109375" style="329" customWidth="1"/>
    <col min="5661" max="5663" width="9.85546875" style="329" customWidth="1"/>
    <col min="5664" max="5664" width="0.7109375" style="329" customWidth="1"/>
    <col min="5665" max="5665" width="12.42578125" style="329" customWidth="1"/>
    <col min="5666" max="5888" width="15.85546875" style="329"/>
    <col min="5889" max="5889" width="22.140625" style="329" customWidth="1"/>
    <col min="5890" max="5892" width="9.85546875" style="329" customWidth="1"/>
    <col min="5893" max="5893" width="0.7109375" style="329" customWidth="1"/>
    <col min="5894" max="5896" width="9.85546875" style="329" customWidth="1"/>
    <col min="5897" max="5897" width="0.7109375" style="329" customWidth="1"/>
    <col min="5898" max="5900" width="9.85546875" style="329" customWidth="1"/>
    <col min="5901" max="5901" width="0.7109375" style="329" customWidth="1"/>
    <col min="5902" max="5904" width="9.85546875" style="329" customWidth="1"/>
    <col min="5905" max="5905" width="0.7109375" style="329" customWidth="1"/>
    <col min="5906" max="5908" width="9.85546875" style="329" customWidth="1"/>
    <col min="5909" max="5909" width="0.7109375" style="329" customWidth="1"/>
    <col min="5910" max="5910" width="11.85546875" style="329" bestFit="1" customWidth="1"/>
    <col min="5911" max="5912" width="9.7109375" style="329" bestFit="1" customWidth="1"/>
    <col min="5913" max="5913" width="11.5703125" style="329" customWidth="1"/>
    <col min="5914" max="5915" width="9.85546875" style="329" customWidth="1"/>
    <col min="5916" max="5916" width="0.7109375" style="329" customWidth="1"/>
    <col min="5917" max="5919" width="9.85546875" style="329" customWidth="1"/>
    <col min="5920" max="5920" width="0.7109375" style="329" customWidth="1"/>
    <col min="5921" max="5921" width="12.42578125" style="329" customWidth="1"/>
    <col min="5922" max="6144" width="15.85546875" style="329"/>
    <col min="6145" max="6145" width="22.140625" style="329" customWidth="1"/>
    <col min="6146" max="6148" width="9.85546875" style="329" customWidth="1"/>
    <col min="6149" max="6149" width="0.7109375" style="329" customWidth="1"/>
    <col min="6150" max="6152" width="9.85546875" style="329" customWidth="1"/>
    <col min="6153" max="6153" width="0.7109375" style="329" customWidth="1"/>
    <col min="6154" max="6156" width="9.85546875" style="329" customWidth="1"/>
    <col min="6157" max="6157" width="0.7109375" style="329" customWidth="1"/>
    <col min="6158" max="6160" width="9.85546875" style="329" customWidth="1"/>
    <col min="6161" max="6161" width="0.7109375" style="329" customWidth="1"/>
    <col min="6162" max="6164" width="9.85546875" style="329" customWidth="1"/>
    <col min="6165" max="6165" width="0.7109375" style="329" customWidth="1"/>
    <col min="6166" max="6166" width="11.85546875" style="329" bestFit="1" customWidth="1"/>
    <col min="6167" max="6168" width="9.7109375" style="329" bestFit="1" customWidth="1"/>
    <col min="6169" max="6169" width="11.5703125" style="329" customWidth="1"/>
    <col min="6170" max="6171" width="9.85546875" style="329" customWidth="1"/>
    <col min="6172" max="6172" width="0.7109375" style="329" customWidth="1"/>
    <col min="6173" max="6175" width="9.85546875" style="329" customWidth="1"/>
    <col min="6176" max="6176" width="0.7109375" style="329" customWidth="1"/>
    <col min="6177" max="6177" width="12.42578125" style="329" customWidth="1"/>
    <col min="6178" max="6400" width="15.85546875" style="329"/>
    <col min="6401" max="6401" width="22.140625" style="329" customWidth="1"/>
    <col min="6402" max="6404" width="9.85546875" style="329" customWidth="1"/>
    <col min="6405" max="6405" width="0.7109375" style="329" customWidth="1"/>
    <col min="6406" max="6408" width="9.85546875" style="329" customWidth="1"/>
    <col min="6409" max="6409" width="0.7109375" style="329" customWidth="1"/>
    <col min="6410" max="6412" width="9.85546875" style="329" customWidth="1"/>
    <col min="6413" max="6413" width="0.7109375" style="329" customWidth="1"/>
    <col min="6414" max="6416" width="9.85546875" style="329" customWidth="1"/>
    <col min="6417" max="6417" width="0.7109375" style="329" customWidth="1"/>
    <col min="6418" max="6420" width="9.85546875" style="329" customWidth="1"/>
    <col min="6421" max="6421" width="0.7109375" style="329" customWidth="1"/>
    <col min="6422" max="6422" width="11.85546875" style="329" bestFit="1" customWidth="1"/>
    <col min="6423" max="6424" width="9.7109375" style="329" bestFit="1" customWidth="1"/>
    <col min="6425" max="6425" width="11.5703125" style="329" customWidth="1"/>
    <col min="6426" max="6427" width="9.85546875" style="329" customWidth="1"/>
    <col min="6428" max="6428" width="0.7109375" style="329" customWidth="1"/>
    <col min="6429" max="6431" width="9.85546875" style="329" customWidth="1"/>
    <col min="6432" max="6432" width="0.7109375" style="329" customWidth="1"/>
    <col min="6433" max="6433" width="12.42578125" style="329" customWidth="1"/>
    <col min="6434" max="6656" width="15.85546875" style="329"/>
    <col min="6657" max="6657" width="22.140625" style="329" customWidth="1"/>
    <col min="6658" max="6660" width="9.85546875" style="329" customWidth="1"/>
    <col min="6661" max="6661" width="0.7109375" style="329" customWidth="1"/>
    <col min="6662" max="6664" width="9.85546875" style="329" customWidth="1"/>
    <col min="6665" max="6665" width="0.7109375" style="329" customWidth="1"/>
    <col min="6666" max="6668" width="9.85546875" style="329" customWidth="1"/>
    <col min="6669" max="6669" width="0.7109375" style="329" customWidth="1"/>
    <col min="6670" max="6672" width="9.85546875" style="329" customWidth="1"/>
    <col min="6673" max="6673" width="0.7109375" style="329" customWidth="1"/>
    <col min="6674" max="6676" width="9.85546875" style="329" customWidth="1"/>
    <col min="6677" max="6677" width="0.7109375" style="329" customWidth="1"/>
    <col min="6678" max="6678" width="11.85546875" style="329" bestFit="1" customWidth="1"/>
    <col min="6679" max="6680" width="9.7109375" style="329" bestFit="1" customWidth="1"/>
    <col min="6681" max="6681" width="11.5703125" style="329" customWidth="1"/>
    <col min="6682" max="6683" width="9.85546875" style="329" customWidth="1"/>
    <col min="6684" max="6684" width="0.7109375" style="329" customWidth="1"/>
    <col min="6685" max="6687" width="9.85546875" style="329" customWidth="1"/>
    <col min="6688" max="6688" width="0.7109375" style="329" customWidth="1"/>
    <col min="6689" max="6689" width="12.42578125" style="329" customWidth="1"/>
    <col min="6690" max="6912" width="15.85546875" style="329"/>
    <col min="6913" max="6913" width="22.140625" style="329" customWidth="1"/>
    <col min="6914" max="6916" width="9.85546875" style="329" customWidth="1"/>
    <col min="6917" max="6917" width="0.7109375" style="329" customWidth="1"/>
    <col min="6918" max="6920" width="9.85546875" style="329" customWidth="1"/>
    <col min="6921" max="6921" width="0.7109375" style="329" customWidth="1"/>
    <col min="6922" max="6924" width="9.85546875" style="329" customWidth="1"/>
    <col min="6925" max="6925" width="0.7109375" style="329" customWidth="1"/>
    <col min="6926" max="6928" width="9.85546875" style="329" customWidth="1"/>
    <col min="6929" max="6929" width="0.7109375" style="329" customWidth="1"/>
    <col min="6930" max="6932" width="9.85546875" style="329" customWidth="1"/>
    <col min="6933" max="6933" width="0.7109375" style="329" customWidth="1"/>
    <col min="6934" max="6934" width="11.85546875" style="329" bestFit="1" customWidth="1"/>
    <col min="6935" max="6936" width="9.7109375" style="329" bestFit="1" customWidth="1"/>
    <col min="6937" max="6937" width="11.5703125" style="329" customWidth="1"/>
    <col min="6938" max="6939" width="9.85546875" style="329" customWidth="1"/>
    <col min="6940" max="6940" width="0.7109375" style="329" customWidth="1"/>
    <col min="6941" max="6943" width="9.85546875" style="329" customWidth="1"/>
    <col min="6944" max="6944" width="0.7109375" style="329" customWidth="1"/>
    <col min="6945" max="6945" width="12.42578125" style="329" customWidth="1"/>
    <col min="6946" max="7168" width="15.85546875" style="329"/>
    <col min="7169" max="7169" width="22.140625" style="329" customWidth="1"/>
    <col min="7170" max="7172" width="9.85546875" style="329" customWidth="1"/>
    <col min="7173" max="7173" width="0.7109375" style="329" customWidth="1"/>
    <col min="7174" max="7176" width="9.85546875" style="329" customWidth="1"/>
    <col min="7177" max="7177" width="0.7109375" style="329" customWidth="1"/>
    <col min="7178" max="7180" width="9.85546875" style="329" customWidth="1"/>
    <col min="7181" max="7181" width="0.7109375" style="329" customWidth="1"/>
    <col min="7182" max="7184" width="9.85546875" style="329" customWidth="1"/>
    <col min="7185" max="7185" width="0.7109375" style="329" customWidth="1"/>
    <col min="7186" max="7188" width="9.85546875" style="329" customWidth="1"/>
    <col min="7189" max="7189" width="0.7109375" style="329" customWidth="1"/>
    <col min="7190" max="7190" width="11.85546875" style="329" bestFit="1" customWidth="1"/>
    <col min="7191" max="7192" width="9.7109375" style="329" bestFit="1" customWidth="1"/>
    <col min="7193" max="7193" width="11.5703125" style="329" customWidth="1"/>
    <col min="7194" max="7195" width="9.85546875" style="329" customWidth="1"/>
    <col min="7196" max="7196" width="0.7109375" style="329" customWidth="1"/>
    <col min="7197" max="7199" width="9.85546875" style="329" customWidth="1"/>
    <col min="7200" max="7200" width="0.7109375" style="329" customWidth="1"/>
    <col min="7201" max="7201" width="12.42578125" style="329" customWidth="1"/>
    <col min="7202" max="7424" width="15.85546875" style="329"/>
    <col min="7425" max="7425" width="22.140625" style="329" customWidth="1"/>
    <col min="7426" max="7428" width="9.85546875" style="329" customWidth="1"/>
    <col min="7429" max="7429" width="0.7109375" style="329" customWidth="1"/>
    <col min="7430" max="7432" width="9.85546875" style="329" customWidth="1"/>
    <col min="7433" max="7433" width="0.7109375" style="329" customWidth="1"/>
    <col min="7434" max="7436" width="9.85546875" style="329" customWidth="1"/>
    <col min="7437" max="7437" width="0.7109375" style="329" customWidth="1"/>
    <col min="7438" max="7440" width="9.85546875" style="329" customWidth="1"/>
    <col min="7441" max="7441" width="0.7109375" style="329" customWidth="1"/>
    <col min="7442" max="7444" width="9.85546875" style="329" customWidth="1"/>
    <col min="7445" max="7445" width="0.7109375" style="329" customWidth="1"/>
    <col min="7446" max="7446" width="11.85546875" style="329" bestFit="1" customWidth="1"/>
    <col min="7447" max="7448" width="9.7109375" style="329" bestFit="1" customWidth="1"/>
    <col min="7449" max="7449" width="11.5703125" style="329" customWidth="1"/>
    <col min="7450" max="7451" width="9.85546875" style="329" customWidth="1"/>
    <col min="7452" max="7452" width="0.7109375" style="329" customWidth="1"/>
    <col min="7453" max="7455" width="9.85546875" style="329" customWidth="1"/>
    <col min="7456" max="7456" width="0.7109375" style="329" customWidth="1"/>
    <col min="7457" max="7457" width="12.42578125" style="329" customWidth="1"/>
    <col min="7458" max="7680" width="15.85546875" style="329"/>
    <col min="7681" max="7681" width="22.140625" style="329" customWidth="1"/>
    <col min="7682" max="7684" width="9.85546875" style="329" customWidth="1"/>
    <col min="7685" max="7685" width="0.7109375" style="329" customWidth="1"/>
    <col min="7686" max="7688" width="9.85546875" style="329" customWidth="1"/>
    <col min="7689" max="7689" width="0.7109375" style="329" customWidth="1"/>
    <col min="7690" max="7692" width="9.85546875" style="329" customWidth="1"/>
    <col min="7693" max="7693" width="0.7109375" style="329" customWidth="1"/>
    <col min="7694" max="7696" width="9.85546875" style="329" customWidth="1"/>
    <col min="7697" max="7697" width="0.7109375" style="329" customWidth="1"/>
    <col min="7698" max="7700" width="9.85546875" style="329" customWidth="1"/>
    <col min="7701" max="7701" width="0.7109375" style="329" customWidth="1"/>
    <col min="7702" max="7702" width="11.85546875" style="329" bestFit="1" customWidth="1"/>
    <col min="7703" max="7704" width="9.7109375" style="329" bestFit="1" customWidth="1"/>
    <col min="7705" max="7705" width="11.5703125" style="329" customWidth="1"/>
    <col min="7706" max="7707" width="9.85546875" style="329" customWidth="1"/>
    <col min="7708" max="7708" width="0.7109375" style="329" customWidth="1"/>
    <col min="7709" max="7711" width="9.85546875" style="329" customWidth="1"/>
    <col min="7712" max="7712" width="0.7109375" style="329" customWidth="1"/>
    <col min="7713" max="7713" width="12.42578125" style="329" customWidth="1"/>
    <col min="7714" max="7936" width="15.85546875" style="329"/>
    <col min="7937" max="7937" width="22.140625" style="329" customWidth="1"/>
    <col min="7938" max="7940" width="9.85546875" style="329" customWidth="1"/>
    <col min="7941" max="7941" width="0.7109375" style="329" customWidth="1"/>
    <col min="7942" max="7944" width="9.85546875" style="329" customWidth="1"/>
    <col min="7945" max="7945" width="0.7109375" style="329" customWidth="1"/>
    <col min="7946" max="7948" width="9.85546875" style="329" customWidth="1"/>
    <col min="7949" max="7949" width="0.7109375" style="329" customWidth="1"/>
    <col min="7950" max="7952" width="9.85546875" style="329" customWidth="1"/>
    <col min="7953" max="7953" width="0.7109375" style="329" customWidth="1"/>
    <col min="7954" max="7956" width="9.85546875" style="329" customWidth="1"/>
    <col min="7957" max="7957" width="0.7109375" style="329" customWidth="1"/>
    <col min="7958" max="7958" width="11.85546875" style="329" bestFit="1" customWidth="1"/>
    <col min="7959" max="7960" width="9.7109375" style="329" bestFit="1" customWidth="1"/>
    <col min="7961" max="7961" width="11.5703125" style="329" customWidth="1"/>
    <col min="7962" max="7963" width="9.85546875" style="329" customWidth="1"/>
    <col min="7964" max="7964" width="0.7109375" style="329" customWidth="1"/>
    <col min="7965" max="7967" width="9.85546875" style="329" customWidth="1"/>
    <col min="7968" max="7968" width="0.7109375" style="329" customWidth="1"/>
    <col min="7969" max="7969" width="12.42578125" style="329" customWidth="1"/>
    <col min="7970" max="8192" width="15.85546875" style="329"/>
    <col min="8193" max="8193" width="22.140625" style="329" customWidth="1"/>
    <col min="8194" max="8196" width="9.85546875" style="329" customWidth="1"/>
    <col min="8197" max="8197" width="0.7109375" style="329" customWidth="1"/>
    <col min="8198" max="8200" width="9.85546875" style="329" customWidth="1"/>
    <col min="8201" max="8201" width="0.7109375" style="329" customWidth="1"/>
    <col min="8202" max="8204" width="9.85546875" style="329" customWidth="1"/>
    <col min="8205" max="8205" width="0.7109375" style="329" customWidth="1"/>
    <col min="8206" max="8208" width="9.85546875" style="329" customWidth="1"/>
    <col min="8209" max="8209" width="0.7109375" style="329" customWidth="1"/>
    <col min="8210" max="8212" width="9.85546875" style="329" customWidth="1"/>
    <col min="8213" max="8213" width="0.7109375" style="329" customWidth="1"/>
    <col min="8214" max="8214" width="11.85546875" style="329" bestFit="1" customWidth="1"/>
    <col min="8215" max="8216" width="9.7109375" style="329" bestFit="1" customWidth="1"/>
    <col min="8217" max="8217" width="11.5703125" style="329" customWidth="1"/>
    <col min="8218" max="8219" width="9.85546875" style="329" customWidth="1"/>
    <col min="8220" max="8220" width="0.7109375" style="329" customWidth="1"/>
    <col min="8221" max="8223" width="9.85546875" style="329" customWidth="1"/>
    <col min="8224" max="8224" width="0.7109375" style="329" customWidth="1"/>
    <col min="8225" max="8225" width="12.42578125" style="329" customWidth="1"/>
    <col min="8226" max="8448" width="15.85546875" style="329"/>
    <col min="8449" max="8449" width="22.140625" style="329" customWidth="1"/>
    <col min="8450" max="8452" width="9.85546875" style="329" customWidth="1"/>
    <col min="8453" max="8453" width="0.7109375" style="329" customWidth="1"/>
    <col min="8454" max="8456" width="9.85546875" style="329" customWidth="1"/>
    <col min="8457" max="8457" width="0.7109375" style="329" customWidth="1"/>
    <col min="8458" max="8460" width="9.85546875" style="329" customWidth="1"/>
    <col min="8461" max="8461" width="0.7109375" style="329" customWidth="1"/>
    <col min="8462" max="8464" width="9.85546875" style="329" customWidth="1"/>
    <col min="8465" max="8465" width="0.7109375" style="329" customWidth="1"/>
    <col min="8466" max="8468" width="9.85546875" style="329" customWidth="1"/>
    <col min="8469" max="8469" width="0.7109375" style="329" customWidth="1"/>
    <col min="8470" max="8470" width="11.85546875" style="329" bestFit="1" customWidth="1"/>
    <col min="8471" max="8472" width="9.7109375" style="329" bestFit="1" customWidth="1"/>
    <col min="8473" max="8473" width="11.5703125" style="329" customWidth="1"/>
    <col min="8474" max="8475" width="9.85546875" style="329" customWidth="1"/>
    <col min="8476" max="8476" width="0.7109375" style="329" customWidth="1"/>
    <col min="8477" max="8479" width="9.85546875" style="329" customWidth="1"/>
    <col min="8480" max="8480" width="0.7109375" style="329" customWidth="1"/>
    <col min="8481" max="8481" width="12.42578125" style="329" customWidth="1"/>
    <col min="8482" max="8704" width="15.85546875" style="329"/>
    <col min="8705" max="8705" width="22.140625" style="329" customWidth="1"/>
    <col min="8706" max="8708" width="9.85546875" style="329" customWidth="1"/>
    <col min="8709" max="8709" width="0.7109375" style="329" customWidth="1"/>
    <col min="8710" max="8712" width="9.85546875" style="329" customWidth="1"/>
    <col min="8713" max="8713" width="0.7109375" style="329" customWidth="1"/>
    <col min="8714" max="8716" width="9.85546875" style="329" customWidth="1"/>
    <col min="8717" max="8717" width="0.7109375" style="329" customWidth="1"/>
    <col min="8718" max="8720" width="9.85546875" style="329" customWidth="1"/>
    <col min="8721" max="8721" width="0.7109375" style="329" customWidth="1"/>
    <col min="8722" max="8724" width="9.85546875" style="329" customWidth="1"/>
    <col min="8725" max="8725" width="0.7109375" style="329" customWidth="1"/>
    <col min="8726" max="8726" width="11.85546875" style="329" bestFit="1" customWidth="1"/>
    <col min="8727" max="8728" width="9.7109375" style="329" bestFit="1" customWidth="1"/>
    <col min="8729" max="8729" width="11.5703125" style="329" customWidth="1"/>
    <col min="8730" max="8731" width="9.85546875" style="329" customWidth="1"/>
    <col min="8732" max="8732" width="0.7109375" style="329" customWidth="1"/>
    <col min="8733" max="8735" width="9.85546875" style="329" customWidth="1"/>
    <col min="8736" max="8736" width="0.7109375" style="329" customWidth="1"/>
    <col min="8737" max="8737" width="12.42578125" style="329" customWidth="1"/>
    <col min="8738" max="8960" width="15.85546875" style="329"/>
    <col min="8961" max="8961" width="22.140625" style="329" customWidth="1"/>
    <col min="8962" max="8964" width="9.85546875" style="329" customWidth="1"/>
    <col min="8965" max="8965" width="0.7109375" style="329" customWidth="1"/>
    <col min="8966" max="8968" width="9.85546875" style="329" customWidth="1"/>
    <col min="8969" max="8969" width="0.7109375" style="329" customWidth="1"/>
    <col min="8970" max="8972" width="9.85546875" style="329" customWidth="1"/>
    <col min="8973" max="8973" width="0.7109375" style="329" customWidth="1"/>
    <col min="8974" max="8976" width="9.85546875" style="329" customWidth="1"/>
    <col min="8977" max="8977" width="0.7109375" style="329" customWidth="1"/>
    <col min="8978" max="8980" width="9.85546875" style="329" customWidth="1"/>
    <col min="8981" max="8981" width="0.7109375" style="329" customWidth="1"/>
    <col min="8982" max="8982" width="11.85546875" style="329" bestFit="1" customWidth="1"/>
    <col min="8983" max="8984" width="9.7109375" style="329" bestFit="1" customWidth="1"/>
    <col min="8985" max="8985" width="11.5703125" style="329" customWidth="1"/>
    <col min="8986" max="8987" width="9.85546875" style="329" customWidth="1"/>
    <col min="8988" max="8988" width="0.7109375" style="329" customWidth="1"/>
    <col min="8989" max="8991" width="9.85546875" style="329" customWidth="1"/>
    <col min="8992" max="8992" width="0.7109375" style="329" customWidth="1"/>
    <col min="8993" max="8993" width="12.42578125" style="329" customWidth="1"/>
    <col min="8994" max="9216" width="15.85546875" style="329"/>
    <col min="9217" max="9217" width="22.140625" style="329" customWidth="1"/>
    <col min="9218" max="9220" width="9.85546875" style="329" customWidth="1"/>
    <col min="9221" max="9221" width="0.7109375" style="329" customWidth="1"/>
    <col min="9222" max="9224" width="9.85546875" style="329" customWidth="1"/>
    <col min="9225" max="9225" width="0.7109375" style="329" customWidth="1"/>
    <col min="9226" max="9228" width="9.85546875" style="329" customWidth="1"/>
    <col min="9229" max="9229" width="0.7109375" style="329" customWidth="1"/>
    <col min="9230" max="9232" width="9.85546875" style="329" customWidth="1"/>
    <col min="9233" max="9233" width="0.7109375" style="329" customWidth="1"/>
    <col min="9234" max="9236" width="9.85546875" style="329" customWidth="1"/>
    <col min="9237" max="9237" width="0.7109375" style="329" customWidth="1"/>
    <col min="9238" max="9238" width="11.85546875" style="329" bestFit="1" customWidth="1"/>
    <col min="9239" max="9240" width="9.7109375" style="329" bestFit="1" customWidth="1"/>
    <col min="9241" max="9241" width="11.5703125" style="329" customWidth="1"/>
    <col min="9242" max="9243" width="9.85546875" style="329" customWidth="1"/>
    <col min="9244" max="9244" width="0.7109375" style="329" customWidth="1"/>
    <col min="9245" max="9247" width="9.85546875" style="329" customWidth="1"/>
    <col min="9248" max="9248" width="0.7109375" style="329" customWidth="1"/>
    <col min="9249" max="9249" width="12.42578125" style="329" customWidth="1"/>
    <col min="9250" max="9472" width="15.85546875" style="329"/>
    <col min="9473" max="9473" width="22.140625" style="329" customWidth="1"/>
    <col min="9474" max="9476" width="9.85546875" style="329" customWidth="1"/>
    <col min="9477" max="9477" width="0.7109375" style="329" customWidth="1"/>
    <col min="9478" max="9480" width="9.85546875" style="329" customWidth="1"/>
    <col min="9481" max="9481" width="0.7109375" style="329" customWidth="1"/>
    <col min="9482" max="9484" width="9.85546875" style="329" customWidth="1"/>
    <col min="9485" max="9485" width="0.7109375" style="329" customWidth="1"/>
    <col min="9486" max="9488" width="9.85546875" style="329" customWidth="1"/>
    <col min="9489" max="9489" width="0.7109375" style="329" customWidth="1"/>
    <col min="9490" max="9492" width="9.85546875" style="329" customWidth="1"/>
    <col min="9493" max="9493" width="0.7109375" style="329" customWidth="1"/>
    <col min="9494" max="9494" width="11.85546875" style="329" bestFit="1" customWidth="1"/>
    <col min="9495" max="9496" width="9.7109375" style="329" bestFit="1" customWidth="1"/>
    <col min="9497" max="9497" width="11.5703125" style="329" customWidth="1"/>
    <col min="9498" max="9499" width="9.85546875" style="329" customWidth="1"/>
    <col min="9500" max="9500" width="0.7109375" style="329" customWidth="1"/>
    <col min="9501" max="9503" width="9.85546875" style="329" customWidth="1"/>
    <col min="9504" max="9504" width="0.7109375" style="329" customWidth="1"/>
    <col min="9505" max="9505" width="12.42578125" style="329" customWidth="1"/>
    <col min="9506" max="9728" width="15.85546875" style="329"/>
    <col min="9729" max="9729" width="22.140625" style="329" customWidth="1"/>
    <col min="9730" max="9732" width="9.85546875" style="329" customWidth="1"/>
    <col min="9733" max="9733" width="0.7109375" style="329" customWidth="1"/>
    <col min="9734" max="9736" width="9.85546875" style="329" customWidth="1"/>
    <col min="9737" max="9737" width="0.7109375" style="329" customWidth="1"/>
    <col min="9738" max="9740" width="9.85546875" style="329" customWidth="1"/>
    <col min="9741" max="9741" width="0.7109375" style="329" customWidth="1"/>
    <col min="9742" max="9744" width="9.85546875" style="329" customWidth="1"/>
    <col min="9745" max="9745" width="0.7109375" style="329" customWidth="1"/>
    <col min="9746" max="9748" width="9.85546875" style="329" customWidth="1"/>
    <col min="9749" max="9749" width="0.7109375" style="329" customWidth="1"/>
    <col min="9750" max="9750" width="11.85546875" style="329" bestFit="1" customWidth="1"/>
    <col min="9751" max="9752" width="9.7109375" style="329" bestFit="1" customWidth="1"/>
    <col min="9753" max="9753" width="11.5703125" style="329" customWidth="1"/>
    <col min="9754" max="9755" width="9.85546875" style="329" customWidth="1"/>
    <col min="9756" max="9756" width="0.7109375" style="329" customWidth="1"/>
    <col min="9757" max="9759" width="9.85546875" style="329" customWidth="1"/>
    <col min="9760" max="9760" width="0.7109375" style="329" customWidth="1"/>
    <col min="9761" max="9761" width="12.42578125" style="329" customWidth="1"/>
    <col min="9762" max="9984" width="15.85546875" style="329"/>
    <col min="9985" max="9985" width="22.140625" style="329" customWidth="1"/>
    <col min="9986" max="9988" width="9.85546875" style="329" customWidth="1"/>
    <col min="9989" max="9989" width="0.7109375" style="329" customWidth="1"/>
    <col min="9990" max="9992" width="9.85546875" style="329" customWidth="1"/>
    <col min="9993" max="9993" width="0.7109375" style="329" customWidth="1"/>
    <col min="9994" max="9996" width="9.85546875" style="329" customWidth="1"/>
    <col min="9997" max="9997" width="0.7109375" style="329" customWidth="1"/>
    <col min="9998" max="10000" width="9.85546875" style="329" customWidth="1"/>
    <col min="10001" max="10001" width="0.7109375" style="329" customWidth="1"/>
    <col min="10002" max="10004" width="9.85546875" style="329" customWidth="1"/>
    <col min="10005" max="10005" width="0.7109375" style="329" customWidth="1"/>
    <col min="10006" max="10006" width="11.85546875" style="329" bestFit="1" customWidth="1"/>
    <col min="10007" max="10008" width="9.7109375" style="329" bestFit="1" customWidth="1"/>
    <col min="10009" max="10009" width="11.5703125" style="329" customWidth="1"/>
    <col min="10010" max="10011" width="9.85546875" style="329" customWidth="1"/>
    <col min="10012" max="10012" width="0.7109375" style="329" customWidth="1"/>
    <col min="10013" max="10015" width="9.85546875" style="329" customWidth="1"/>
    <col min="10016" max="10016" width="0.7109375" style="329" customWidth="1"/>
    <col min="10017" max="10017" width="12.42578125" style="329" customWidth="1"/>
    <col min="10018" max="10240" width="15.85546875" style="329"/>
    <col min="10241" max="10241" width="22.140625" style="329" customWidth="1"/>
    <col min="10242" max="10244" width="9.85546875" style="329" customWidth="1"/>
    <col min="10245" max="10245" width="0.7109375" style="329" customWidth="1"/>
    <col min="10246" max="10248" width="9.85546875" style="329" customWidth="1"/>
    <col min="10249" max="10249" width="0.7109375" style="329" customWidth="1"/>
    <col min="10250" max="10252" width="9.85546875" style="329" customWidth="1"/>
    <col min="10253" max="10253" width="0.7109375" style="329" customWidth="1"/>
    <col min="10254" max="10256" width="9.85546875" style="329" customWidth="1"/>
    <col min="10257" max="10257" width="0.7109375" style="329" customWidth="1"/>
    <col min="10258" max="10260" width="9.85546875" style="329" customWidth="1"/>
    <col min="10261" max="10261" width="0.7109375" style="329" customWidth="1"/>
    <col min="10262" max="10262" width="11.85546875" style="329" bestFit="1" customWidth="1"/>
    <col min="10263" max="10264" width="9.7109375" style="329" bestFit="1" customWidth="1"/>
    <col min="10265" max="10265" width="11.5703125" style="329" customWidth="1"/>
    <col min="10266" max="10267" width="9.85546875" style="329" customWidth="1"/>
    <col min="10268" max="10268" width="0.7109375" style="329" customWidth="1"/>
    <col min="10269" max="10271" width="9.85546875" style="329" customWidth="1"/>
    <col min="10272" max="10272" width="0.7109375" style="329" customWidth="1"/>
    <col min="10273" max="10273" width="12.42578125" style="329" customWidth="1"/>
    <col min="10274" max="10496" width="15.85546875" style="329"/>
    <col min="10497" max="10497" width="22.140625" style="329" customWidth="1"/>
    <col min="10498" max="10500" width="9.85546875" style="329" customWidth="1"/>
    <col min="10501" max="10501" width="0.7109375" style="329" customWidth="1"/>
    <col min="10502" max="10504" width="9.85546875" style="329" customWidth="1"/>
    <col min="10505" max="10505" width="0.7109375" style="329" customWidth="1"/>
    <col min="10506" max="10508" width="9.85546875" style="329" customWidth="1"/>
    <col min="10509" max="10509" width="0.7109375" style="329" customWidth="1"/>
    <col min="10510" max="10512" width="9.85546875" style="329" customWidth="1"/>
    <col min="10513" max="10513" width="0.7109375" style="329" customWidth="1"/>
    <col min="10514" max="10516" width="9.85546875" style="329" customWidth="1"/>
    <col min="10517" max="10517" width="0.7109375" style="329" customWidth="1"/>
    <col min="10518" max="10518" width="11.85546875" style="329" bestFit="1" customWidth="1"/>
    <col min="10519" max="10520" width="9.7109375" style="329" bestFit="1" customWidth="1"/>
    <col min="10521" max="10521" width="11.5703125" style="329" customWidth="1"/>
    <col min="10522" max="10523" width="9.85546875" style="329" customWidth="1"/>
    <col min="10524" max="10524" width="0.7109375" style="329" customWidth="1"/>
    <col min="10525" max="10527" width="9.85546875" style="329" customWidth="1"/>
    <col min="10528" max="10528" width="0.7109375" style="329" customWidth="1"/>
    <col min="10529" max="10529" width="12.42578125" style="329" customWidth="1"/>
    <col min="10530" max="10752" width="15.85546875" style="329"/>
    <col min="10753" max="10753" width="22.140625" style="329" customWidth="1"/>
    <col min="10754" max="10756" width="9.85546875" style="329" customWidth="1"/>
    <col min="10757" max="10757" width="0.7109375" style="329" customWidth="1"/>
    <col min="10758" max="10760" width="9.85546875" style="329" customWidth="1"/>
    <col min="10761" max="10761" width="0.7109375" style="329" customWidth="1"/>
    <col min="10762" max="10764" width="9.85546875" style="329" customWidth="1"/>
    <col min="10765" max="10765" width="0.7109375" style="329" customWidth="1"/>
    <col min="10766" max="10768" width="9.85546875" style="329" customWidth="1"/>
    <col min="10769" max="10769" width="0.7109375" style="329" customWidth="1"/>
    <col min="10770" max="10772" width="9.85546875" style="329" customWidth="1"/>
    <col min="10773" max="10773" width="0.7109375" style="329" customWidth="1"/>
    <col min="10774" max="10774" width="11.85546875" style="329" bestFit="1" customWidth="1"/>
    <col min="10775" max="10776" width="9.7109375" style="329" bestFit="1" customWidth="1"/>
    <col min="10777" max="10777" width="11.5703125" style="329" customWidth="1"/>
    <col min="10778" max="10779" width="9.85546875" style="329" customWidth="1"/>
    <col min="10780" max="10780" width="0.7109375" style="329" customWidth="1"/>
    <col min="10781" max="10783" width="9.85546875" style="329" customWidth="1"/>
    <col min="10784" max="10784" width="0.7109375" style="329" customWidth="1"/>
    <col min="10785" max="10785" width="12.42578125" style="329" customWidth="1"/>
    <col min="10786" max="11008" width="15.85546875" style="329"/>
    <col min="11009" max="11009" width="22.140625" style="329" customWidth="1"/>
    <col min="11010" max="11012" width="9.85546875" style="329" customWidth="1"/>
    <col min="11013" max="11013" width="0.7109375" style="329" customWidth="1"/>
    <col min="11014" max="11016" width="9.85546875" style="329" customWidth="1"/>
    <col min="11017" max="11017" width="0.7109375" style="329" customWidth="1"/>
    <col min="11018" max="11020" width="9.85546875" style="329" customWidth="1"/>
    <col min="11021" max="11021" width="0.7109375" style="329" customWidth="1"/>
    <col min="11022" max="11024" width="9.85546875" style="329" customWidth="1"/>
    <col min="11025" max="11025" width="0.7109375" style="329" customWidth="1"/>
    <col min="11026" max="11028" width="9.85546875" style="329" customWidth="1"/>
    <col min="11029" max="11029" width="0.7109375" style="329" customWidth="1"/>
    <col min="11030" max="11030" width="11.85546875" style="329" bestFit="1" customWidth="1"/>
    <col min="11031" max="11032" width="9.7109375" style="329" bestFit="1" customWidth="1"/>
    <col min="11033" max="11033" width="11.5703125" style="329" customWidth="1"/>
    <col min="11034" max="11035" width="9.85546875" style="329" customWidth="1"/>
    <col min="11036" max="11036" width="0.7109375" style="329" customWidth="1"/>
    <col min="11037" max="11039" width="9.85546875" style="329" customWidth="1"/>
    <col min="11040" max="11040" width="0.7109375" style="329" customWidth="1"/>
    <col min="11041" max="11041" width="12.42578125" style="329" customWidth="1"/>
    <col min="11042" max="11264" width="15.85546875" style="329"/>
    <col min="11265" max="11265" width="22.140625" style="329" customWidth="1"/>
    <col min="11266" max="11268" width="9.85546875" style="329" customWidth="1"/>
    <col min="11269" max="11269" width="0.7109375" style="329" customWidth="1"/>
    <col min="11270" max="11272" width="9.85546875" style="329" customWidth="1"/>
    <col min="11273" max="11273" width="0.7109375" style="329" customWidth="1"/>
    <col min="11274" max="11276" width="9.85546875" style="329" customWidth="1"/>
    <col min="11277" max="11277" width="0.7109375" style="329" customWidth="1"/>
    <col min="11278" max="11280" width="9.85546875" style="329" customWidth="1"/>
    <col min="11281" max="11281" width="0.7109375" style="329" customWidth="1"/>
    <col min="11282" max="11284" width="9.85546875" style="329" customWidth="1"/>
    <col min="11285" max="11285" width="0.7109375" style="329" customWidth="1"/>
    <col min="11286" max="11286" width="11.85546875" style="329" bestFit="1" customWidth="1"/>
    <col min="11287" max="11288" width="9.7109375" style="329" bestFit="1" customWidth="1"/>
    <col min="11289" max="11289" width="11.5703125" style="329" customWidth="1"/>
    <col min="11290" max="11291" width="9.85546875" style="329" customWidth="1"/>
    <col min="11292" max="11292" width="0.7109375" style="329" customWidth="1"/>
    <col min="11293" max="11295" width="9.85546875" style="329" customWidth="1"/>
    <col min="11296" max="11296" width="0.7109375" style="329" customWidth="1"/>
    <col min="11297" max="11297" width="12.42578125" style="329" customWidth="1"/>
    <col min="11298" max="11520" width="15.85546875" style="329"/>
    <col min="11521" max="11521" width="22.140625" style="329" customWidth="1"/>
    <col min="11522" max="11524" width="9.85546875" style="329" customWidth="1"/>
    <col min="11525" max="11525" width="0.7109375" style="329" customWidth="1"/>
    <col min="11526" max="11528" width="9.85546875" style="329" customWidth="1"/>
    <col min="11529" max="11529" width="0.7109375" style="329" customWidth="1"/>
    <col min="11530" max="11532" width="9.85546875" style="329" customWidth="1"/>
    <col min="11533" max="11533" width="0.7109375" style="329" customWidth="1"/>
    <col min="11534" max="11536" width="9.85546875" style="329" customWidth="1"/>
    <col min="11537" max="11537" width="0.7109375" style="329" customWidth="1"/>
    <col min="11538" max="11540" width="9.85546875" style="329" customWidth="1"/>
    <col min="11541" max="11541" width="0.7109375" style="329" customWidth="1"/>
    <col min="11542" max="11542" width="11.85546875" style="329" bestFit="1" customWidth="1"/>
    <col min="11543" max="11544" width="9.7109375" style="329" bestFit="1" customWidth="1"/>
    <col min="11545" max="11545" width="11.5703125" style="329" customWidth="1"/>
    <col min="11546" max="11547" width="9.85546875" style="329" customWidth="1"/>
    <col min="11548" max="11548" width="0.7109375" style="329" customWidth="1"/>
    <col min="11549" max="11551" width="9.85546875" style="329" customWidth="1"/>
    <col min="11552" max="11552" width="0.7109375" style="329" customWidth="1"/>
    <col min="11553" max="11553" width="12.42578125" style="329" customWidth="1"/>
    <col min="11554" max="11776" width="15.85546875" style="329"/>
    <col min="11777" max="11777" width="22.140625" style="329" customWidth="1"/>
    <col min="11778" max="11780" width="9.85546875" style="329" customWidth="1"/>
    <col min="11781" max="11781" width="0.7109375" style="329" customWidth="1"/>
    <col min="11782" max="11784" width="9.85546875" style="329" customWidth="1"/>
    <col min="11785" max="11785" width="0.7109375" style="329" customWidth="1"/>
    <col min="11786" max="11788" width="9.85546875" style="329" customWidth="1"/>
    <col min="11789" max="11789" width="0.7109375" style="329" customWidth="1"/>
    <col min="11790" max="11792" width="9.85546875" style="329" customWidth="1"/>
    <col min="11793" max="11793" width="0.7109375" style="329" customWidth="1"/>
    <col min="11794" max="11796" width="9.85546875" style="329" customWidth="1"/>
    <col min="11797" max="11797" width="0.7109375" style="329" customWidth="1"/>
    <col min="11798" max="11798" width="11.85546875" style="329" bestFit="1" customWidth="1"/>
    <col min="11799" max="11800" width="9.7109375" style="329" bestFit="1" customWidth="1"/>
    <col min="11801" max="11801" width="11.5703125" style="329" customWidth="1"/>
    <col min="11802" max="11803" width="9.85546875" style="329" customWidth="1"/>
    <col min="11804" max="11804" width="0.7109375" style="329" customWidth="1"/>
    <col min="11805" max="11807" width="9.85546875" style="329" customWidth="1"/>
    <col min="11808" max="11808" width="0.7109375" style="329" customWidth="1"/>
    <col min="11809" max="11809" width="12.42578125" style="329" customWidth="1"/>
    <col min="11810" max="12032" width="15.85546875" style="329"/>
    <col min="12033" max="12033" width="22.140625" style="329" customWidth="1"/>
    <col min="12034" max="12036" width="9.85546875" style="329" customWidth="1"/>
    <col min="12037" max="12037" width="0.7109375" style="329" customWidth="1"/>
    <col min="12038" max="12040" width="9.85546875" style="329" customWidth="1"/>
    <col min="12041" max="12041" width="0.7109375" style="329" customWidth="1"/>
    <col min="12042" max="12044" width="9.85546875" style="329" customWidth="1"/>
    <col min="12045" max="12045" width="0.7109375" style="329" customWidth="1"/>
    <col min="12046" max="12048" width="9.85546875" style="329" customWidth="1"/>
    <col min="12049" max="12049" width="0.7109375" style="329" customWidth="1"/>
    <col min="12050" max="12052" width="9.85546875" style="329" customWidth="1"/>
    <col min="12053" max="12053" width="0.7109375" style="329" customWidth="1"/>
    <col min="12054" max="12054" width="11.85546875" style="329" bestFit="1" customWidth="1"/>
    <col min="12055" max="12056" width="9.7109375" style="329" bestFit="1" customWidth="1"/>
    <col min="12057" max="12057" width="11.5703125" style="329" customWidth="1"/>
    <col min="12058" max="12059" width="9.85546875" style="329" customWidth="1"/>
    <col min="12060" max="12060" width="0.7109375" style="329" customWidth="1"/>
    <col min="12061" max="12063" width="9.85546875" style="329" customWidth="1"/>
    <col min="12064" max="12064" width="0.7109375" style="329" customWidth="1"/>
    <col min="12065" max="12065" width="12.42578125" style="329" customWidth="1"/>
    <col min="12066" max="12288" width="15.85546875" style="329"/>
    <col min="12289" max="12289" width="22.140625" style="329" customWidth="1"/>
    <col min="12290" max="12292" width="9.85546875" style="329" customWidth="1"/>
    <col min="12293" max="12293" width="0.7109375" style="329" customWidth="1"/>
    <col min="12294" max="12296" width="9.85546875" style="329" customWidth="1"/>
    <col min="12297" max="12297" width="0.7109375" style="329" customWidth="1"/>
    <col min="12298" max="12300" width="9.85546875" style="329" customWidth="1"/>
    <col min="12301" max="12301" width="0.7109375" style="329" customWidth="1"/>
    <col min="12302" max="12304" width="9.85546875" style="329" customWidth="1"/>
    <col min="12305" max="12305" width="0.7109375" style="329" customWidth="1"/>
    <col min="12306" max="12308" width="9.85546875" style="329" customWidth="1"/>
    <col min="12309" max="12309" width="0.7109375" style="329" customWidth="1"/>
    <col min="12310" max="12310" width="11.85546875" style="329" bestFit="1" customWidth="1"/>
    <col min="12311" max="12312" width="9.7109375" style="329" bestFit="1" customWidth="1"/>
    <col min="12313" max="12313" width="11.5703125" style="329" customWidth="1"/>
    <col min="12314" max="12315" width="9.85546875" style="329" customWidth="1"/>
    <col min="12316" max="12316" width="0.7109375" style="329" customWidth="1"/>
    <col min="12317" max="12319" width="9.85546875" style="329" customWidth="1"/>
    <col min="12320" max="12320" width="0.7109375" style="329" customWidth="1"/>
    <col min="12321" max="12321" width="12.42578125" style="329" customWidth="1"/>
    <col min="12322" max="12544" width="15.85546875" style="329"/>
    <col min="12545" max="12545" width="22.140625" style="329" customWidth="1"/>
    <col min="12546" max="12548" width="9.85546875" style="329" customWidth="1"/>
    <col min="12549" max="12549" width="0.7109375" style="329" customWidth="1"/>
    <col min="12550" max="12552" width="9.85546875" style="329" customWidth="1"/>
    <col min="12553" max="12553" width="0.7109375" style="329" customWidth="1"/>
    <col min="12554" max="12556" width="9.85546875" style="329" customWidth="1"/>
    <col min="12557" max="12557" width="0.7109375" style="329" customWidth="1"/>
    <col min="12558" max="12560" width="9.85546875" style="329" customWidth="1"/>
    <col min="12561" max="12561" width="0.7109375" style="329" customWidth="1"/>
    <col min="12562" max="12564" width="9.85546875" style="329" customWidth="1"/>
    <col min="12565" max="12565" width="0.7109375" style="329" customWidth="1"/>
    <col min="12566" max="12566" width="11.85546875" style="329" bestFit="1" customWidth="1"/>
    <col min="12567" max="12568" width="9.7109375" style="329" bestFit="1" customWidth="1"/>
    <col min="12569" max="12569" width="11.5703125" style="329" customWidth="1"/>
    <col min="12570" max="12571" width="9.85546875" style="329" customWidth="1"/>
    <col min="12572" max="12572" width="0.7109375" style="329" customWidth="1"/>
    <col min="12573" max="12575" width="9.85546875" style="329" customWidth="1"/>
    <col min="12576" max="12576" width="0.7109375" style="329" customWidth="1"/>
    <col min="12577" max="12577" width="12.42578125" style="329" customWidth="1"/>
    <col min="12578" max="12800" width="15.85546875" style="329"/>
    <col min="12801" max="12801" width="22.140625" style="329" customWidth="1"/>
    <col min="12802" max="12804" width="9.85546875" style="329" customWidth="1"/>
    <col min="12805" max="12805" width="0.7109375" style="329" customWidth="1"/>
    <col min="12806" max="12808" width="9.85546875" style="329" customWidth="1"/>
    <col min="12809" max="12809" width="0.7109375" style="329" customWidth="1"/>
    <col min="12810" max="12812" width="9.85546875" style="329" customWidth="1"/>
    <col min="12813" max="12813" width="0.7109375" style="329" customWidth="1"/>
    <col min="12814" max="12816" width="9.85546875" style="329" customWidth="1"/>
    <col min="12817" max="12817" width="0.7109375" style="329" customWidth="1"/>
    <col min="12818" max="12820" width="9.85546875" style="329" customWidth="1"/>
    <col min="12821" max="12821" width="0.7109375" style="329" customWidth="1"/>
    <col min="12822" max="12822" width="11.85546875" style="329" bestFit="1" customWidth="1"/>
    <col min="12823" max="12824" width="9.7109375" style="329" bestFit="1" customWidth="1"/>
    <col min="12825" max="12825" width="11.5703125" style="329" customWidth="1"/>
    <col min="12826" max="12827" width="9.85546875" style="329" customWidth="1"/>
    <col min="12828" max="12828" width="0.7109375" style="329" customWidth="1"/>
    <col min="12829" max="12831" width="9.85546875" style="329" customWidth="1"/>
    <col min="12832" max="12832" width="0.7109375" style="329" customWidth="1"/>
    <col min="12833" max="12833" width="12.42578125" style="329" customWidth="1"/>
    <col min="12834" max="13056" width="15.85546875" style="329"/>
    <col min="13057" max="13057" width="22.140625" style="329" customWidth="1"/>
    <col min="13058" max="13060" width="9.85546875" style="329" customWidth="1"/>
    <col min="13061" max="13061" width="0.7109375" style="329" customWidth="1"/>
    <col min="13062" max="13064" width="9.85546875" style="329" customWidth="1"/>
    <col min="13065" max="13065" width="0.7109375" style="329" customWidth="1"/>
    <col min="13066" max="13068" width="9.85546875" style="329" customWidth="1"/>
    <col min="13069" max="13069" width="0.7109375" style="329" customWidth="1"/>
    <col min="13070" max="13072" width="9.85546875" style="329" customWidth="1"/>
    <col min="13073" max="13073" width="0.7109375" style="329" customWidth="1"/>
    <col min="13074" max="13076" width="9.85546875" style="329" customWidth="1"/>
    <col min="13077" max="13077" width="0.7109375" style="329" customWidth="1"/>
    <col min="13078" max="13078" width="11.85546875" style="329" bestFit="1" customWidth="1"/>
    <col min="13079" max="13080" width="9.7109375" style="329" bestFit="1" customWidth="1"/>
    <col min="13081" max="13081" width="11.5703125" style="329" customWidth="1"/>
    <col min="13082" max="13083" width="9.85546875" style="329" customWidth="1"/>
    <col min="13084" max="13084" width="0.7109375" style="329" customWidth="1"/>
    <col min="13085" max="13087" width="9.85546875" style="329" customWidth="1"/>
    <col min="13088" max="13088" width="0.7109375" style="329" customWidth="1"/>
    <col min="13089" max="13089" width="12.42578125" style="329" customWidth="1"/>
    <col min="13090" max="13312" width="15.85546875" style="329"/>
    <col min="13313" max="13313" width="22.140625" style="329" customWidth="1"/>
    <col min="13314" max="13316" width="9.85546875" style="329" customWidth="1"/>
    <col min="13317" max="13317" width="0.7109375" style="329" customWidth="1"/>
    <col min="13318" max="13320" width="9.85546875" style="329" customWidth="1"/>
    <col min="13321" max="13321" width="0.7109375" style="329" customWidth="1"/>
    <col min="13322" max="13324" width="9.85546875" style="329" customWidth="1"/>
    <col min="13325" max="13325" width="0.7109375" style="329" customWidth="1"/>
    <col min="13326" max="13328" width="9.85546875" style="329" customWidth="1"/>
    <col min="13329" max="13329" width="0.7109375" style="329" customWidth="1"/>
    <col min="13330" max="13332" width="9.85546875" style="329" customWidth="1"/>
    <col min="13333" max="13333" width="0.7109375" style="329" customWidth="1"/>
    <col min="13334" max="13334" width="11.85546875" style="329" bestFit="1" customWidth="1"/>
    <col min="13335" max="13336" width="9.7109375" style="329" bestFit="1" customWidth="1"/>
    <col min="13337" max="13337" width="11.5703125" style="329" customWidth="1"/>
    <col min="13338" max="13339" width="9.85546875" style="329" customWidth="1"/>
    <col min="13340" max="13340" width="0.7109375" style="329" customWidth="1"/>
    <col min="13341" max="13343" width="9.85546875" style="329" customWidth="1"/>
    <col min="13344" max="13344" width="0.7109375" style="329" customWidth="1"/>
    <col min="13345" max="13345" width="12.42578125" style="329" customWidth="1"/>
    <col min="13346" max="13568" width="15.85546875" style="329"/>
    <col min="13569" max="13569" width="22.140625" style="329" customWidth="1"/>
    <col min="13570" max="13572" width="9.85546875" style="329" customWidth="1"/>
    <col min="13573" max="13573" width="0.7109375" style="329" customWidth="1"/>
    <col min="13574" max="13576" width="9.85546875" style="329" customWidth="1"/>
    <col min="13577" max="13577" width="0.7109375" style="329" customWidth="1"/>
    <col min="13578" max="13580" width="9.85546875" style="329" customWidth="1"/>
    <col min="13581" max="13581" width="0.7109375" style="329" customWidth="1"/>
    <col min="13582" max="13584" width="9.85546875" style="329" customWidth="1"/>
    <col min="13585" max="13585" width="0.7109375" style="329" customWidth="1"/>
    <col min="13586" max="13588" width="9.85546875" style="329" customWidth="1"/>
    <col min="13589" max="13589" width="0.7109375" style="329" customWidth="1"/>
    <col min="13590" max="13590" width="11.85546875" style="329" bestFit="1" customWidth="1"/>
    <col min="13591" max="13592" width="9.7109375" style="329" bestFit="1" customWidth="1"/>
    <col min="13593" max="13593" width="11.5703125" style="329" customWidth="1"/>
    <col min="13594" max="13595" width="9.85546875" style="329" customWidth="1"/>
    <col min="13596" max="13596" width="0.7109375" style="329" customWidth="1"/>
    <col min="13597" max="13599" width="9.85546875" style="329" customWidth="1"/>
    <col min="13600" max="13600" width="0.7109375" style="329" customWidth="1"/>
    <col min="13601" max="13601" width="12.42578125" style="329" customWidth="1"/>
    <col min="13602" max="13824" width="15.85546875" style="329"/>
    <col min="13825" max="13825" width="22.140625" style="329" customWidth="1"/>
    <col min="13826" max="13828" width="9.85546875" style="329" customWidth="1"/>
    <col min="13829" max="13829" width="0.7109375" style="329" customWidth="1"/>
    <col min="13830" max="13832" width="9.85546875" style="329" customWidth="1"/>
    <col min="13833" max="13833" width="0.7109375" style="329" customWidth="1"/>
    <col min="13834" max="13836" width="9.85546875" style="329" customWidth="1"/>
    <col min="13837" max="13837" width="0.7109375" style="329" customWidth="1"/>
    <col min="13838" max="13840" width="9.85546875" style="329" customWidth="1"/>
    <col min="13841" max="13841" width="0.7109375" style="329" customWidth="1"/>
    <col min="13842" max="13844" width="9.85546875" style="329" customWidth="1"/>
    <col min="13845" max="13845" width="0.7109375" style="329" customWidth="1"/>
    <col min="13846" max="13846" width="11.85546875" style="329" bestFit="1" customWidth="1"/>
    <col min="13847" max="13848" width="9.7109375" style="329" bestFit="1" customWidth="1"/>
    <col min="13849" max="13849" width="11.5703125" style="329" customWidth="1"/>
    <col min="13850" max="13851" width="9.85546875" style="329" customWidth="1"/>
    <col min="13852" max="13852" width="0.7109375" style="329" customWidth="1"/>
    <col min="13853" max="13855" width="9.85546875" style="329" customWidth="1"/>
    <col min="13856" max="13856" width="0.7109375" style="329" customWidth="1"/>
    <col min="13857" max="13857" width="12.42578125" style="329" customWidth="1"/>
    <col min="13858" max="14080" width="15.85546875" style="329"/>
    <col min="14081" max="14081" width="22.140625" style="329" customWidth="1"/>
    <col min="14082" max="14084" width="9.85546875" style="329" customWidth="1"/>
    <col min="14085" max="14085" width="0.7109375" style="329" customWidth="1"/>
    <col min="14086" max="14088" width="9.85546875" style="329" customWidth="1"/>
    <col min="14089" max="14089" width="0.7109375" style="329" customWidth="1"/>
    <col min="14090" max="14092" width="9.85546875" style="329" customWidth="1"/>
    <col min="14093" max="14093" width="0.7109375" style="329" customWidth="1"/>
    <col min="14094" max="14096" width="9.85546875" style="329" customWidth="1"/>
    <col min="14097" max="14097" width="0.7109375" style="329" customWidth="1"/>
    <col min="14098" max="14100" width="9.85546875" style="329" customWidth="1"/>
    <col min="14101" max="14101" width="0.7109375" style="329" customWidth="1"/>
    <col min="14102" max="14102" width="11.85546875" style="329" bestFit="1" customWidth="1"/>
    <col min="14103" max="14104" width="9.7109375" style="329" bestFit="1" customWidth="1"/>
    <col min="14105" max="14105" width="11.5703125" style="329" customWidth="1"/>
    <col min="14106" max="14107" width="9.85546875" style="329" customWidth="1"/>
    <col min="14108" max="14108" width="0.7109375" style="329" customWidth="1"/>
    <col min="14109" max="14111" width="9.85546875" style="329" customWidth="1"/>
    <col min="14112" max="14112" width="0.7109375" style="329" customWidth="1"/>
    <col min="14113" max="14113" width="12.42578125" style="329" customWidth="1"/>
    <col min="14114" max="14336" width="15.85546875" style="329"/>
    <col min="14337" max="14337" width="22.140625" style="329" customWidth="1"/>
    <col min="14338" max="14340" width="9.85546875" style="329" customWidth="1"/>
    <col min="14341" max="14341" width="0.7109375" style="329" customWidth="1"/>
    <col min="14342" max="14344" width="9.85546875" style="329" customWidth="1"/>
    <col min="14345" max="14345" width="0.7109375" style="329" customWidth="1"/>
    <col min="14346" max="14348" width="9.85546875" style="329" customWidth="1"/>
    <col min="14349" max="14349" width="0.7109375" style="329" customWidth="1"/>
    <col min="14350" max="14352" width="9.85546875" style="329" customWidth="1"/>
    <col min="14353" max="14353" width="0.7109375" style="329" customWidth="1"/>
    <col min="14354" max="14356" width="9.85546875" style="329" customWidth="1"/>
    <col min="14357" max="14357" width="0.7109375" style="329" customWidth="1"/>
    <col min="14358" max="14358" width="11.85546875" style="329" bestFit="1" customWidth="1"/>
    <col min="14359" max="14360" width="9.7109375" style="329" bestFit="1" customWidth="1"/>
    <col min="14361" max="14361" width="11.5703125" style="329" customWidth="1"/>
    <col min="14362" max="14363" width="9.85546875" style="329" customWidth="1"/>
    <col min="14364" max="14364" width="0.7109375" style="329" customWidth="1"/>
    <col min="14365" max="14367" width="9.85546875" style="329" customWidth="1"/>
    <col min="14368" max="14368" width="0.7109375" style="329" customWidth="1"/>
    <col min="14369" max="14369" width="12.42578125" style="329" customWidth="1"/>
    <col min="14370" max="14592" width="15.85546875" style="329"/>
    <col min="14593" max="14593" width="22.140625" style="329" customWidth="1"/>
    <col min="14594" max="14596" width="9.85546875" style="329" customWidth="1"/>
    <col min="14597" max="14597" width="0.7109375" style="329" customWidth="1"/>
    <col min="14598" max="14600" width="9.85546875" style="329" customWidth="1"/>
    <col min="14601" max="14601" width="0.7109375" style="329" customWidth="1"/>
    <col min="14602" max="14604" width="9.85546875" style="329" customWidth="1"/>
    <col min="14605" max="14605" width="0.7109375" style="329" customWidth="1"/>
    <col min="14606" max="14608" width="9.85546875" style="329" customWidth="1"/>
    <col min="14609" max="14609" width="0.7109375" style="329" customWidth="1"/>
    <col min="14610" max="14612" width="9.85546875" style="329" customWidth="1"/>
    <col min="14613" max="14613" width="0.7109375" style="329" customWidth="1"/>
    <col min="14614" max="14614" width="11.85546875" style="329" bestFit="1" customWidth="1"/>
    <col min="14615" max="14616" width="9.7109375" style="329" bestFit="1" customWidth="1"/>
    <col min="14617" max="14617" width="11.5703125" style="329" customWidth="1"/>
    <col min="14618" max="14619" width="9.85546875" style="329" customWidth="1"/>
    <col min="14620" max="14620" width="0.7109375" style="329" customWidth="1"/>
    <col min="14621" max="14623" width="9.85546875" style="329" customWidth="1"/>
    <col min="14624" max="14624" width="0.7109375" style="329" customWidth="1"/>
    <col min="14625" max="14625" width="12.42578125" style="329" customWidth="1"/>
    <col min="14626" max="14848" width="15.85546875" style="329"/>
    <col min="14849" max="14849" width="22.140625" style="329" customWidth="1"/>
    <col min="14850" max="14852" width="9.85546875" style="329" customWidth="1"/>
    <col min="14853" max="14853" width="0.7109375" style="329" customWidth="1"/>
    <col min="14854" max="14856" width="9.85546875" style="329" customWidth="1"/>
    <col min="14857" max="14857" width="0.7109375" style="329" customWidth="1"/>
    <col min="14858" max="14860" width="9.85546875" style="329" customWidth="1"/>
    <col min="14861" max="14861" width="0.7109375" style="329" customWidth="1"/>
    <col min="14862" max="14864" width="9.85546875" style="329" customWidth="1"/>
    <col min="14865" max="14865" width="0.7109375" style="329" customWidth="1"/>
    <col min="14866" max="14868" width="9.85546875" style="329" customWidth="1"/>
    <col min="14869" max="14869" width="0.7109375" style="329" customWidth="1"/>
    <col min="14870" max="14870" width="11.85546875" style="329" bestFit="1" customWidth="1"/>
    <col min="14871" max="14872" width="9.7109375" style="329" bestFit="1" customWidth="1"/>
    <col min="14873" max="14873" width="11.5703125" style="329" customWidth="1"/>
    <col min="14874" max="14875" width="9.85546875" style="329" customWidth="1"/>
    <col min="14876" max="14876" width="0.7109375" style="329" customWidth="1"/>
    <col min="14877" max="14879" width="9.85546875" style="329" customWidth="1"/>
    <col min="14880" max="14880" width="0.7109375" style="329" customWidth="1"/>
    <col min="14881" max="14881" width="12.42578125" style="329" customWidth="1"/>
    <col min="14882" max="15104" width="15.85546875" style="329"/>
    <col min="15105" max="15105" width="22.140625" style="329" customWidth="1"/>
    <col min="15106" max="15108" width="9.85546875" style="329" customWidth="1"/>
    <col min="15109" max="15109" width="0.7109375" style="329" customWidth="1"/>
    <col min="15110" max="15112" width="9.85546875" style="329" customWidth="1"/>
    <col min="15113" max="15113" width="0.7109375" style="329" customWidth="1"/>
    <col min="15114" max="15116" width="9.85546875" style="329" customWidth="1"/>
    <col min="15117" max="15117" width="0.7109375" style="329" customWidth="1"/>
    <col min="15118" max="15120" width="9.85546875" style="329" customWidth="1"/>
    <col min="15121" max="15121" width="0.7109375" style="329" customWidth="1"/>
    <col min="15122" max="15124" width="9.85546875" style="329" customWidth="1"/>
    <col min="15125" max="15125" width="0.7109375" style="329" customWidth="1"/>
    <col min="15126" max="15126" width="11.85546875" style="329" bestFit="1" customWidth="1"/>
    <col min="15127" max="15128" width="9.7109375" style="329" bestFit="1" customWidth="1"/>
    <col min="15129" max="15129" width="11.5703125" style="329" customWidth="1"/>
    <col min="15130" max="15131" width="9.85546875" style="329" customWidth="1"/>
    <col min="15132" max="15132" width="0.7109375" style="329" customWidth="1"/>
    <col min="15133" max="15135" width="9.85546875" style="329" customWidth="1"/>
    <col min="15136" max="15136" width="0.7109375" style="329" customWidth="1"/>
    <col min="15137" max="15137" width="12.42578125" style="329" customWidth="1"/>
    <col min="15138" max="15360" width="15.85546875" style="329"/>
    <col min="15361" max="15361" width="22.140625" style="329" customWidth="1"/>
    <col min="15362" max="15364" width="9.85546875" style="329" customWidth="1"/>
    <col min="15365" max="15365" width="0.7109375" style="329" customWidth="1"/>
    <col min="15366" max="15368" width="9.85546875" style="329" customWidth="1"/>
    <col min="15369" max="15369" width="0.7109375" style="329" customWidth="1"/>
    <col min="15370" max="15372" width="9.85546875" style="329" customWidth="1"/>
    <col min="15373" max="15373" width="0.7109375" style="329" customWidth="1"/>
    <col min="15374" max="15376" width="9.85546875" style="329" customWidth="1"/>
    <col min="15377" max="15377" width="0.7109375" style="329" customWidth="1"/>
    <col min="15378" max="15380" width="9.85546875" style="329" customWidth="1"/>
    <col min="15381" max="15381" width="0.7109375" style="329" customWidth="1"/>
    <col min="15382" max="15382" width="11.85546875" style="329" bestFit="1" customWidth="1"/>
    <col min="15383" max="15384" width="9.7109375" style="329" bestFit="1" customWidth="1"/>
    <col min="15385" max="15385" width="11.5703125" style="329" customWidth="1"/>
    <col min="15386" max="15387" width="9.85546875" style="329" customWidth="1"/>
    <col min="15388" max="15388" width="0.7109375" style="329" customWidth="1"/>
    <col min="15389" max="15391" width="9.85546875" style="329" customWidth="1"/>
    <col min="15392" max="15392" width="0.7109375" style="329" customWidth="1"/>
    <col min="15393" max="15393" width="12.42578125" style="329" customWidth="1"/>
    <col min="15394" max="15616" width="15.85546875" style="329"/>
    <col min="15617" max="15617" width="22.140625" style="329" customWidth="1"/>
    <col min="15618" max="15620" width="9.85546875" style="329" customWidth="1"/>
    <col min="15621" max="15621" width="0.7109375" style="329" customWidth="1"/>
    <col min="15622" max="15624" width="9.85546875" style="329" customWidth="1"/>
    <col min="15625" max="15625" width="0.7109375" style="329" customWidth="1"/>
    <col min="15626" max="15628" width="9.85546875" style="329" customWidth="1"/>
    <col min="15629" max="15629" width="0.7109375" style="329" customWidth="1"/>
    <col min="15630" max="15632" width="9.85546875" style="329" customWidth="1"/>
    <col min="15633" max="15633" width="0.7109375" style="329" customWidth="1"/>
    <col min="15634" max="15636" width="9.85546875" style="329" customWidth="1"/>
    <col min="15637" max="15637" width="0.7109375" style="329" customWidth="1"/>
    <col min="15638" max="15638" width="11.85546875" style="329" bestFit="1" customWidth="1"/>
    <col min="15639" max="15640" width="9.7109375" style="329" bestFit="1" customWidth="1"/>
    <col min="15641" max="15641" width="11.5703125" style="329" customWidth="1"/>
    <col min="15642" max="15643" width="9.85546875" style="329" customWidth="1"/>
    <col min="15644" max="15644" width="0.7109375" style="329" customWidth="1"/>
    <col min="15645" max="15647" width="9.85546875" style="329" customWidth="1"/>
    <col min="15648" max="15648" width="0.7109375" style="329" customWidth="1"/>
    <col min="15649" max="15649" width="12.42578125" style="329" customWidth="1"/>
    <col min="15650" max="15872" width="15.85546875" style="329"/>
    <col min="15873" max="15873" width="22.140625" style="329" customWidth="1"/>
    <col min="15874" max="15876" width="9.85546875" style="329" customWidth="1"/>
    <col min="15877" max="15877" width="0.7109375" style="329" customWidth="1"/>
    <col min="15878" max="15880" width="9.85546875" style="329" customWidth="1"/>
    <col min="15881" max="15881" width="0.7109375" style="329" customWidth="1"/>
    <col min="15882" max="15884" width="9.85546875" style="329" customWidth="1"/>
    <col min="15885" max="15885" width="0.7109375" style="329" customWidth="1"/>
    <col min="15886" max="15888" width="9.85546875" style="329" customWidth="1"/>
    <col min="15889" max="15889" width="0.7109375" style="329" customWidth="1"/>
    <col min="15890" max="15892" width="9.85546875" style="329" customWidth="1"/>
    <col min="15893" max="15893" width="0.7109375" style="329" customWidth="1"/>
    <col min="15894" max="15894" width="11.85546875" style="329" bestFit="1" customWidth="1"/>
    <col min="15895" max="15896" width="9.7109375" style="329" bestFit="1" customWidth="1"/>
    <col min="15897" max="15897" width="11.5703125" style="329" customWidth="1"/>
    <col min="15898" max="15899" width="9.85546875" style="329" customWidth="1"/>
    <col min="15900" max="15900" width="0.7109375" style="329" customWidth="1"/>
    <col min="15901" max="15903" width="9.85546875" style="329" customWidth="1"/>
    <col min="15904" max="15904" width="0.7109375" style="329" customWidth="1"/>
    <col min="15905" max="15905" width="12.42578125" style="329" customWidth="1"/>
    <col min="15906" max="16128" width="15.85546875" style="329"/>
    <col min="16129" max="16129" width="22.140625" style="329" customWidth="1"/>
    <col min="16130" max="16132" width="9.85546875" style="329" customWidth="1"/>
    <col min="16133" max="16133" width="0.7109375" style="329" customWidth="1"/>
    <col min="16134" max="16136" width="9.85546875" style="329" customWidth="1"/>
    <col min="16137" max="16137" width="0.7109375" style="329" customWidth="1"/>
    <col min="16138" max="16140" width="9.85546875" style="329" customWidth="1"/>
    <col min="16141" max="16141" width="0.7109375" style="329" customWidth="1"/>
    <col min="16142" max="16144" width="9.85546875" style="329" customWidth="1"/>
    <col min="16145" max="16145" width="0.7109375" style="329" customWidth="1"/>
    <col min="16146" max="16148" width="9.85546875" style="329" customWidth="1"/>
    <col min="16149" max="16149" width="0.7109375" style="329" customWidth="1"/>
    <col min="16150" max="16150" width="11.85546875" style="329" bestFit="1" customWidth="1"/>
    <col min="16151" max="16152" width="9.7109375" style="329" bestFit="1" customWidth="1"/>
    <col min="16153" max="16153" width="11.5703125" style="329" customWidth="1"/>
    <col min="16154" max="16155" width="9.85546875" style="329" customWidth="1"/>
    <col min="16156" max="16156" width="0.7109375" style="329" customWidth="1"/>
    <col min="16157" max="16159" width="9.85546875" style="329" customWidth="1"/>
    <col min="16160" max="16160" width="0.7109375" style="329" customWidth="1"/>
    <col min="16161" max="16161" width="12.42578125" style="329" customWidth="1"/>
    <col min="16162" max="16384" width="15.85546875" style="329"/>
  </cols>
  <sheetData>
    <row r="1" spans="1:33">
      <c r="A1" s="359" t="s">
        <v>822</v>
      </c>
    </row>
    <row r="2" spans="1:33" s="291" customFormat="1" ht="27.75">
      <c r="A2" s="290" t="s">
        <v>794</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row>
    <row r="3" spans="1:33" s="293" customFormat="1" ht="23.1" customHeight="1">
      <c r="A3" s="292">
        <v>45657</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row>
    <row r="4" spans="1:33" s="296" customFormat="1" ht="16.5">
      <c r="A4" s="294" t="s">
        <v>727</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row>
    <row r="5" spans="1:33" s="297" customFormat="1" ht="8.4499999999999993" customHeight="1" thickBot="1"/>
    <row r="6" spans="1:33" s="297" customFormat="1" ht="30.2" customHeight="1">
      <c r="A6" s="298" t="s">
        <v>728</v>
      </c>
      <c r="B6" s="299" t="s">
        <v>795</v>
      </c>
      <c r="C6" s="299"/>
      <c r="D6" s="299"/>
      <c r="E6" s="300"/>
      <c r="F6" s="299" t="s">
        <v>796</v>
      </c>
      <c r="G6" s="299"/>
      <c r="H6" s="299"/>
      <c r="I6" s="300"/>
      <c r="J6" s="299" t="s">
        <v>797</v>
      </c>
      <c r="K6" s="299"/>
      <c r="L6" s="299"/>
      <c r="M6" s="300"/>
      <c r="N6" s="299" t="s">
        <v>798</v>
      </c>
      <c r="O6" s="299"/>
      <c r="P6" s="299"/>
      <c r="Q6" s="300"/>
      <c r="R6" s="299" t="s">
        <v>799</v>
      </c>
      <c r="S6" s="299"/>
      <c r="T6" s="299"/>
      <c r="U6" s="300"/>
      <c r="V6" s="298" t="s">
        <v>800</v>
      </c>
      <c r="W6" s="298"/>
      <c r="X6" s="298"/>
      <c r="Y6" s="298"/>
      <c r="Z6" s="298"/>
      <c r="AA6" s="298"/>
      <c r="AB6" s="300"/>
      <c r="AC6" s="301" t="s">
        <v>801</v>
      </c>
      <c r="AD6" s="301"/>
      <c r="AE6" s="301"/>
      <c r="AF6" s="300"/>
      <c r="AG6" s="302" t="s">
        <v>802</v>
      </c>
    </row>
    <row r="7" spans="1:33" s="297" customFormat="1" ht="15.75" customHeight="1">
      <c r="A7" s="303"/>
      <c r="B7" s="304"/>
      <c r="C7" s="304"/>
      <c r="D7" s="304"/>
      <c r="E7" s="305"/>
      <c r="F7" s="304"/>
      <c r="G7" s="304"/>
      <c r="H7" s="304"/>
      <c r="I7" s="305"/>
      <c r="J7" s="304"/>
      <c r="K7" s="304"/>
      <c r="L7" s="304"/>
      <c r="M7" s="305"/>
      <c r="N7" s="304"/>
      <c r="O7" s="304"/>
      <c r="P7" s="304"/>
      <c r="Q7" s="305"/>
      <c r="R7" s="304"/>
      <c r="S7" s="304"/>
      <c r="T7" s="304"/>
      <c r="U7" s="305"/>
      <c r="V7" s="306" t="s">
        <v>803</v>
      </c>
      <c r="W7" s="306"/>
      <c r="X7" s="306"/>
      <c r="Y7" s="306" t="s">
        <v>804</v>
      </c>
      <c r="Z7" s="306"/>
      <c r="AA7" s="306"/>
      <c r="AB7" s="305"/>
      <c r="AC7" s="307"/>
      <c r="AD7" s="307"/>
      <c r="AE7" s="307"/>
      <c r="AF7" s="305"/>
      <c r="AG7" s="308"/>
    </row>
    <row r="8" spans="1:33" s="297" customFormat="1" ht="54.95" customHeight="1">
      <c r="A8" s="309"/>
      <c r="B8" s="310" t="s">
        <v>784</v>
      </c>
      <c r="C8" s="311" t="s">
        <v>805</v>
      </c>
      <c r="D8" s="310" t="s">
        <v>806</v>
      </c>
      <c r="E8" s="310"/>
      <c r="F8" s="310" t="s">
        <v>784</v>
      </c>
      <c r="G8" s="311" t="s">
        <v>805</v>
      </c>
      <c r="H8" s="310" t="s">
        <v>806</v>
      </c>
      <c r="I8" s="310"/>
      <c r="J8" s="310" t="s">
        <v>784</v>
      </c>
      <c r="K8" s="311" t="s">
        <v>805</v>
      </c>
      <c r="L8" s="310" t="s">
        <v>806</v>
      </c>
      <c r="M8" s="310"/>
      <c r="N8" s="310" t="s">
        <v>784</v>
      </c>
      <c r="O8" s="311" t="s">
        <v>805</v>
      </c>
      <c r="P8" s="310" t="s">
        <v>806</v>
      </c>
      <c r="Q8" s="310"/>
      <c r="R8" s="310" t="s">
        <v>784</v>
      </c>
      <c r="S8" s="311" t="s">
        <v>805</v>
      </c>
      <c r="T8" s="310" t="s">
        <v>806</v>
      </c>
      <c r="U8" s="310"/>
      <c r="V8" s="310" t="s">
        <v>784</v>
      </c>
      <c r="W8" s="311" t="s">
        <v>805</v>
      </c>
      <c r="X8" s="310" t="s">
        <v>806</v>
      </c>
      <c r="Y8" s="312" t="s">
        <v>784</v>
      </c>
      <c r="Z8" s="313" t="s">
        <v>805</v>
      </c>
      <c r="AA8" s="312" t="s">
        <v>806</v>
      </c>
      <c r="AB8" s="310"/>
      <c r="AC8" s="310" t="s">
        <v>784</v>
      </c>
      <c r="AD8" s="311" t="s">
        <v>805</v>
      </c>
      <c r="AE8" s="310" t="s">
        <v>806</v>
      </c>
      <c r="AF8" s="310"/>
      <c r="AG8" s="314"/>
    </row>
    <row r="9" spans="1:33" s="297" customFormat="1" ht="6" customHeight="1">
      <c r="B9" s="315"/>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7"/>
    </row>
    <row r="10" spans="1:33" s="321" customFormat="1" ht="20.100000000000001" customHeight="1">
      <c r="A10" s="318" t="s">
        <v>807</v>
      </c>
      <c r="B10" s="319">
        <v>7851395.2470000004</v>
      </c>
      <c r="C10" s="319">
        <v>0</v>
      </c>
      <c r="D10" s="319">
        <v>45.914999999999999</v>
      </c>
      <c r="E10" s="319"/>
      <c r="F10" s="319">
        <v>0</v>
      </c>
      <c r="G10" s="319">
        <v>0</v>
      </c>
      <c r="H10" s="319">
        <v>0</v>
      </c>
      <c r="I10" s="319"/>
      <c r="J10" s="319">
        <v>0</v>
      </c>
      <c r="K10" s="319">
        <v>0</v>
      </c>
      <c r="L10" s="319">
        <v>6625.1670000000004</v>
      </c>
      <c r="M10" s="319"/>
      <c r="N10" s="319">
        <v>0</v>
      </c>
      <c r="O10" s="319">
        <v>0</v>
      </c>
      <c r="P10" s="319">
        <v>639</v>
      </c>
      <c r="Q10" s="319"/>
      <c r="R10" s="319">
        <v>0</v>
      </c>
      <c r="S10" s="319">
        <v>0</v>
      </c>
      <c r="T10" s="319">
        <v>337.09</v>
      </c>
      <c r="U10" s="319"/>
      <c r="V10" s="319">
        <v>358857.48942</v>
      </c>
      <c r="W10" s="319">
        <v>0</v>
      </c>
      <c r="X10" s="319">
        <v>32089.812760000001</v>
      </c>
      <c r="Y10" s="319">
        <v>9140048.2778399996</v>
      </c>
      <c r="Z10" s="319">
        <v>20948.489679999999</v>
      </c>
      <c r="AA10" s="319">
        <v>323590.07433999999</v>
      </c>
      <c r="AB10" s="319"/>
      <c r="AC10" s="319">
        <v>716207.02899999998</v>
      </c>
      <c r="AD10" s="319">
        <v>0</v>
      </c>
      <c r="AE10" s="319">
        <v>4858.7259999999997</v>
      </c>
      <c r="AF10" s="319"/>
      <c r="AG10" s="320">
        <v>18455642.320999999</v>
      </c>
    </row>
    <row r="11" spans="1:33" s="321" customFormat="1" ht="20.100000000000001" customHeight="1">
      <c r="A11" s="322" t="s">
        <v>538</v>
      </c>
      <c r="B11" s="323">
        <v>0</v>
      </c>
      <c r="C11" s="323">
        <v>0</v>
      </c>
      <c r="D11" s="323">
        <v>0</v>
      </c>
      <c r="E11" s="323"/>
      <c r="F11" s="323">
        <v>0</v>
      </c>
      <c r="G11" s="323">
        <v>0</v>
      </c>
      <c r="H11" s="323">
        <v>0</v>
      </c>
      <c r="I11" s="323"/>
      <c r="J11" s="323">
        <v>0</v>
      </c>
      <c r="K11" s="323">
        <v>1241.759</v>
      </c>
      <c r="L11" s="323">
        <v>400374.35399999999</v>
      </c>
      <c r="M11" s="323"/>
      <c r="N11" s="323">
        <v>186603.58499999999</v>
      </c>
      <c r="O11" s="323">
        <v>311.95800000000003</v>
      </c>
      <c r="P11" s="323">
        <v>102556.003</v>
      </c>
      <c r="Q11" s="323"/>
      <c r="R11" s="323">
        <v>213040.584</v>
      </c>
      <c r="S11" s="323">
        <v>102.944</v>
      </c>
      <c r="T11" s="323">
        <v>10280.746999999999</v>
      </c>
      <c r="U11" s="323"/>
      <c r="V11" s="323">
        <v>0</v>
      </c>
      <c r="W11" s="323">
        <v>0</v>
      </c>
      <c r="X11" s="323">
        <v>0</v>
      </c>
      <c r="Y11" s="323">
        <v>0</v>
      </c>
      <c r="Z11" s="323">
        <v>0</v>
      </c>
      <c r="AA11" s="323">
        <v>0</v>
      </c>
      <c r="AB11" s="323"/>
      <c r="AC11" s="323">
        <v>0</v>
      </c>
      <c r="AD11" s="323">
        <v>0</v>
      </c>
      <c r="AE11" s="323">
        <v>0</v>
      </c>
      <c r="AF11" s="323"/>
      <c r="AG11" s="324">
        <v>914511.93700000003</v>
      </c>
    </row>
    <row r="12" spans="1:33" s="321" customFormat="1">
      <c r="B12" s="325"/>
      <c r="R12" s="325"/>
      <c r="T12" s="325"/>
      <c r="Y12" s="319"/>
      <c r="Z12" s="319"/>
      <c r="AA12" s="319"/>
      <c r="AE12" s="325"/>
    </row>
    <row r="13" spans="1:33" s="297" customFormat="1">
      <c r="A13" s="319" t="s">
        <v>808</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row>
    <row r="14" spans="1:33" s="297" customFormat="1">
      <c r="A14" s="319" t="s">
        <v>809</v>
      </c>
      <c r="Y14" s="327"/>
      <c r="AA14" s="327"/>
    </row>
    <row r="15" spans="1:33" s="297" customFormat="1">
      <c r="A15" s="319" t="s">
        <v>810</v>
      </c>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row>
    <row r="16" spans="1:33" ht="13.7" customHeight="1">
      <c r="A16" s="328" t="s">
        <v>811</v>
      </c>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row>
    <row r="17" spans="1:33">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row>
  </sheetData>
  <mergeCells count="14">
    <mergeCell ref="AG6:AG8"/>
    <mergeCell ref="V7:X7"/>
    <mergeCell ref="Y7:AA7"/>
    <mergeCell ref="A16:AG17"/>
    <mergeCell ref="A2:AG2"/>
    <mergeCell ref="A3:AG3"/>
    <mergeCell ref="A6:A8"/>
    <mergeCell ref="B6:D6"/>
    <mergeCell ref="F6:H6"/>
    <mergeCell ref="J6:L6"/>
    <mergeCell ref="N6:P6"/>
    <mergeCell ref="R6:T6"/>
    <mergeCell ref="V6:AA6"/>
    <mergeCell ref="AC6:AE6"/>
  </mergeCells>
  <hyperlinks>
    <hyperlink ref="A1" location="Índice!A1" display="Volver al Índice" xr:uid="{DD875FFF-A20A-4567-9152-3BAED0E0EDF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2E-4AA0-49CB-B1A4-E31391C210AD}">
  <dimension ref="A1:G200"/>
  <sheetViews>
    <sheetView showGridLines="0" zoomScale="130" zoomScaleNormal="130" workbookViewId="0"/>
  </sheetViews>
  <sheetFormatPr baseColWidth="10" defaultColWidth="13.140625" defaultRowHeight="12.75"/>
  <cols>
    <col min="1" max="1" width="46.42578125" style="33" bestFit="1" customWidth="1"/>
    <col min="2" max="6" width="22.28515625" style="33" customWidth="1"/>
    <col min="7" max="7" width="20" style="33" customWidth="1"/>
    <col min="8" max="8" width="13.85546875" style="33" bestFit="1" customWidth="1"/>
    <col min="9" max="9" width="12" style="33" bestFit="1" customWidth="1"/>
    <col min="10" max="10" width="10.85546875" style="33" bestFit="1" customWidth="1"/>
    <col min="11" max="11" width="12.5703125" style="33" bestFit="1" customWidth="1"/>
    <col min="12" max="15" width="10.85546875" style="33" bestFit="1" customWidth="1"/>
    <col min="16" max="16" width="12" style="33" bestFit="1" customWidth="1"/>
    <col min="17" max="19" width="10.85546875" style="33" bestFit="1" customWidth="1"/>
    <col min="20" max="20" width="11" style="33" bestFit="1" customWidth="1"/>
    <col min="21" max="256" width="13.140625" style="33"/>
    <col min="257" max="257" width="44.140625" style="33" customWidth="1"/>
    <col min="258" max="262" width="22.28515625" style="33" customWidth="1"/>
    <col min="263" max="263" width="20" style="33" customWidth="1"/>
    <col min="264" max="264" width="13.85546875" style="33" bestFit="1" customWidth="1"/>
    <col min="265" max="265" width="12" style="33" bestFit="1" customWidth="1"/>
    <col min="266" max="266" width="10.85546875" style="33" bestFit="1" customWidth="1"/>
    <col min="267" max="267" width="12.5703125" style="33" bestFit="1" customWidth="1"/>
    <col min="268" max="271" width="10.85546875" style="33" bestFit="1" customWidth="1"/>
    <col min="272" max="272" width="12" style="33" bestFit="1" customWidth="1"/>
    <col min="273" max="275" width="10.85546875" style="33" bestFit="1" customWidth="1"/>
    <col min="276" max="276" width="11" style="33" bestFit="1" customWidth="1"/>
    <col min="277" max="512" width="13.140625" style="33"/>
    <col min="513" max="513" width="44.140625" style="33" customWidth="1"/>
    <col min="514" max="518" width="22.28515625" style="33" customWidth="1"/>
    <col min="519" max="519" width="20" style="33" customWidth="1"/>
    <col min="520" max="520" width="13.85546875" style="33" bestFit="1" customWidth="1"/>
    <col min="521" max="521" width="12" style="33" bestFit="1" customWidth="1"/>
    <col min="522" max="522" width="10.85546875" style="33" bestFit="1" customWidth="1"/>
    <col min="523" max="523" width="12.5703125" style="33" bestFit="1" customWidth="1"/>
    <col min="524" max="527" width="10.85546875" style="33" bestFit="1" customWidth="1"/>
    <col min="528" max="528" width="12" style="33" bestFit="1" customWidth="1"/>
    <col min="529" max="531" width="10.85546875" style="33" bestFit="1" customWidth="1"/>
    <col min="532" max="532" width="11" style="33" bestFit="1" customWidth="1"/>
    <col min="533" max="768" width="13.140625" style="33"/>
    <col min="769" max="769" width="44.140625" style="33" customWidth="1"/>
    <col min="770" max="774" width="22.28515625" style="33" customWidth="1"/>
    <col min="775" max="775" width="20" style="33" customWidth="1"/>
    <col min="776" max="776" width="13.85546875" style="33" bestFit="1" customWidth="1"/>
    <col min="777" max="777" width="12" style="33" bestFit="1" customWidth="1"/>
    <col min="778" max="778" width="10.85546875" style="33" bestFit="1" customWidth="1"/>
    <col min="779" max="779" width="12.5703125" style="33" bestFit="1" customWidth="1"/>
    <col min="780" max="783" width="10.85546875" style="33" bestFit="1" customWidth="1"/>
    <col min="784" max="784" width="12" style="33" bestFit="1" customWidth="1"/>
    <col min="785" max="787" width="10.85546875" style="33" bestFit="1" customWidth="1"/>
    <col min="788" max="788" width="11" style="33" bestFit="1" customWidth="1"/>
    <col min="789" max="1024" width="13.140625" style="33"/>
    <col min="1025" max="1025" width="44.140625" style="33" customWidth="1"/>
    <col min="1026" max="1030" width="22.28515625" style="33" customWidth="1"/>
    <col min="1031" max="1031" width="20" style="33" customWidth="1"/>
    <col min="1032" max="1032" width="13.85546875" style="33" bestFit="1" customWidth="1"/>
    <col min="1033" max="1033" width="12" style="33" bestFit="1" customWidth="1"/>
    <col min="1034" max="1034" width="10.85546875" style="33" bestFit="1" customWidth="1"/>
    <col min="1035" max="1035" width="12.5703125" style="33" bestFit="1" customWidth="1"/>
    <col min="1036" max="1039" width="10.85546875" style="33" bestFit="1" customWidth="1"/>
    <col min="1040" max="1040" width="12" style="33" bestFit="1" customWidth="1"/>
    <col min="1041" max="1043" width="10.85546875" style="33" bestFit="1" customWidth="1"/>
    <col min="1044" max="1044" width="11" style="33" bestFit="1" customWidth="1"/>
    <col min="1045" max="1280" width="13.140625" style="33"/>
    <col min="1281" max="1281" width="44.140625" style="33" customWidth="1"/>
    <col min="1282" max="1286" width="22.28515625" style="33" customWidth="1"/>
    <col min="1287" max="1287" width="20" style="33" customWidth="1"/>
    <col min="1288" max="1288" width="13.85546875" style="33" bestFit="1" customWidth="1"/>
    <col min="1289" max="1289" width="12" style="33" bestFit="1" customWidth="1"/>
    <col min="1290" max="1290" width="10.85546875" style="33" bestFit="1" customWidth="1"/>
    <col min="1291" max="1291" width="12.5703125" style="33" bestFit="1" customWidth="1"/>
    <col min="1292" max="1295" width="10.85546875" style="33" bestFit="1" customWidth="1"/>
    <col min="1296" max="1296" width="12" style="33" bestFit="1" customWidth="1"/>
    <col min="1297" max="1299" width="10.85546875" style="33" bestFit="1" customWidth="1"/>
    <col min="1300" max="1300" width="11" style="33" bestFit="1" customWidth="1"/>
    <col min="1301" max="1536" width="13.140625" style="33"/>
    <col min="1537" max="1537" width="44.140625" style="33" customWidth="1"/>
    <col min="1538" max="1542" width="22.28515625" style="33" customWidth="1"/>
    <col min="1543" max="1543" width="20" style="33" customWidth="1"/>
    <col min="1544" max="1544" width="13.85546875" style="33" bestFit="1" customWidth="1"/>
    <col min="1545" max="1545" width="12" style="33" bestFit="1" customWidth="1"/>
    <col min="1546" max="1546" width="10.85546875" style="33" bestFit="1" customWidth="1"/>
    <col min="1547" max="1547" width="12.5703125" style="33" bestFit="1" customWidth="1"/>
    <col min="1548" max="1551" width="10.85546875" style="33" bestFit="1" customWidth="1"/>
    <col min="1552" max="1552" width="12" style="33" bestFit="1" customWidth="1"/>
    <col min="1553" max="1555" width="10.85546875" style="33" bestFit="1" customWidth="1"/>
    <col min="1556" max="1556" width="11" style="33" bestFit="1" customWidth="1"/>
    <col min="1557" max="1792" width="13.140625" style="33"/>
    <col min="1793" max="1793" width="44.140625" style="33" customWidth="1"/>
    <col min="1794" max="1798" width="22.28515625" style="33" customWidth="1"/>
    <col min="1799" max="1799" width="20" style="33" customWidth="1"/>
    <col min="1800" max="1800" width="13.85546875" style="33" bestFit="1" customWidth="1"/>
    <col min="1801" max="1801" width="12" style="33" bestFit="1" customWidth="1"/>
    <col min="1802" max="1802" width="10.85546875" style="33" bestFit="1" customWidth="1"/>
    <col min="1803" max="1803" width="12.5703125" style="33" bestFit="1" customWidth="1"/>
    <col min="1804" max="1807" width="10.85546875" style="33" bestFit="1" customWidth="1"/>
    <col min="1808" max="1808" width="12" style="33" bestFit="1" customWidth="1"/>
    <col min="1809" max="1811" width="10.85546875" style="33" bestFit="1" customWidth="1"/>
    <col min="1812" max="1812" width="11" style="33" bestFit="1" customWidth="1"/>
    <col min="1813" max="2048" width="13.140625" style="33"/>
    <col min="2049" max="2049" width="44.140625" style="33" customWidth="1"/>
    <col min="2050" max="2054" width="22.28515625" style="33" customWidth="1"/>
    <col min="2055" max="2055" width="20" style="33" customWidth="1"/>
    <col min="2056" max="2056" width="13.85546875" style="33" bestFit="1" customWidth="1"/>
    <col min="2057" max="2057" width="12" style="33" bestFit="1" customWidth="1"/>
    <col min="2058" max="2058" width="10.85546875" style="33" bestFit="1" customWidth="1"/>
    <col min="2059" max="2059" width="12.5703125" style="33" bestFit="1" customWidth="1"/>
    <col min="2060" max="2063" width="10.85546875" style="33" bestFit="1" customWidth="1"/>
    <col min="2064" max="2064" width="12" style="33" bestFit="1" customWidth="1"/>
    <col min="2065" max="2067" width="10.85546875" style="33" bestFit="1" customWidth="1"/>
    <col min="2068" max="2068" width="11" style="33" bestFit="1" customWidth="1"/>
    <col min="2069" max="2304" width="13.140625" style="33"/>
    <col min="2305" max="2305" width="44.140625" style="33" customWidth="1"/>
    <col min="2306" max="2310" width="22.28515625" style="33" customWidth="1"/>
    <col min="2311" max="2311" width="20" style="33" customWidth="1"/>
    <col min="2312" max="2312" width="13.85546875" style="33" bestFit="1" customWidth="1"/>
    <col min="2313" max="2313" width="12" style="33" bestFit="1" customWidth="1"/>
    <col min="2314" max="2314" width="10.85546875" style="33" bestFit="1" customWidth="1"/>
    <col min="2315" max="2315" width="12.5703125" style="33" bestFit="1" customWidth="1"/>
    <col min="2316" max="2319" width="10.85546875" style="33" bestFit="1" customWidth="1"/>
    <col min="2320" max="2320" width="12" style="33" bestFit="1" customWidth="1"/>
    <col min="2321" max="2323" width="10.85546875" style="33" bestFit="1" customWidth="1"/>
    <col min="2324" max="2324" width="11" style="33" bestFit="1" customWidth="1"/>
    <col min="2325" max="2560" width="13.140625" style="33"/>
    <col min="2561" max="2561" width="44.140625" style="33" customWidth="1"/>
    <col min="2562" max="2566" width="22.28515625" style="33" customWidth="1"/>
    <col min="2567" max="2567" width="20" style="33" customWidth="1"/>
    <col min="2568" max="2568" width="13.85546875" style="33" bestFit="1" customWidth="1"/>
    <col min="2569" max="2569" width="12" style="33" bestFit="1" customWidth="1"/>
    <col min="2570" max="2570" width="10.85546875" style="33" bestFit="1" customWidth="1"/>
    <col min="2571" max="2571" width="12.5703125" style="33" bestFit="1" customWidth="1"/>
    <col min="2572" max="2575" width="10.85546875" style="33" bestFit="1" customWidth="1"/>
    <col min="2576" max="2576" width="12" style="33" bestFit="1" customWidth="1"/>
    <col min="2577" max="2579" width="10.85546875" style="33" bestFit="1" customWidth="1"/>
    <col min="2580" max="2580" width="11" style="33" bestFit="1" customWidth="1"/>
    <col min="2581" max="2816" width="13.140625" style="33"/>
    <col min="2817" max="2817" width="44.140625" style="33" customWidth="1"/>
    <col min="2818" max="2822" width="22.28515625" style="33" customWidth="1"/>
    <col min="2823" max="2823" width="20" style="33" customWidth="1"/>
    <col min="2824" max="2824" width="13.85546875" style="33" bestFit="1" customWidth="1"/>
    <col min="2825" max="2825" width="12" style="33" bestFit="1" customWidth="1"/>
    <col min="2826" max="2826" width="10.85546875" style="33" bestFit="1" customWidth="1"/>
    <col min="2827" max="2827" width="12.5703125" style="33" bestFit="1" customWidth="1"/>
    <col min="2828" max="2831" width="10.85546875" style="33" bestFit="1" customWidth="1"/>
    <col min="2832" max="2832" width="12" style="33" bestFit="1" customWidth="1"/>
    <col min="2833" max="2835" width="10.85546875" style="33" bestFit="1" customWidth="1"/>
    <col min="2836" max="2836" width="11" style="33" bestFit="1" customWidth="1"/>
    <col min="2837" max="3072" width="13.140625" style="33"/>
    <col min="3073" max="3073" width="44.140625" style="33" customWidth="1"/>
    <col min="3074" max="3078" width="22.28515625" style="33" customWidth="1"/>
    <col min="3079" max="3079" width="20" style="33" customWidth="1"/>
    <col min="3080" max="3080" width="13.85546875" style="33" bestFit="1" customWidth="1"/>
    <col min="3081" max="3081" width="12" style="33" bestFit="1" customWidth="1"/>
    <col min="3082" max="3082" width="10.85546875" style="33" bestFit="1" customWidth="1"/>
    <col min="3083" max="3083" width="12.5703125" style="33" bestFit="1" customWidth="1"/>
    <col min="3084" max="3087" width="10.85546875" style="33" bestFit="1" customWidth="1"/>
    <col min="3088" max="3088" width="12" style="33" bestFit="1" customWidth="1"/>
    <col min="3089" max="3091" width="10.85546875" style="33" bestFit="1" customWidth="1"/>
    <col min="3092" max="3092" width="11" style="33" bestFit="1" customWidth="1"/>
    <col min="3093" max="3328" width="13.140625" style="33"/>
    <col min="3329" max="3329" width="44.140625" style="33" customWidth="1"/>
    <col min="3330" max="3334" width="22.28515625" style="33" customWidth="1"/>
    <col min="3335" max="3335" width="20" style="33" customWidth="1"/>
    <col min="3336" max="3336" width="13.85546875" style="33" bestFit="1" customWidth="1"/>
    <col min="3337" max="3337" width="12" style="33" bestFit="1" customWidth="1"/>
    <col min="3338" max="3338" width="10.85546875" style="33" bestFit="1" customWidth="1"/>
    <col min="3339" max="3339" width="12.5703125" style="33" bestFit="1" customWidth="1"/>
    <col min="3340" max="3343" width="10.85546875" style="33" bestFit="1" customWidth="1"/>
    <col min="3344" max="3344" width="12" style="33" bestFit="1" customWidth="1"/>
    <col min="3345" max="3347" width="10.85546875" style="33" bestFit="1" customWidth="1"/>
    <col min="3348" max="3348" width="11" style="33" bestFit="1" customWidth="1"/>
    <col min="3349" max="3584" width="13.140625" style="33"/>
    <col min="3585" max="3585" width="44.140625" style="33" customWidth="1"/>
    <col min="3586" max="3590" width="22.28515625" style="33" customWidth="1"/>
    <col min="3591" max="3591" width="20" style="33" customWidth="1"/>
    <col min="3592" max="3592" width="13.85546875" style="33" bestFit="1" customWidth="1"/>
    <col min="3593" max="3593" width="12" style="33" bestFit="1" customWidth="1"/>
    <col min="3594" max="3594" width="10.85546875" style="33" bestFit="1" customWidth="1"/>
    <col min="3595" max="3595" width="12.5703125" style="33" bestFit="1" customWidth="1"/>
    <col min="3596" max="3599" width="10.85546875" style="33" bestFit="1" customWidth="1"/>
    <col min="3600" max="3600" width="12" style="33" bestFit="1" customWidth="1"/>
    <col min="3601" max="3603" width="10.85546875" style="33" bestFit="1" customWidth="1"/>
    <col min="3604" max="3604" width="11" style="33" bestFit="1" customWidth="1"/>
    <col min="3605" max="3840" width="13.140625" style="33"/>
    <col min="3841" max="3841" width="44.140625" style="33" customWidth="1"/>
    <col min="3842" max="3846" width="22.28515625" style="33" customWidth="1"/>
    <col min="3847" max="3847" width="20" style="33" customWidth="1"/>
    <col min="3848" max="3848" width="13.85546875" style="33" bestFit="1" customWidth="1"/>
    <col min="3849" max="3849" width="12" style="33" bestFit="1" customWidth="1"/>
    <col min="3850" max="3850" width="10.85546875" style="33" bestFit="1" customWidth="1"/>
    <col min="3851" max="3851" width="12.5703125" style="33" bestFit="1" customWidth="1"/>
    <col min="3852" max="3855" width="10.85546875" style="33" bestFit="1" customWidth="1"/>
    <col min="3856" max="3856" width="12" style="33" bestFit="1" customWidth="1"/>
    <col min="3857" max="3859" width="10.85546875" style="33" bestFit="1" customWidth="1"/>
    <col min="3860" max="3860" width="11" style="33" bestFit="1" customWidth="1"/>
    <col min="3861" max="4096" width="13.140625" style="33"/>
    <col min="4097" max="4097" width="44.140625" style="33" customWidth="1"/>
    <col min="4098" max="4102" width="22.28515625" style="33" customWidth="1"/>
    <col min="4103" max="4103" width="20" style="33" customWidth="1"/>
    <col min="4104" max="4104" width="13.85546875" style="33" bestFit="1" customWidth="1"/>
    <col min="4105" max="4105" width="12" style="33" bestFit="1" customWidth="1"/>
    <col min="4106" max="4106" width="10.85546875" style="33" bestFit="1" customWidth="1"/>
    <col min="4107" max="4107" width="12.5703125" style="33" bestFit="1" customWidth="1"/>
    <col min="4108" max="4111" width="10.85546875" style="33" bestFit="1" customWidth="1"/>
    <col min="4112" max="4112" width="12" style="33" bestFit="1" customWidth="1"/>
    <col min="4113" max="4115" width="10.85546875" style="33" bestFit="1" customWidth="1"/>
    <col min="4116" max="4116" width="11" style="33" bestFit="1" customWidth="1"/>
    <col min="4117" max="4352" width="13.140625" style="33"/>
    <col min="4353" max="4353" width="44.140625" style="33" customWidth="1"/>
    <col min="4354" max="4358" width="22.28515625" style="33" customWidth="1"/>
    <col min="4359" max="4359" width="20" style="33" customWidth="1"/>
    <col min="4360" max="4360" width="13.85546875" style="33" bestFit="1" customWidth="1"/>
    <col min="4361" max="4361" width="12" style="33" bestFit="1" customWidth="1"/>
    <col min="4362" max="4362" width="10.85546875" style="33" bestFit="1" customWidth="1"/>
    <col min="4363" max="4363" width="12.5703125" style="33" bestFit="1" customWidth="1"/>
    <col min="4364" max="4367" width="10.85546875" style="33" bestFit="1" customWidth="1"/>
    <col min="4368" max="4368" width="12" style="33" bestFit="1" customWidth="1"/>
    <col min="4369" max="4371" width="10.85546875" style="33" bestFit="1" customWidth="1"/>
    <col min="4372" max="4372" width="11" style="33" bestFit="1" customWidth="1"/>
    <col min="4373" max="4608" width="13.140625" style="33"/>
    <col min="4609" max="4609" width="44.140625" style="33" customWidth="1"/>
    <col min="4610" max="4614" width="22.28515625" style="33" customWidth="1"/>
    <col min="4615" max="4615" width="20" style="33" customWidth="1"/>
    <col min="4616" max="4616" width="13.85546875" style="33" bestFit="1" customWidth="1"/>
    <col min="4617" max="4617" width="12" style="33" bestFit="1" customWidth="1"/>
    <col min="4618" max="4618" width="10.85546875" style="33" bestFit="1" customWidth="1"/>
    <col min="4619" max="4619" width="12.5703125" style="33" bestFit="1" customWidth="1"/>
    <col min="4620" max="4623" width="10.85546875" style="33" bestFit="1" customWidth="1"/>
    <col min="4624" max="4624" width="12" style="33" bestFit="1" customWidth="1"/>
    <col min="4625" max="4627" width="10.85546875" style="33" bestFit="1" customWidth="1"/>
    <col min="4628" max="4628" width="11" style="33" bestFit="1" customWidth="1"/>
    <col min="4629" max="4864" width="13.140625" style="33"/>
    <col min="4865" max="4865" width="44.140625" style="33" customWidth="1"/>
    <col min="4866" max="4870" width="22.28515625" style="33" customWidth="1"/>
    <col min="4871" max="4871" width="20" style="33" customWidth="1"/>
    <col min="4872" max="4872" width="13.85546875" style="33" bestFit="1" customWidth="1"/>
    <col min="4873" max="4873" width="12" style="33" bestFit="1" customWidth="1"/>
    <col min="4874" max="4874" width="10.85546875" style="33" bestFit="1" customWidth="1"/>
    <col min="4875" max="4875" width="12.5703125" style="33" bestFit="1" customWidth="1"/>
    <col min="4876" max="4879" width="10.85546875" style="33" bestFit="1" customWidth="1"/>
    <col min="4880" max="4880" width="12" style="33" bestFit="1" customWidth="1"/>
    <col min="4881" max="4883" width="10.85546875" style="33" bestFit="1" customWidth="1"/>
    <col min="4884" max="4884" width="11" style="33" bestFit="1" customWidth="1"/>
    <col min="4885" max="5120" width="13.140625" style="33"/>
    <col min="5121" max="5121" width="44.140625" style="33" customWidth="1"/>
    <col min="5122" max="5126" width="22.28515625" style="33" customWidth="1"/>
    <col min="5127" max="5127" width="20" style="33" customWidth="1"/>
    <col min="5128" max="5128" width="13.85546875" style="33" bestFit="1" customWidth="1"/>
    <col min="5129" max="5129" width="12" style="33" bestFit="1" customWidth="1"/>
    <col min="5130" max="5130" width="10.85546875" style="33" bestFit="1" customWidth="1"/>
    <col min="5131" max="5131" width="12.5703125" style="33" bestFit="1" customWidth="1"/>
    <col min="5132" max="5135" width="10.85546875" style="33" bestFit="1" customWidth="1"/>
    <col min="5136" max="5136" width="12" style="33" bestFit="1" customWidth="1"/>
    <col min="5137" max="5139" width="10.85546875" style="33" bestFit="1" customWidth="1"/>
    <col min="5140" max="5140" width="11" style="33" bestFit="1" customWidth="1"/>
    <col min="5141" max="5376" width="13.140625" style="33"/>
    <col min="5377" max="5377" width="44.140625" style="33" customWidth="1"/>
    <col min="5378" max="5382" width="22.28515625" style="33" customWidth="1"/>
    <col min="5383" max="5383" width="20" style="33" customWidth="1"/>
    <col min="5384" max="5384" width="13.85546875" style="33" bestFit="1" customWidth="1"/>
    <col min="5385" max="5385" width="12" style="33" bestFit="1" customWidth="1"/>
    <col min="5386" max="5386" width="10.85546875" style="33" bestFit="1" customWidth="1"/>
    <col min="5387" max="5387" width="12.5703125" style="33" bestFit="1" customWidth="1"/>
    <col min="5388" max="5391" width="10.85546875" style="33" bestFit="1" customWidth="1"/>
    <col min="5392" max="5392" width="12" style="33" bestFit="1" customWidth="1"/>
    <col min="5393" max="5395" width="10.85546875" style="33" bestFit="1" customWidth="1"/>
    <col min="5396" max="5396" width="11" style="33" bestFit="1" customWidth="1"/>
    <col min="5397" max="5632" width="13.140625" style="33"/>
    <col min="5633" max="5633" width="44.140625" style="33" customWidth="1"/>
    <col min="5634" max="5638" width="22.28515625" style="33" customWidth="1"/>
    <col min="5639" max="5639" width="20" style="33" customWidth="1"/>
    <col min="5640" max="5640" width="13.85546875" style="33" bestFit="1" customWidth="1"/>
    <col min="5641" max="5641" width="12" style="33" bestFit="1" customWidth="1"/>
    <col min="5642" max="5642" width="10.85546875" style="33" bestFit="1" customWidth="1"/>
    <col min="5643" max="5643" width="12.5703125" style="33" bestFit="1" customWidth="1"/>
    <col min="5644" max="5647" width="10.85546875" style="33" bestFit="1" customWidth="1"/>
    <col min="5648" max="5648" width="12" style="33" bestFit="1" customWidth="1"/>
    <col min="5649" max="5651" width="10.85546875" style="33" bestFit="1" customWidth="1"/>
    <col min="5652" max="5652" width="11" style="33" bestFit="1" customWidth="1"/>
    <col min="5653" max="5888" width="13.140625" style="33"/>
    <col min="5889" max="5889" width="44.140625" style="33" customWidth="1"/>
    <col min="5890" max="5894" width="22.28515625" style="33" customWidth="1"/>
    <col min="5895" max="5895" width="20" style="33" customWidth="1"/>
    <col min="5896" max="5896" width="13.85546875" style="33" bestFit="1" customWidth="1"/>
    <col min="5897" max="5897" width="12" style="33" bestFit="1" customWidth="1"/>
    <col min="5898" max="5898" width="10.85546875" style="33" bestFit="1" customWidth="1"/>
    <col min="5899" max="5899" width="12.5703125" style="33" bestFit="1" customWidth="1"/>
    <col min="5900" max="5903" width="10.85546875" style="33" bestFit="1" customWidth="1"/>
    <col min="5904" max="5904" width="12" style="33" bestFit="1" customWidth="1"/>
    <col min="5905" max="5907" width="10.85546875" style="33" bestFit="1" customWidth="1"/>
    <col min="5908" max="5908" width="11" style="33" bestFit="1" customWidth="1"/>
    <col min="5909" max="6144" width="13.140625" style="33"/>
    <col min="6145" max="6145" width="44.140625" style="33" customWidth="1"/>
    <col min="6146" max="6150" width="22.28515625" style="33" customWidth="1"/>
    <col min="6151" max="6151" width="20" style="33" customWidth="1"/>
    <col min="6152" max="6152" width="13.85546875" style="33" bestFit="1" customWidth="1"/>
    <col min="6153" max="6153" width="12" style="33" bestFit="1" customWidth="1"/>
    <col min="6154" max="6154" width="10.85546875" style="33" bestFit="1" customWidth="1"/>
    <col min="6155" max="6155" width="12.5703125" style="33" bestFit="1" customWidth="1"/>
    <col min="6156" max="6159" width="10.85546875" style="33" bestFit="1" customWidth="1"/>
    <col min="6160" max="6160" width="12" style="33" bestFit="1" customWidth="1"/>
    <col min="6161" max="6163" width="10.85546875" style="33" bestFit="1" customWidth="1"/>
    <col min="6164" max="6164" width="11" style="33" bestFit="1" customWidth="1"/>
    <col min="6165" max="6400" width="13.140625" style="33"/>
    <col min="6401" max="6401" width="44.140625" style="33" customWidth="1"/>
    <col min="6402" max="6406" width="22.28515625" style="33" customWidth="1"/>
    <col min="6407" max="6407" width="20" style="33" customWidth="1"/>
    <col min="6408" max="6408" width="13.85546875" style="33" bestFit="1" customWidth="1"/>
    <col min="6409" max="6409" width="12" style="33" bestFit="1" customWidth="1"/>
    <col min="6410" max="6410" width="10.85546875" style="33" bestFit="1" customWidth="1"/>
    <col min="6411" max="6411" width="12.5703125" style="33" bestFit="1" customWidth="1"/>
    <col min="6412" max="6415" width="10.85546875" style="33" bestFit="1" customWidth="1"/>
    <col min="6416" max="6416" width="12" style="33" bestFit="1" customWidth="1"/>
    <col min="6417" max="6419" width="10.85546875" style="33" bestFit="1" customWidth="1"/>
    <col min="6420" max="6420" width="11" style="33" bestFit="1" customWidth="1"/>
    <col min="6421" max="6656" width="13.140625" style="33"/>
    <col min="6657" max="6657" width="44.140625" style="33" customWidth="1"/>
    <col min="6658" max="6662" width="22.28515625" style="33" customWidth="1"/>
    <col min="6663" max="6663" width="20" style="33" customWidth="1"/>
    <col min="6664" max="6664" width="13.85546875" style="33" bestFit="1" customWidth="1"/>
    <col min="6665" max="6665" width="12" style="33" bestFit="1" customWidth="1"/>
    <col min="6666" max="6666" width="10.85546875" style="33" bestFit="1" customWidth="1"/>
    <col min="6667" max="6667" width="12.5703125" style="33" bestFit="1" customWidth="1"/>
    <col min="6668" max="6671" width="10.85546875" style="33" bestFit="1" customWidth="1"/>
    <col min="6672" max="6672" width="12" style="33" bestFit="1" customWidth="1"/>
    <col min="6673" max="6675" width="10.85546875" style="33" bestFit="1" customWidth="1"/>
    <col min="6676" max="6676" width="11" style="33" bestFit="1" customWidth="1"/>
    <col min="6677" max="6912" width="13.140625" style="33"/>
    <col min="6913" max="6913" width="44.140625" style="33" customWidth="1"/>
    <col min="6914" max="6918" width="22.28515625" style="33" customWidth="1"/>
    <col min="6919" max="6919" width="20" style="33" customWidth="1"/>
    <col min="6920" max="6920" width="13.85546875" style="33" bestFit="1" customWidth="1"/>
    <col min="6921" max="6921" width="12" style="33" bestFit="1" customWidth="1"/>
    <col min="6922" max="6922" width="10.85546875" style="33" bestFit="1" customWidth="1"/>
    <col min="6923" max="6923" width="12.5703125" style="33" bestFit="1" customWidth="1"/>
    <col min="6924" max="6927" width="10.85546875" style="33" bestFit="1" customWidth="1"/>
    <col min="6928" max="6928" width="12" style="33" bestFit="1" customWidth="1"/>
    <col min="6929" max="6931" width="10.85546875" style="33" bestFit="1" customWidth="1"/>
    <col min="6932" max="6932" width="11" style="33" bestFit="1" customWidth="1"/>
    <col min="6933" max="7168" width="13.140625" style="33"/>
    <col min="7169" max="7169" width="44.140625" style="33" customWidth="1"/>
    <col min="7170" max="7174" width="22.28515625" style="33" customWidth="1"/>
    <col min="7175" max="7175" width="20" style="33" customWidth="1"/>
    <col min="7176" max="7176" width="13.85546875" style="33" bestFit="1" customWidth="1"/>
    <col min="7177" max="7177" width="12" style="33" bestFit="1" customWidth="1"/>
    <col min="7178" max="7178" width="10.85546875" style="33" bestFit="1" customWidth="1"/>
    <col min="7179" max="7179" width="12.5703125" style="33" bestFit="1" customWidth="1"/>
    <col min="7180" max="7183" width="10.85546875" style="33" bestFit="1" customWidth="1"/>
    <col min="7184" max="7184" width="12" style="33" bestFit="1" customWidth="1"/>
    <col min="7185" max="7187" width="10.85546875" style="33" bestFit="1" customWidth="1"/>
    <col min="7188" max="7188" width="11" style="33" bestFit="1" customWidth="1"/>
    <col min="7189" max="7424" width="13.140625" style="33"/>
    <col min="7425" max="7425" width="44.140625" style="33" customWidth="1"/>
    <col min="7426" max="7430" width="22.28515625" style="33" customWidth="1"/>
    <col min="7431" max="7431" width="20" style="33" customWidth="1"/>
    <col min="7432" max="7432" width="13.85546875" style="33" bestFit="1" customWidth="1"/>
    <col min="7433" max="7433" width="12" style="33" bestFit="1" customWidth="1"/>
    <col min="7434" max="7434" width="10.85546875" style="33" bestFit="1" customWidth="1"/>
    <col min="7435" max="7435" width="12.5703125" style="33" bestFit="1" customWidth="1"/>
    <col min="7436" max="7439" width="10.85546875" style="33" bestFit="1" customWidth="1"/>
    <col min="7440" max="7440" width="12" style="33" bestFit="1" customWidth="1"/>
    <col min="7441" max="7443" width="10.85546875" style="33" bestFit="1" customWidth="1"/>
    <col min="7444" max="7444" width="11" style="33" bestFit="1" customWidth="1"/>
    <col min="7445" max="7680" width="13.140625" style="33"/>
    <col min="7681" max="7681" width="44.140625" style="33" customWidth="1"/>
    <col min="7682" max="7686" width="22.28515625" style="33" customWidth="1"/>
    <col min="7687" max="7687" width="20" style="33" customWidth="1"/>
    <col min="7688" max="7688" width="13.85546875" style="33" bestFit="1" customWidth="1"/>
    <col min="7689" max="7689" width="12" style="33" bestFit="1" customWidth="1"/>
    <col min="7690" max="7690" width="10.85546875" style="33" bestFit="1" customWidth="1"/>
    <col min="7691" max="7691" width="12.5703125" style="33" bestFit="1" customWidth="1"/>
    <col min="7692" max="7695" width="10.85546875" style="33" bestFit="1" customWidth="1"/>
    <col min="7696" max="7696" width="12" style="33" bestFit="1" customWidth="1"/>
    <col min="7697" max="7699" width="10.85546875" style="33" bestFit="1" customWidth="1"/>
    <col min="7700" max="7700" width="11" style="33" bestFit="1" customWidth="1"/>
    <col min="7701" max="7936" width="13.140625" style="33"/>
    <col min="7937" max="7937" width="44.140625" style="33" customWidth="1"/>
    <col min="7938" max="7942" width="22.28515625" style="33" customWidth="1"/>
    <col min="7943" max="7943" width="20" style="33" customWidth="1"/>
    <col min="7944" max="7944" width="13.85546875" style="33" bestFit="1" customWidth="1"/>
    <col min="7945" max="7945" width="12" style="33" bestFit="1" customWidth="1"/>
    <col min="7946" max="7946" width="10.85546875" style="33" bestFit="1" customWidth="1"/>
    <col min="7947" max="7947" width="12.5703125" style="33" bestFit="1" customWidth="1"/>
    <col min="7948" max="7951" width="10.85546875" style="33" bestFit="1" customWidth="1"/>
    <col min="7952" max="7952" width="12" style="33" bestFit="1" customWidth="1"/>
    <col min="7953" max="7955" width="10.85546875" style="33" bestFit="1" customWidth="1"/>
    <col min="7956" max="7956" width="11" style="33" bestFit="1" customWidth="1"/>
    <col min="7957" max="8192" width="13.140625" style="33"/>
    <col min="8193" max="8193" width="44.140625" style="33" customWidth="1"/>
    <col min="8194" max="8198" width="22.28515625" style="33" customWidth="1"/>
    <col min="8199" max="8199" width="20" style="33" customWidth="1"/>
    <col min="8200" max="8200" width="13.85546875" style="33" bestFit="1" customWidth="1"/>
    <col min="8201" max="8201" width="12" style="33" bestFit="1" customWidth="1"/>
    <col min="8202" max="8202" width="10.85546875" style="33" bestFit="1" customWidth="1"/>
    <col min="8203" max="8203" width="12.5703125" style="33" bestFit="1" customWidth="1"/>
    <col min="8204" max="8207" width="10.85546875" style="33" bestFit="1" customWidth="1"/>
    <col min="8208" max="8208" width="12" style="33" bestFit="1" customWidth="1"/>
    <col min="8209" max="8211" width="10.85546875" style="33" bestFit="1" customWidth="1"/>
    <col min="8212" max="8212" width="11" style="33" bestFit="1" customWidth="1"/>
    <col min="8213" max="8448" width="13.140625" style="33"/>
    <col min="8449" max="8449" width="44.140625" style="33" customWidth="1"/>
    <col min="8450" max="8454" width="22.28515625" style="33" customWidth="1"/>
    <col min="8455" max="8455" width="20" style="33" customWidth="1"/>
    <col min="8456" max="8456" width="13.85546875" style="33" bestFit="1" customWidth="1"/>
    <col min="8457" max="8457" width="12" style="33" bestFit="1" customWidth="1"/>
    <col min="8458" max="8458" width="10.85546875" style="33" bestFit="1" customWidth="1"/>
    <col min="8459" max="8459" width="12.5703125" style="33" bestFit="1" customWidth="1"/>
    <col min="8460" max="8463" width="10.85546875" style="33" bestFit="1" customWidth="1"/>
    <col min="8464" max="8464" width="12" style="33" bestFit="1" customWidth="1"/>
    <col min="8465" max="8467" width="10.85546875" style="33" bestFit="1" customWidth="1"/>
    <col min="8468" max="8468" width="11" style="33" bestFit="1" customWidth="1"/>
    <col min="8469" max="8704" width="13.140625" style="33"/>
    <col min="8705" max="8705" width="44.140625" style="33" customWidth="1"/>
    <col min="8706" max="8710" width="22.28515625" style="33" customWidth="1"/>
    <col min="8711" max="8711" width="20" style="33" customWidth="1"/>
    <col min="8712" max="8712" width="13.85546875" style="33" bestFit="1" customWidth="1"/>
    <col min="8713" max="8713" width="12" style="33" bestFit="1" customWidth="1"/>
    <col min="8714" max="8714" width="10.85546875" style="33" bestFit="1" customWidth="1"/>
    <col min="8715" max="8715" width="12.5703125" style="33" bestFit="1" customWidth="1"/>
    <col min="8716" max="8719" width="10.85546875" style="33" bestFit="1" customWidth="1"/>
    <col min="8720" max="8720" width="12" style="33" bestFit="1" customWidth="1"/>
    <col min="8721" max="8723" width="10.85546875" style="33" bestFit="1" customWidth="1"/>
    <col min="8724" max="8724" width="11" style="33" bestFit="1" customWidth="1"/>
    <col min="8725" max="8960" width="13.140625" style="33"/>
    <col min="8961" max="8961" width="44.140625" style="33" customWidth="1"/>
    <col min="8962" max="8966" width="22.28515625" style="33" customWidth="1"/>
    <col min="8967" max="8967" width="20" style="33" customWidth="1"/>
    <col min="8968" max="8968" width="13.85546875" style="33" bestFit="1" customWidth="1"/>
    <col min="8969" max="8969" width="12" style="33" bestFit="1" customWidth="1"/>
    <col min="8970" max="8970" width="10.85546875" style="33" bestFit="1" customWidth="1"/>
    <col min="8971" max="8971" width="12.5703125" style="33" bestFit="1" customWidth="1"/>
    <col min="8972" max="8975" width="10.85546875" style="33" bestFit="1" customWidth="1"/>
    <col min="8976" max="8976" width="12" style="33" bestFit="1" customWidth="1"/>
    <col min="8977" max="8979" width="10.85546875" style="33" bestFit="1" customWidth="1"/>
    <col min="8980" max="8980" width="11" style="33" bestFit="1" customWidth="1"/>
    <col min="8981" max="9216" width="13.140625" style="33"/>
    <col min="9217" max="9217" width="44.140625" style="33" customWidth="1"/>
    <col min="9218" max="9222" width="22.28515625" style="33" customWidth="1"/>
    <col min="9223" max="9223" width="20" style="33" customWidth="1"/>
    <col min="9224" max="9224" width="13.85546875" style="33" bestFit="1" customWidth="1"/>
    <col min="9225" max="9225" width="12" style="33" bestFit="1" customWidth="1"/>
    <col min="9226" max="9226" width="10.85546875" style="33" bestFit="1" customWidth="1"/>
    <col min="9227" max="9227" width="12.5703125" style="33" bestFit="1" customWidth="1"/>
    <col min="9228" max="9231" width="10.85546875" style="33" bestFit="1" customWidth="1"/>
    <col min="9232" max="9232" width="12" style="33" bestFit="1" customWidth="1"/>
    <col min="9233" max="9235" width="10.85546875" style="33" bestFit="1" customWidth="1"/>
    <col min="9236" max="9236" width="11" style="33" bestFit="1" customWidth="1"/>
    <col min="9237" max="9472" width="13.140625" style="33"/>
    <col min="9473" max="9473" width="44.140625" style="33" customWidth="1"/>
    <col min="9474" max="9478" width="22.28515625" style="33" customWidth="1"/>
    <col min="9479" max="9479" width="20" style="33" customWidth="1"/>
    <col min="9480" max="9480" width="13.85546875" style="33" bestFit="1" customWidth="1"/>
    <col min="9481" max="9481" width="12" style="33" bestFit="1" customWidth="1"/>
    <col min="9482" max="9482" width="10.85546875" style="33" bestFit="1" customWidth="1"/>
    <col min="9483" max="9483" width="12.5703125" style="33" bestFit="1" customWidth="1"/>
    <col min="9484" max="9487" width="10.85546875" style="33" bestFit="1" customWidth="1"/>
    <col min="9488" max="9488" width="12" style="33" bestFit="1" customWidth="1"/>
    <col min="9489" max="9491" width="10.85546875" style="33" bestFit="1" customWidth="1"/>
    <col min="9492" max="9492" width="11" style="33" bestFit="1" customWidth="1"/>
    <col min="9493" max="9728" width="13.140625" style="33"/>
    <col min="9729" max="9729" width="44.140625" style="33" customWidth="1"/>
    <col min="9730" max="9734" width="22.28515625" style="33" customWidth="1"/>
    <col min="9735" max="9735" width="20" style="33" customWidth="1"/>
    <col min="9736" max="9736" width="13.85546875" style="33" bestFit="1" customWidth="1"/>
    <col min="9737" max="9737" width="12" style="33" bestFit="1" customWidth="1"/>
    <col min="9738" max="9738" width="10.85546875" style="33" bestFit="1" customWidth="1"/>
    <col min="9739" max="9739" width="12.5703125" style="33" bestFit="1" customWidth="1"/>
    <col min="9740" max="9743" width="10.85546875" style="33" bestFit="1" customWidth="1"/>
    <col min="9744" max="9744" width="12" style="33" bestFit="1" customWidth="1"/>
    <col min="9745" max="9747" width="10.85546875" style="33" bestFit="1" customWidth="1"/>
    <col min="9748" max="9748" width="11" style="33" bestFit="1" customWidth="1"/>
    <col min="9749" max="9984" width="13.140625" style="33"/>
    <col min="9985" max="9985" width="44.140625" style="33" customWidth="1"/>
    <col min="9986" max="9990" width="22.28515625" style="33" customWidth="1"/>
    <col min="9991" max="9991" width="20" style="33" customWidth="1"/>
    <col min="9992" max="9992" width="13.85546875" style="33" bestFit="1" customWidth="1"/>
    <col min="9993" max="9993" width="12" style="33" bestFit="1" customWidth="1"/>
    <col min="9994" max="9994" width="10.85546875" style="33" bestFit="1" customWidth="1"/>
    <col min="9995" max="9995" width="12.5703125" style="33" bestFit="1" customWidth="1"/>
    <col min="9996" max="9999" width="10.85546875" style="33" bestFit="1" customWidth="1"/>
    <col min="10000" max="10000" width="12" style="33" bestFit="1" customWidth="1"/>
    <col min="10001" max="10003" width="10.85546875" style="33" bestFit="1" customWidth="1"/>
    <col min="10004" max="10004" width="11" style="33" bestFit="1" customWidth="1"/>
    <col min="10005" max="10240" width="13.140625" style="33"/>
    <col min="10241" max="10241" width="44.140625" style="33" customWidth="1"/>
    <col min="10242" max="10246" width="22.28515625" style="33" customWidth="1"/>
    <col min="10247" max="10247" width="20" style="33" customWidth="1"/>
    <col min="10248" max="10248" width="13.85546875" style="33" bestFit="1" customWidth="1"/>
    <col min="10249" max="10249" width="12" style="33" bestFit="1" customWidth="1"/>
    <col min="10250" max="10250" width="10.85546875" style="33" bestFit="1" customWidth="1"/>
    <col min="10251" max="10251" width="12.5703125" style="33" bestFit="1" customWidth="1"/>
    <col min="10252" max="10255" width="10.85546875" style="33" bestFit="1" customWidth="1"/>
    <col min="10256" max="10256" width="12" style="33" bestFit="1" customWidth="1"/>
    <col min="10257" max="10259" width="10.85546875" style="33" bestFit="1" customWidth="1"/>
    <col min="10260" max="10260" width="11" style="33" bestFit="1" customWidth="1"/>
    <col min="10261" max="10496" width="13.140625" style="33"/>
    <col min="10497" max="10497" width="44.140625" style="33" customWidth="1"/>
    <col min="10498" max="10502" width="22.28515625" style="33" customWidth="1"/>
    <col min="10503" max="10503" width="20" style="33" customWidth="1"/>
    <col min="10504" max="10504" width="13.85546875" style="33" bestFit="1" customWidth="1"/>
    <col min="10505" max="10505" width="12" style="33" bestFit="1" customWidth="1"/>
    <col min="10506" max="10506" width="10.85546875" style="33" bestFit="1" customWidth="1"/>
    <col min="10507" max="10507" width="12.5703125" style="33" bestFit="1" customWidth="1"/>
    <col min="10508" max="10511" width="10.85546875" style="33" bestFit="1" customWidth="1"/>
    <col min="10512" max="10512" width="12" style="33" bestFit="1" customWidth="1"/>
    <col min="10513" max="10515" width="10.85546875" style="33" bestFit="1" customWidth="1"/>
    <col min="10516" max="10516" width="11" style="33" bestFit="1" customWidth="1"/>
    <col min="10517" max="10752" width="13.140625" style="33"/>
    <col min="10753" max="10753" width="44.140625" style="33" customWidth="1"/>
    <col min="10754" max="10758" width="22.28515625" style="33" customWidth="1"/>
    <col min="10759" max="10759" width="20" style="33" customWidth="1"/>
    <col min="10760" max="10760" width="13.85546875" style="33" bestFit="1" customWidth="1"/>
    <col min="10761" max="10761" width="12" style="33" bestFit="1" customWidth="1"/>
    <col min="10762" max="10762" width="10.85546875" style="33" bestFit="1" customWidth="1"/>
    <col min="10763" max="10763" width="12.5703125" style="33" bestFit="1" customWidth="1"/>
    <col min="10764" max="10767" width="10.85546875" style="33" bestFit="1" customWidth="1"/>
    <col min="10768" max="10768" width="12" style="33" bestFit="1" customWidth="1"/>
    <col min="10769" max="10771" width="10.85546875" style="33" bestFit="1" customWidth="1"/>
    <col min="10772" max="10772" width="11" style="33" bestFit="1" customWidth="1"/>
    <col min="10773" max="11008" width="13.140625" style="33"/>
    <col min="11009" max="11009" width="44.140625" style="33" customWidth="1"/>
    <col min="11010" max="11014" width="22.28515625" style="33" customWidth="1"/>
    <col min="11015" max="11015" width="20" style="33" customWidth="1"/>
    <col min="11016" max="11016" width="13.85546875" style="33" bestFit="1" customWidth="1"/>
    <col min="11017" max="11017" width="12" style="33" bestFit="1" customWidth="1"/>
    <col min="11018" max="11018" width="10.85546875" style="33" bestFit="1" customWidth="1"/>
    <col min="11019" max="11019" width="12.5703125" style="33" bestFit="1" customWidth="1"/>
    <col min="11020" max="11023" width="10.85546875" style="33" bestFit="1" customWidth="1"/>
    <col min="11024" max="11024" width="12" style="33" bestFit="1" customWidth="1"/>
    <col min="11025" max="11027" width="10.85546875" style="33" bestFit="1" customWidth="1"/>
    <col min="11028" max="11028" width="11" style="33" bestFit="1" customWidth="1"/>
    <col min="11029" max="11264" width="13.140625" style="33"/>
    <col min="11265" max="11265" width="44.140625" style="33" customWidth="1"/>
    <col min="11266" max="11270" width="22.28515625" style="33" customWidth="1"/>
    <col min="11271" max="11271" width="20" style="33" customWidth="1"/>
    <col min="11272" max="11272" width="13.85546875" style="33" bestFit="1" customWidth="1"/>
    <col min="11273" max="11273" width="12" style="33" bestFit="1" customWidth="1"/>
    <col min="11274" max="11274" width="10.85546875" style="33" bestFit="1" customWidth="1"/>
    <col min="11275" max="11275" width="12.5703125" style="33" bestFit="1" customWidth="1"/>
    <col min="11276" max="11279" width="10.85546875" style="33" bestFit="1" customWidth="1"/>
    <col min="11280" max="11280" width="12" style="33" bestFit="1" customWidth="1"/>
    <col min="11281" max="11283" width="10.85546875" style="33" bestFit="1" customWidth="1"/>
    <col min="11284" max="11284" width="11" style="33" bestFit="1" customWidth="1"/>
    <col min="11285" max="11520" width="13.140625" style="33"/>
    <col min="11521" max="11521" width="44.140625" style="33" customWidth="1"/>
    <col min="11522" max="11526" width="22.28515625" style="33" customWidth="1"/>
    <col min="11527" max="11527" width="20" style="33" customWidth="1"/>
    <col min="11528" max="11528" width="13.85546875" style="33" bestFit="1" customWidth="1"/>
    <col min="11529" max="11529" width="12" style="33" bestFit="1" customWidth="1"/>
    <col min="11530" max="11530" width="10.85546875" style="33" bestFit="1" customWidth="1"/>
    <col min="11531" max="11531" width="12.5703125" style="33" bestFit="1" customWidth="1"/>
    <col min="11532" max="11535" width="10.85546875" style="33" bestFit="1" customWidth="1"/>
    <col min="11536" max="11536" width="12" style="33" bestFit="1" customWidth="1"/>
    <col min="11537" max="11539" width="10.85546875" style="33" bestFit="1" customWidth="1"/>
    <col min="11540" max="11540" width="11" style="33" bestFit="1" customWidth="1"/>
    <col min="11541" max="11776" width="13.140625" style="33"/>
    <col min="11777" max="11777" width="44.140625" style="33" customWidth="1"/>
    <col min="11778" max="11782" width="22.28515625" style="33" customWidth="1"/>
    <col min="11783" max="11783" width="20" style="33" customWidth="1"/>
    <col min="11784" max="11784" width="13.85546875" style="33" bestFit="1" customWidth="1"/>
    <col min="11785" max="11785" width="12" style="33" bestFit="1" customWidth="1"/>
    <col min="11786" max="11786" width="10.85546875" style="33" bestFit="1" customWidth="1"/>
    <col min="11787" max="11787" width="12.5703125" style="33" bestFit="1" customWidth="1"/>
    <col min="11788" max="11791" width="10.85546875" style="33" bestFit="1" customWidth="1"/>
    <col min="11792" max="11792" width="12" style="33" bestFit="1" customWidth="1"/>
    <col min="11793" max="11795" width="10.85546875" style="33" bestFit="1" customWidth="1"/>
    <col min="11796" max="11796" width="11" style="33" bestFit="1" customWidth="1"/>
    <col min="11797" max="12032" width="13.140625" style="33"/>
    <col min="12033" max="12033" width="44.140625" style="33" customWidth="1"/>
    <col min="12034" max="12038" width="22.28515625" style="33" customWidth="1"/>
    <col min="12039" max="12039" width="20" style="33" customWidth="1"/>
    <col min="12040" max="12040" width="13.85546875" style="33" bestFit="1" customWidth="1"/>
    <col min="12041" max="12041" width="12" style="33" bestFit="1" customWidth="1"/>
    <col min="12042" max="12042" width="10.85546875" style="33" bestFit="1" customWidth="1"/>
    <col min="12043" max="12043" width="12.5703125" style="33" bestFit="1" customWidth="1"/>
    <col min="12044" max="12047" width="10.85546875" style="33" bestFit="1" customWidth="1"/>
    <col min="12048" max="12048" width="12" style="33" bestFit="1" customWidth="1"/>
    <col min="12049" max="12051" width="10.85546875" style="33" bestFit="1" customWidth="1"/>
    <col min="12052" max="12052" width="11" style="33" bestFit="1" customWidth="1"/>
    <col min="12053" max="12288" width="13.140625" style="33"/>
    <col min="12289" max="12289" width="44.140625" style="33" customWidth="1"/>
    <col min="12290" max="12294" width="22.28515625" style="33" customWidth="1"/>
    <col min="12295" max="12295" width="20" style="33" customWidth="1"/>
    <col min="12296" max="12296" width="13.85546875" style="33" bestFit="1" customWidth="1"/>
    <col min="12297" max="12297" width="12" style="33" bestFit="1" customWidth="1"/>
    <col min="12298" max="12298" width="10.85546875" style="33" bestFit="1" customWidth="1"/>
    <col min="12299" max="12299" width="12.5703125" style="33" bestFit="1" customWidth="1"/>
    <col min="12300" max="12303" width="10.85546875" style="33" bestFit="1" customWidth="1"/>
    <col min="12304" max="12304" width="12" style="33" bestFit="1" customWidth="1"/>
    <col min="12305" max="12307" width="10.85546875" style="33" bestFit="1" customWidth="1"/>
    <col min="12308" max="12308" width="11" style="33" bestFit="1" customWidth="1"/>
    <col min="12309" max="12544" width="13.140625" style="33"/>
    <col min="12545" max="12545" width="44.140625" style="33" customWidth="1"/>
    <col min="12546" max="12550" width="22.28515625" style="33" customWidth="1"/>
    <col min="12551" max="12551" width="20" style="33" customWidth="1"/>
    <col min="12552" max="12552" width="13.85546875" style="33" bestFit="1" customWidth="1"/>
    <col min="12553" max="12553" width="12" style="33" bestFit="1" customWidth="1"/>
    <col min="12554" max="12554" width="10.85546875" style="33" bestFit="1" customWidth="1"/>
    <col min="12555" max="12555" width="12.5703125" style="33" bestFit="1" customWidth="1"/>
    <col min="12556" max="12559" width="10.85546875" style="33" bestFit="1" customWidth="1"/>
    <col min="12560" max="12560" width="12" style="33" bestFit="1" customWidth="1"/>
    <col min="12561" max="12563" width="10.85546875" style="33" bestFit="1" customWidth="1"/>
    <col min="12564" max="12564" width="11" style="33" bestFit="1" customWidth="1"/>
    <col min="12565" max="12800" width="13.140625" style="33"/>
    <col min="12801" max="12801" width="44.140625" style="33" customWidth="1"/>
    <col min="12802" max="12806" width="22.28515625" style="33" customWidth="1"/>
    <col min="12807" max="12807" width="20" style="33" customWidth="1"/>
    <col min="12808" max="12808" width="13.85546875" style="33" bestFit="1" customWidth="1"/>
    <col min="12809" max="12809" width="12" style="33" bestFit="1" customWidth="1"/>
    <col min="12810" max="12810" width="10.85546875" style="33" bestFit="1" customWidth="1"/>
    <col min="12811" max="12811" width="12.5703125" style="33" bestFit="1" customWidth="1"/>
    <col min="12812" max="12815" width="10.85546875" style="33" bestFit="1" customWidth="1"/>
    <col min="12816" max="12816" width="12" style="33" bestFit="1" customWidth="1"/>
    <col min="12817" max="12819" width="10.85546875" style="33" bestFit="1" customWidth="1"/>
    <col min="12820" max="12820" width="11" style="33" bestFit="1" customWidth="1"/>
    <col min="12821" max="13056" width="13.140625" style="33"/>
    <col min="13057" max="13057" width="44.140625" style="33" customWidth="1"/>
    <col min="13058" max="13062" width="22.28515625" style="33" customWidth="1"/>
    <col min="13063" max="13063" width="20" style="33" customWidth="1"/>
    <col min="13064" max="13064" width="13.85546875" style="33" bestFit="1" customWidth="1"/>
    <col min="13065" max="13065" width="12" style="33" bestFit="1" customWidth="1"/>
    <col min="13066" max="13066" width="10.85546875" style="33" bestFit="1" customWidth="1"/>
    <col min="13067" max="13067" width="12.5703125" style="33" bestFit="1" customWidth="1"/>
    <col min="13068" max="13071" width="10.85546875" style="33" bestFit="1" customWidth="1"/>
    <col min="13072" max="13072" width="12" style="33" bestFit="1" customWidth="1"/>
    <col min="13073" max="13075" width="10.85546875" style="33" bestFit="1" customWidth="1"/>
    <col min="13076" max="13076" width="11" style="33" bestFit="1" customWidth="1"/>
    <col min="13077" max="13312" width="13.140625" style="33"/>
    <col min="13313" max="13313" width="44.140625" style="33" customWidth="1"/>
    <col min="13314" max="13318" width="22.28515625" style="33" customWidth="1"/>
    <col min="13319" max="13319" width="20" style="33" customWidth="1"/>
    <col min="13320" max="13320" width="13.85546875" style="33" bestFit="1" customWidth="1"/>
    <col min="13321" max="13321" width="12" style="33" bestFit="1" customWidth="1"/>
    <col min="13322" max="13322" width="10.85546875" style="33" bestFit="1" customWidth="1"/>
    <col min="13323" max="13323" width="12.5703125" style="33" bestFit="1" customWidth="1"/>
    <col min="13324" max="13327" width="10.85546875" style="33" bestFit="1" customWidth="1"/>
    <col min="13328" max="13328" width="12" style="33" bestFit="1" customWidth="1"/>
    <col min="13329" max="13331" width="10.85546875" style="33" bestFit="1" customWidth="1"/>
    <col min="13332" max="13332" width="11" style="33" bestFit="1" customWidth="1"/>
    <col min="13333" max="13568" width="13.140625" style="33"/>
    <col min="13569" max="13569" width="44.140625" style="33" customWidth="1"/>
    <col min="13570" max="13574" width="22.28515625" style="33" customWidth="1"/>
    <col min="13575" max="13575" width="20" style="33" customWidth="1"/>
    <col min="13576" max="13576" width="13.85546875" style="33" bestFit="1" customWidth="1"/>
    <col min="13577" max="13577" width="12" style="33" bestFit="1" customWidth="1"/>
    <col min="13578" max="13578" width="10.85546875" style="33" bestFit="1" customWidth="1"/>
    <col min="13579" max="13579" width="12.5703125" style="33" bestFit="1" customWidth="1"/>
    <col min="13580" max="13583" width="10.85546875" style="33" bestFit="1" customWidth="1"/>
    <col min="13584" max="13584" width="12" style="33" bestFit="1" customWidth="1"/>
    <col min="13585" max="13587" width="10.85546875" style="33" bestFit="1" customWidth="1"/>
    <col min="13588" max="13588" width="11" style="33" bestFit="1" customWidth="1"/>
    <col min="13589" max="13824" width="13.140625" style="33"/>
    <col min="13825" max="13825" width="44.140625" style="33" customWidth="1"/>
    <col min="13826" max="13830" width="22.28515625" style="33" customWidth="1"/>
    <col min="13831" max="13831" width="20" style="33" customWidth="1"/>
    <col min="13832" max="13832" width="13.85546875" style="33" bestFit="1" customWidth="1"/>
    <col min="13833" max="13833" width="12" style="33" bestFit="1" customWidth="1"/>
    <col min="13834" max="13834" width="10.85546875" style="33" bestFit="1" customWidth="1"/>
    <col min="13835" max="13835" width="12.5703125" style="33" bestFit="1" customWidth="1"/>
    <col min="13836" max="13839" width="10.85546875" style="33" bestFit="1" customWidth="1"/>
    <col min="13840" max="13840" width="12" style="33" bestFit="1" customWidth="1"/>
    <col min="13841" max="13843" width="10.85546875" style="33" bestFit="1" customWidth="1"/>
    <col min="13844" max="13844" width="11" style="33" bestFit="1" customWidth="1"/>
    <col min="13845" max="14080" width="13.140625" style="33"/>
    <col min="14081" max="14081" width="44.140625" style="33" customWidth="1"/>
    <col min="14082" max="14086" width="22.28515625" style="33" customWidth="1"/>
    <col min="14087" max="14087" width="20" style="33" customWidth="1"/>
    <col min="14088" max="14088" width="13.85546875" style="33" bestFit="1" customWidth="1"/>
    <col min="14089" max="14089" width="12" style="33" bestFit="1" customWidth="1"/>
    <col min="14090" max="14090" width="10.85546875" style="33" bestFit="1" customWidth="1"/>
    <col min="14091" max="14091" width="12.5703125" style="33" bestFit="1" customWidth="1"/>
    <col min="14092" max="14095" width="10.85546875" style="33" bestFit="1" customWidth="1"/>
    <col min="14096" max="14096" width="12" style="33" bestFit="1" customWidth="1"/>
    <col min="14097" max="14099" width="10.85546875" style="33" bestFit="1" customWidth="1"/>
    <col min="14100" max="14100" width="11" style="33" bestFit="1" customWidth="1"/>
    <col min="14101" max="14336" width="13.140625" style="33"/>
    <col min="14337" max="14337" width="44.140625" style="33" customWidth="1"/>
    <col min="14338" max="14342" width="22.28515625" style="33" customWidth="1"/>
    <col min="14343" max="14343" width="20" style="33" customWidth="1"/>
    <col min="14344" max="14344" width="13.85546875" style="33" bestFit="1" customWidth="1"/>
    <col min="14345" max="14345" width="12" style="33" bestFit="1" customWidth="1"/>
    <col min="14346" max="14346" width="10.85546875" style="33" bestFit="1" customWidth="1"/>
    <col min="14347" max="14347" width="12.5703125" style="33" bestFit="1" customWidth="1"/>
    <col min="14348" max="14351" width="10.85546875" style="33" bestFit="1" customWidth="1"/>
    <col min="14352" max="14352" width="12" style="33" bestFit="1" customWidth="1"/>
    <col min="14353" max="14355" width="10.85546875" style="33" bestFit="1" customWidth="1"/>
    <col min="14356" max="14356" width="11" style="33" bestFit="1" customWidth="1"/>
    <col min="14357" max="14592" width="13.140625" style="33"/>
    <col min="14593" max="14593" width="44.140625" style="33" customWidth="1"/>
    <col min="14594" max="14598" width="22.28515625" style="33" customWidth="1"/>
    <col min="14599" max="14599" width="20" style="33" customWidth="1"/>
    <col min="14600" max="14600" width="13.85546875" style="33" bestFit="1" customWidth="1"/>
    <col min="14601" max="14601" width="12" style="33" bestFit="1" customWidth="1"/>
    <col min="14602" max="14602" width="10.85546875" style="33" bestFit="1" customWidth="1"/>
    <col min="14603" max="14603" width="12.5703125" style="33" bestFit="1" customWidth="1"/>
    <col min="14604" max="14607" width="10.85546875" style="33" bestFit="1" customWidth="1"/>
    <col min="14608" max="14608" width="12" style="33" bestFit="1" customWidth="1"/>
    <col min="14609" max="14611" width="10.85546875" style="33" bestFit="1" customWidth="1"/>
    <col min="14612" max="14612" width="11" style="33" bestFit="1" customWidth="1"/>
    <col min="14613" max="14848" width="13.140625" style="33"/>
    <col min="14849" max="14849" width="44.140625" style="33" customWidth="1"/>
    <col min="14850" max="14854" width="22.28515625" style="33" customWidth="1"/>
    <col min="14855" max="14855" width="20" style="33" customWidth="1"/>
    <col min="14856" max="14856" width="13.85546875" style="33" bestFit="1" customWidth="1"/>
    <col min="14857" max="14857" width="12" style="33" bestFit="1" customWidth="1"/>
    <col min="14858" max="14858" width="10.85546875" style="33" bestFit="1" customWidth="1"/>
    <col min="14859" max="14859" width="12.5703125" style="33" bestFit="1" customWidth="1"/>
    <col min="14860" max="14863" width="10.85546875" style="33" bestFit="1" customWidth="1"/>
    <col min="14864" max="14864" width="12" style="33" bestFit="1" customWidth="1"/>
    <col min="14865" max="14867" width="10.85546875" style="33" bestFit="1" customWidth="1"/>
    <col min="14868" max="14868" width="11" style="33" bestFit="1" customWidth="1"/>
    <col min="14869" max="15104" width="13.140625" style="33"/>
    <col min="15105" max="15105" width="44.140625" style="33" customWidth="1"/>
    <col min="15106" max="15110" width="22.28515625" style="33" customWidth="1"/>
    <col min="15111" max="15111" width="20" style="33" customWidth="1"/>
    <col min="15112" max="15112" width="13.85546875" style="33" bestFit="1" customWidth="1"/>
    <col min="15113" max="15113" width="12" style="33" bestFit="1" customWidth="1"/>
    <col min="15114" max="15114" width="10.85546875" style="33" bestFit="1" customWidth="1"/>
    <col min="15115" max="15115" width="12.5703125" style="33" bestFit="1" customWidth="1"/>
    <col min="15116" max="15119" width="10.85546875" style="33" bestFit="1" customWidth="1"/>
    <col min="15120" max="15120" width="12" style="33" bestFit="1" customWidth="1"/>
    <col min="15121" max="15123" width="10.85546875" style="33" bestFit="1" customWidth="1"/>
    <col min="15124" max="15124" width="11" style="33" bestFit="1" customWidth="1"/>
    <col min="15125" max="15360" width="13.140625" style="33"/>
    <col min="15361" max="15361" width="44.140625" style="33" customWidth="1"/>
    <col min="15362" max="15366" width="22.28515625" style="33" customWidth="1"/>
    <col min="15367" max="15367" width="20" style="33" customWidth="1"/>
    <col min="15368" max="15368" width="13.85546875" style="33" bestFit="1" customWidth="1"/>
    <col min="15369" max="15369" width="12" style="33" bestFit="1" customWidth="1"/>
    <col min="15370" max="15370" width="10.85546875" style="33" bestFit="1" customWidth="1"/>
    <col min="15371" max="15371" width="12.5703125" style="33" bestFit="1" customWidth="1"/>
    <col min="15372" max="15375" width="10.85546875" style="33" bestFit="1" customWidth="1"/>
    <col min="15376" max="15376" width="12" style="33" bestFit="1" customWidth="1"/>
    <col min="15377" max="15379" width="10.85546875" style="33" bestFit="1" customWidth="1"/>
    <col min="15380" max="15380" width="11" style="33" bestFit="1" customWidth="1"/>
    <col min="15381" max="15616" width="13.140625" style="33"/>
    <col min="15617" max="15617" width="44.140625" style="33" customWidth="1"/>
    <col min="15618" max="15622" width="22.28515625" style="33" customWidth="1"/>
    <col min="15623" max="15623" width="20" style="33" customWidth="1"/>
    <col min="15624" max="15624" width="13.85546875" style="33" bestFit="1" customWidth="1"/>
    <col min="15625" max="15625" width="12" style="33" bestFit="1" customWidth="1"/>
    <col min="15626" max="15626" width="10.85546875" style="33" bestFit="1" customWidth="1"/>
    <col min="15627" max="15627" width="12.5703125" style="33" bestFit="1" customWidth="1"/>
    <col min="15628" max="15631" width="10.85546875" style="33" bestFit="1" customWidth="1"/>
    <col min="15632" max="15632" width="12" style="33" bestFit="1" customWidth="1"/>
    <col min="15633" max="15635" width="10.85546875" style="33" bestFit="1" customWidth="1"/>
    <col min="15636" max="15636" width="11" style="33" bestFit="1" customWidth="1"/>
    <col min="15637" max="15872" width="13.140625" style="33"/>
    <col min="15873" max="15873" width="44.140625" style="33" customWidth="1"/>
    <col min="15874" max="15878" width="22.28515625" style="33" customWidth="1"/>
    <col min="15879" max="15879" width="20" style="33" customWidth="1"/>
    <col min="15880" max="15880" width="13.85546875" style="33" bestFit="1" customWidth="1"/>
    <col min="15881" max="15881" width="12" style="33" bestFit="1" customWidth="1"/>
    <col min="15882" max="15882" width="10.85546875" style="33" bestFit="1" customWidth="1"/>
    <col min="15883" max="15883" width="12.5703125" style="33" bestFit="1" customWidth="1"/>
    <col min="15884" max="15887" width="10.85546875" style="33" bestFit="1" customWidth="1"/>
    <col min="15888" max="15888" width="12" style="33" bestFit="1" customWidth="1"/>
    <col min="15889" max="15891" width="10.85546875" style="33" bestFit="1" customWidth="1"/>
    <col min="15892" max="15892" width="11" style="33" bestFit="1" customWidth="1"/>
    <col min="15893" max="16128" width="13.140625" style="33"/>
    <col min="16129" max="16129" width="44.140625" style="33" customWidth="1"/>
    <col min="16130" max="16134" width="22.28515625" style="33" customWidth="1"/>
    <col min="16135" max="16135" width="20" style="33" customWidth="1"/>
    <col min="16136" max="16136" width="13.85546875" style="33" bestFit="1" customWidth="1"/>
    <col min="16137" max="16137" width="12" style="33" bestFit="1" customWidth="1"/>
    <col min="16138" max="16138" width="10.85546875" style="33" bestFit="1" customWidth="1"/>
    <col min="16139" max="16139" width="12.5703125" style="33" bestFit="1" customWidth="1"/>
    <col min="16140" max="16143" width="10.85546875" style="33" bestFit="1" customWidth="1"/>
    <col min="16144" max="16144" width="12" style="33" bestFit="1" customWidth="1"/>
    <col min="16145" max="16147" width="10.85546875" style="33" bestFit="1" customWidth="1"/>
    <col min="16148" max="16148" width="11" style="33" bestFit="1" customWidth="1"/>
    <col min="16149" max="16384" width="13.140625" style="33"/>
  </cols>
  <sheetData>
    <row r="1" spans="1:7">
      <c r="A1" s="358" t="s">
        <v>822</v>
      </c>
    </row>
    <row r="2" spans="1:7" s="331" customFormat="1" ht="24" customHeight="1">
      <c r="A2" s="330" t="s">
        <v>812</v>
      </c>
      <c r="B2" s="330"/>
      <c r="C2" s="330"/>
      <c r="D2" s="330"/>
      <c r="E2" s="330"/>
      <c r="F2" s="330"/>
      <c r="G2" s="330"/>
    </row>
    <row r="3" spans="1:7" s="332" customFormat="1" ht="24" customHeight="1">
      <c r="A3" s="330" t="s">
        <v>813</v>
      </c>
      <c r="B3" s="330"/>
      <c r="C3" s="330"/>
      <c r="D3" s="330"/>
      <c r="E3" s="330"/>
      <c r="F3" s="330"/>
      <c r="G3" s="330"/>
    </row>
    <row r="4" spans="1:7" s="333" customFormat="1" ht="17.45" customHeight="1">
      <c r="A4" s="156">
        <v>45657</v>
      </c>
      <c r="B4" s="156"/>
      <c r="C4" s="156"/>
      <c r="D4" s="156"/>
      <c r="E4" s="156"/>
      <c r="F4" s="156"/>
      <c r="G4" s="156"/>
    </row>
    <row r="5" spans="1:7" s="334" customFormat="1" ht="15.95" customHeight="1">
      <c r="A5" s="157" t="s">
        <v>763</v>
      </c>
      <c r="B5" s="157"/>
      <c r="C5" s="157"/>
      <c r="D5" s="157"/>
      <c r="E5" s="157"/>
      <c r="F5" s="157"/>
      <c r="G5" s="157"/>
    </row>
    <row r="6" spans="1:7" s="200" customFormat="1" ht="9.75" customHeight="1" thickBot="1">
      <c r="A6" s="335"/>
      <c r="B6" s="335"/>
      <c r="C6" s="335"/>
      <c r="D6" s="335"/>
      <c r="E6" s="335"/>
      <c r="F6" s="335"/>
      <c r="G6" s="335"/>
    </row>
    <row r="7" spans="1:7" s="339" customFormat="1" ht="20.100000000000001" customHeight="1">
      <c r="A7" s="336" t="s">
        <v>728</v>
      </c>
      <c r="B7" s="337" t="s">
        <v>814</v>
      </c>
      <c r="C7" s="337" t="s">
        <v>815</v>
      </c>
      <c r="D7" s="337" t="s">
        <v>816</v>
      </c>
      <c r="E7" s="337" t="s">
        <v>817</v>
      </c>
      <c r="F7" s="337" t="s">
        <v>818</v>
      </c>
      <c r="G7" s="338" t="s">
        <v>819</v>
      </c>
    </row>
    <row r="8" spans="1:7" s="339" customFormat="1" ht="43.5" customHeight="1">
      <c r="A8" s="340"/>
      <c r="B8" s="341"/>
      <c r="C8" s="341"/>
      <c r="D8" s="342"/>
      <c r="E8" s="341"/>
      <c r="F8" s="341"/>
      <c r="G8" s="343"/>
    </row>
    <row r="9" spans="1:7" s="339" customFormat="1" ht="9" customHeight="1">
      <c r="A9" s="344"/>
      <c r="B9" s="345"/>
      <c r="C9" s="345"/>
      <c r="D9" s="345"/>
      <c r="E9" s="345"/>
      <c r="F9" s="345"/>
      <c r="G9" s="346"/>
    </row>
    <row r="10" spans="1:7" s="177" customFormat="1" ht="20.100000000000001" customHeight="1">
      <c r="A10" s="193" t="s">
        <v>820</v>
      </c>
      <c r="B10" s="347">
        <v>64.290000000000006</v>
      </c>
      <c r="C10" s="347">
        <v>32.590000000000003</v>
      </c>
      <c r="D10" s="347">
        <v>0.37</v>
      </c>
      <c r="E10" s="347">
        <v>1.1000000000000001</v>
      </c>
      <c r="F10" s="347">
        <v>1.65</v>
      </c>
      <c r="G10" s="348">
        <v>21491313.353999998</v>
      </c>
    </row>
    <row r="11" spans="1:7" s="177" customFormat="1" ht="20.100000000000001" customHeight="1" thickBot="1">
      <c r="A11" s="349" t="s">
        <v>538</v>
      </c>
      <c r="B11" s="350">
        <v>44.52</v>
      </c>
      <c r="C11" s="350">
        <v>0.2</v>
      </c>
      <c r="D11" s="350">
        <v>0.2</v>
      </c>
      <c r="E11" s="350">
        <v>0.35</v>
      </c>
      <c r="F11" s="350">
        <v>54.74</v>
      </c>
      <c r="G11" s="351">
        <v>891799.94699999993</v>
      </c>
    </row>
    <row r="12" spans="1:7" s="203" customFormat="1" ht="15.75" customHeight="1" thickTop="1">
      <c r="A12" s="176" t="s">
        <v>791</v>
      </c>
      <c r="B12" s="352"/>
      <c r="C12" s="352"/>
      <c r="D12" s="352"/>
      <c r="E12" s="352"/>
      <c r="F12" s="352"/>
      <c r="G12" s="352"/>
    </row>
    <row r="200" spans="3:3">
      <c r="C200" s="33" t="s">
        <v>721</v>
      </c>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67131FD6-2BA7-4E37-8E79-447DB1BF2EC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44F5A-EB3F-4D4E-85F3-40980747E0E2}">
  <dimension ref="A1:E19"/>
  <sheetViews>
    <sheetView zoomScale="115" zoomScaleNormal="115" workbookViewId="0"/>
  </sheetViews>
  <sheetFormatPr baseColWidth="10" defaultColWidth="13.140625" defaultRowHeight="12.75"/>
  <cols>
    <col min="1" max="1" width="38.85546875" style="243" customWidth="1"/>
    <col min="2" max="2" width="20.140625" style="243" customWidth="1"/>
    <col min="3" max="3" width="17.5703125" style="243" customWidth="1"/>
    <col min="4" max="5" width="20.140625" style="243" customWidth="1"/>
    <col min="6" max="256" width="13.140625" style="243"/>
    <col min="257" max="257" width="38.85546875" style="243" customWidth="1"/>
    <col min="258" max="258" width="20.140625" style="243" customWidth="1"/>
    <col min="259" max="259" width="17.5703125" style="243" customWidth="1"/>
    <col min="260" max="261" width="20.140625" style="243" customWidth="1"/>
    <col min="262" max="512" width="13.140625" style="243"/>
    <col min="513" max="513" width="38.85546875" style="243" customWidth="1"/>
    <col min="514" max="514" width="20.140625" style="243" customWidth="1"/>
    <col min="515" max="515" width="17.5703125" style="243" customWidth="1"/>
    <col min="516" max="517" width="20.140625" style="243" customWidth="1"/>
    <col min="518" max="768" width="13.140625" style="243"/>
    <col min="769" max="769" width="38.85546875" style="243" customWidth="1"/>
    <col min="770" max="770" width="20.140625" style="243" customWidth="1"/>
    <col min="771" max="771" width="17.5703125" style="243" customWidth="1"/>
    <col min="772" max="773" width="20.140625" style="243" customWidth="1"/>
    <col min="774" max="1024" width="13.140625" style="243"/>
    <col min="1025" max="1025" width="38.85546875" style="243" customWidth="1"/>
    <col min="1026" max="1026" width="20.140625" style="243" customWidth="1"/>
    <col min="1027" max="1027" width="17.5703125" style="243" customWidth="1"/>
    <col min="1028" max="1029" width="20.140625" style="243" customWidth="1"/>
    <col min="1030" max="1280" width="13.140625" style="243"/>
    <col min="1281" max="1281" width="38.85546875" style="243" customWidth="1"/>
    <col min="1282" max="1282" width="20.140625" style="243" customWidth="1"/>
    <col min="1283" max="1283" width="17.5703125" style="243" customWidth="1"/>
    <col min="1284" max="1285" width="20.140625" style="243" customWidth="1"/>
    <col min="1286" max="1536" width="13.140625" style="243"/>
    <col min="1537" max="1537" width="38.85546875" style="243" customWidth="1"/>
    <col min="1538" max="1538" width="20.140625" style="243" customWidth="1"/>
    <col min="1539" max="1539" width="17.5703125" style="243" customWidth="1"/>
    <col min="1540" max="1541" width="20.140625" style="243" customWidth="1"/>
    <col min="1542" max="1792" width="13.140625" style="243"/>
    <col min="1793" max="1793" width="38.85546875" style="243" customWidth="1"/>
    <col min="1794" max="1794" width="20.140625" style="243" customWidth="1"/>
    <col min="1795" max="1795" width="17.5703125" style="243" customWidth="1"/>
    <col min="1796" max="1797" width="20.140625" style="243" customWidth="1"/>
    <col min="1798" max="2048" width="13.140625" style="243"/>
    <col min="2049" max="2049" width="38.85546875" style="243" customWidth="1"/>
    <col min="2050" max="2050" width="20.140625" style="243" customWidth="1"/>
    <col min="2051" max="2051" width="17.5703125" style="243" customWidth="1"/>
    <col min="2052" max="2053" width="20.140625" style="243" customWidth="1"/>
    <col min="2054" max="2304" width="13.140625" style="243"/>
    <col min="2305" max="2305" width="38.85546875" style="243" customWidth="1"/>
    <col min="2306" max="2306" width="20.140625" style="243" customWidth="1"/>
    <col min="2307" max="2307" width="17.5703125" style="243" customWidth="1"/>
    <col min="2308" max="2309" width="20.140625" style="243" customWidth="1"/>
    <col min="2310" max="2560" width="13.140625" style="243"/>
    <col min="2561" max="2561" width="38.85546875" style="243" customWidth="1"/>
    <col min="2562" max="2562" width="20.140625" style="243" customWidth="1"/>
    <col min="2563" max="2563" width="17.5703125" style="243" customWidth="1"/>
    <col min="2564" max="2565" width="20.140625" style="243" customWidth="1"/>
    <col min="2566" max="2816" width="13.140625" style="243"/>
    <col min="2817" max="2817" width="38.85546875" style="243" customWidth="1"/>
    <col min="2818" max="2818" width="20.140625" style="243" customWidth="1"/>
    <col min="2819" max="2819" width="17.5703125" style="243" customWidth="1"/>
    <col min="2820" max="2821" width="20.140625" style="243" customWidth="1"/>
    <col min="2822" max="3072" width="13.140625" style="243"/>
    <col min="3073" max="3073" width="38.85546875" style="243" customWidth="1"/>
    <col min="3074" max="3074" width="20.140625" style="243" customWidth="1"/>
    <col min="3075" max="3075" width="17.5703125" style="243" customWidth="1"/>
    <col min="3076" max="3077" width="20.140625" style="243" customWidth="1"/>
    <col min="3078" max="3328" width="13.140625" style="243"/>
    <col min="3329" max="3329" width="38.85546875" style="243" customWidth="1"/>
    <col min="3330" max="3330" width="20.140625" style="243" customWidth="1"/>
    <col min="3331" max="3331" width="17.5703125" style="243" customWidth="1"/>
    <col min="3332" max="3333" width="20.140625" style="243" customWidth="1"/>
    <col min="3334" max="3584" width="13.140625" style="243"/>
    <col min="3585" max="3585" width="38.85546875" style="243" customWidth="1"/>
    <col min="3586" max="3586" width="20.140625" style="243" customWidth="1"/>
    <col min="3587" max="3587" width="17.5703125" style="243" customWidth="1"/>
    <col min="3588" max="3589" width="20.140625" style="243" customWidth="1"/>
    <col min="3590" max="3840" width="13.140625" style="243"/>
    <col min="3841" max="3841" width="38.85546875" style="243" customWidth="1"/>
    <col min="3842" max="3842" width="20.140625" style="243" customWidth="1"/>
    <col min="3843" max="3843" width="17.5703125" style="243" customWidth="1"/>
    <col min="3844" max="3845" width="20.140625" style="243" customWidth="1"/>
    <col min="3846" max="4096" width="13.140625" style="243"/>
    <col min="4097" max="4097" width="38.85546875" style="243" customWidth="1"/>
    <col min="4098" max="4098" width="20.140625" style="243" customWidth="1"/>
    <col min="4099" max="4099" width="17.5703125" style="243" customWidth="1"/>
    <col min="4100" max="4101" width="20.140625" style="243" customWidth="1"/>
    <col min="4102" max="4352" width="13.140625" style="243"/>
    <col min="4353" max="4353" width="38.85546875" style="243" customWidth="1"/>
    <col min="4354" max="4354" width="20.140625" style="243" customWidth="1"/>
    <col min="4355" max="4355" width="17.5703125" style="243" customWidth="1"/>
    <col min="4356" max="4357" width="20.140625" style="243" customWidth="1"/>
    <col min="4358" max="4608" width="13.140625" style="243"/>
    <col min="4609" max="4609" width="38.85546875" style="243" customWidth="1"/>
    <col min="4610" max="4610" width="20.140625" style="243" customWidth="1"/>
    <col min="4611" max="4611" width="17.5703125" style="243" customWidth="1"/>
    <col min="4612" max="4613" width="20.140625" style="243" customWidth="1"/>
    <col min="4614" max="4864" width="13.140625" style="243"/>
    <col min="4865" max="4865" width="38.85546875" style="243" customWidth="1"/>
    <col min="4866" max="4866" width="20.140625" style="243" customWidth="1"/>
    <col min="4867" max="4867" width="17.5703125" style="243" customWidth="1"/>
    <col min="4868" max="4869" width="20.140625" style="243" customWidth="1"/>
    <col min="4870" max="5120" width="13.140625" style="243"/>
    <col min="5121" max="5121" width="38.85546875" style="243" customWidth="1"/>
    <col min="5122" max="5122" width="20.140625" style="243" customWidth="1"/>
    <col min="5123" max="5123" width="17.5703125" style="243" customWidth="1"/>
    <col min="5124" max="5125" width="20.140625" style="243" customWidth="1"/>
    <col min="5126" max="5376" width="13.140625" style="243"/>
    <col min="5377" max="5377" width="38.85546875" style="243" customWidth="1"/>
    <col min="5378" max="5378" width="20.140625" style="243" customWidth="1"/>
    <col min="5379" max="5379" width="17.5703125" style="243" customWidth="1"/>
    <col min="5380" max="5381" width="20.140625" style="243" customWidth="1"/>
    <col min="5382" max="5632" width="13.140625" style="243"/>
    <col min="5633" max="5633" width="38.85546875" style="243" customWidth="1"/>
    <col min="5634" max="5634" width="20.140625" style="243" customWidth="1"/>
    <col min="5635" max="5635" width="17.5703125" style="243" customWidth="1"/>
    <col min="5636" max="5637" width="20.140625" style="243" customWidth="1"/>
    <col min="5638" max="5888" width="13.140625" style="243"/>
    <col min="5889" max="5889" width="38.85546875" style="243" customWidth="1"/>
    <col min="5890" max="5890" width="20.140625" style="243" customWidth="1"/>
    <col min="5891" max="5891" width="17.5703125" style="243" customWidth="1"/>
    <col min="5892" max="5893" width="20.140625" style="243" customWidth="1"/>
    <col min="5894" max="6144" width="13.140625" style="243"/>
    <col min="6145" max="6145" width="38.85546875" style="243" customWidth="1"/>
    <col min="6146" max="6146" width="20.140625" style="243" customWidth="1"/>
    <col min="6147" max="6147" width="17.5703125" style="243" customWidth="1"/>
    <col min="6148" max="6149" width="20.140625" style="243" customWidth="1"/>
    <col min="6150" max="6400" width="13.140625" style="243"/>
    <col min="6401" max="6401" width="38.85546875" style="243" customWidth="1"/>
    <col min="6402" max="6402" width="20.140625" style="243" customWidth="1"/>
    <col min="6403" max="6403" width="17.5703125" style="243" customWidth="1"/>
    <col min="6404" max="6405" width="20.140625" style="243" customWidth="1"/>
    <col min="6406" max="6656" width="13.140625" style="243"/>
    <col min="6657" max="6657" width="38.85546875" style="243" customWidth="1"/>
    <col min="6658" max="6658" width="20.140625" style="243" customWidth="1"/>
    <col min="6659" max="6659" width="17.5703125" style="243" customWidth="1"/>
    <col min="6660" max="6661" width="20.140625" style="243" customWidth="1"/>
    <col min="6662" max="6912" width="13.140625" style="243"/>
    <col min="6913" max="6913" width="38.85546875" style="243" customWidth="1"/>
    <col min="6914" max="6914" width="20.140625" style="243" customWidth="1"/>
    <col min="6915" max="6915" width="17.5703125" style="243" customWidth="1"/>
    <col min="6916" max="6917" width="20.140625" style="243" customWidth="1"/>
    <col min="6918" max="7168" width="13.140625" style="243"/>
    <col min="7169" max="7169" width="38.85546875" style="243" customWidth="1"/>
    <col min="7170" max="7170" width="20.140625" style="243" customWidth="1"/>
    <col min="7171" max="7171" width="17.5703125" style="243" customWidth="1"/>
    <col min="7172" max="7173" width="20.140625" style="243" customWidth="1"/>
    <col min="7174" max="7424" width="13.140625" style="243"/>
    <col min="7425" max="7425" width="38.85546875" style="243" customWidth="1"/>
    <col min="7426" max="7426" width="20.140625" style="243" customWidth="1"/>
    <col min="7427" max="7427" width="17.5703125" style="243" customWidth="1"/>
    <col min="7428" max="7429" width="20.140625" style="243" customWidth="1"/>
    <col min="7430" max="7680" width="13.140625" style="243"/>
    <col min="7681" max="7681" width="38.85546875" style="243" customWidth="1"/>
    <col min="7682" max="7682" width="20.140625" style="243" customWidth="1"/>
    <col min="7683" max="7683" width="17.5703125" style="243" customWidth="1"/>
    <col min="7684" max="7685" width="20.140625" style="243" customWidth="1"/>
    <col min="7686" max="7936" width="13.140625" style="243"/>
    <col min="7937" max="7937" width="38.85546875" style="243" customWidth="1"/>
    <col min="7938" max="7938" width="20.140625" style="243" customWidth="1"/>
    <col min="7939" max="7939" width="17.5703125" style="243" customWidth="1"/>
    <col min="7940" max="7941" width="20.140625" style="243" customWidth="1"/>
    <col min="7942" max="8192" width="13.140625" style="243"/>
    <col min="8193" max="8193" width="38.85546875" style="243" customWidth="1"/>
    <col min="8194" max="8194" width="20.140625" style="243" customWidth="1"/>
    <col min="8195" max="8195" width="17.5703125" style="243" customWidth="1"/>
    <col min="8196" max="8197" width="20.140625" style="243" customWidth="1"/>
    <col min="8198" max="8448" width="13.140625" style="243"/>
    <col min="8449" max="8449" width="38.85546875" style="243" customWidth="1"/>
    <col min="8450" max="8450" width="20.140625" style="243" customWidth="1"/>
    <col min="8451" max="8451" width="17.5703125" style="243" customWidth="1"/>
    <col min="8452" max="8453" width="20.140625" style="243" customWidth="1"/>
    <col min="8454" max="8704" width="13.140625" style="243"/>
    <col min="8705" max="8705" width="38.85546875" style="243" customWidth="1"/>
    <col min="8706" max="8706" width="20.140625" style="243" customWidth="1"/>
    <col min="8707" max="8707" width="17.5703125" style="243" customWidth="1"/>
    <col min="8708" max="8709" width="20.140625" style="243" customWidth="1"/>
    <col min="8710" max="8960" width="13.140625" style="243"/>
    <col min="8961" max="8961" width="38.85546875" style="243" customWidth="1"/>
    <col min="8962" max="8962" width="20.140625" style="243" customWidth="1"/>
    <col min="8963" max="8963" width="17.5703125" style="243" customWidth="1"/>
    <col min="8964" max="8965" width="20.140625" style="243" customWidth="1"/>
    <col min="8966" max="9216" width="13.140625" style="243"/>
    <col min="9217" max="9217" width="38.85546875" style="243" customWidth="1"/>
    <col min="9218" max="9218" width="20.140625" style="243" customWidth="1"/>
    <col min="9219" max="9219" width="17.5703125" style="243" customWidth="1"/>
    <col min="9220" max="9221" width="20.140625" style="243" customWidth="1"/>
    <col min="9222" max="9472" width="13.140625" style="243"/>
    <col min="9473" max="9473" width="38.85546875" style="243" customWidth="1"/>
    <col min="9474" max="9474" width="20.140625" style="243" customWidth="1"/>
    <col min="9475" max="9475" width="17.5703125" style="243" customWidth="1"/>
    <col min="9476" max="9477" width="20.140625" style="243" customWidth="1"/>
    <col min="9478" max="9728" width="13.140625" style="243"/>
    <col min="9729" max="9729" width="38.85546875" style="243" customWidth="1"/>
    <col min="9730" max="9730" width="20.140625" style="243" customWidth="1"/>
    <col min="9731" max="9731" width="17.5703125" style="243" customWidth="1"/>
    <col min="9732" max="9733" width="20.140625" style="243" customWidth="1"/>
    <col min="9734" max="9984" width="13.140625" style="243"/>
    <col min="9985" max="9985" width="38.85546875" style="243" customWidth="1"/>
    <col min="9986" max="9986" width="20.140625" style="243" customWidth="1"/>
    <col min="9987" max="9987" width="17.5703125" style="243" customWidth="1"/>
    <col min="9988" max="9989" width="20.140625" style="243" customWidth="1"/>
    <col min="9990" max="10240" width="13.140625" style="243"/>
    <col min="10241" max="10241" width="38.85546875" style="243" customWidth="1"/>
    <col min="10242" max="10242" width="20.140625" style="243" customWidth="1"/>
    <col min="10243" max="10243" width="17.5703125" style="243" customWidth="1"/>
    <col min="10244" max="10245" width="20.140625" style="243" customWidth="1"/>
    <col min="10246" max="10496" width="13.140625" style="243"/>
    <col min="10497" max="10497" width="38.85546875" style="243" customWidth="1"/>
    <col min="10498" max="10498" width="20.140625" style="243" customWidth="1"/>
    <col min="10499" max="10499" width="17.5703125" style="243" customWidth="1"/>
    <col min="10500" max="10501" width="20.140625" style="243" customWidth="1"/>
    <col min="10502" max="10752" width="13.140625" style="243"/>
    <col min="10753" max="10753" width="38.85546875" style="243" customWidth="1"/>
    <col min="10754" max="10754" width="20.140625" style="243" customWidth="1"/>
    <col min="10755" max="10755" width="17.5703125" style="243" customWidth="1"/>
    <col min="10756" max="10757" width="20.140625" style="243" customWidth="1"/>
    <col min="10758" max="11008" width="13.140625" style="243"/>
    <col min="11009" max="11009" width="38.85546875" style="243" customWidth="1"/>
    <col min="11010" max="11010" width="20.140625" style="243" customWidth="1"/>
    <col min="11011" max="11011" width="17.5703125" style="243" customWidth="1"/>
    <col min="11012" max="11013" width="20.140625" style="243" customWidth="1"/>
    <col min="11014" max="11264" width="13.140625" style="243"/>
    <col min="11265" max="11265" width="38.85546875" style="243" customWidth="1"/>
    <col min="11266" max="11266" width="20.140625" style="243" customWidth="1"/>
    <col min="11267" max="11267" width="17.5703125" style="243" customWidth="1"/>
    <col min="11268" max="11269" width="20.140625" style="243" customWidth="1"/>
    <col min="11270" max="11520" width="13.140625" style="243"/>
    <col min="11521" max="11521" width="38.85546875" style="243" customWidth="1"/>
    <col min="11522" max="11522" width="20.140625" style="243" customWidth="1"/>
    <col min="11523" max="11523" width="17.5703125" style="243" customWidth="1"/>
    <col min="11524" max="11525" width="20.140625" style="243" customWidth="1"/>
    <col min="11526" max="11776" width="13.140625" style="243"/>
    <col min="11777" max="11777" width="38.85546875" style="243" customWidth="1"/>
    <col min="11778" max="11778" width="20.140625" style="243" customWidth="1"/>
    <col min="11779" max="11779" width="17.5703125" style="243" customWidth="1"/>
    <col min="11780" max="11781" width="20.140625" style="243" customWidth="1"/>
    <col min="11782" max="12032" width="13.140625" style="243"/>
    <col min="12033" max="12033" width="38.85546875" style="243" customWidth="1"/>
    <col min="12034" max="12034" width="20.140625" style="243" customWidth="1"/>
    <col min="12035" max="12035" width="17.5703125" style="243" customWidth="1"/>
    <col min="12036" max="12037" width="20.140625" style="243" customWidth="1"/>
    <col min="12038" max="12288" width="13.140625" style="243"/>
    <col min="12289" max="12289" width="38.85546875" style="243" customWidth="1"/>
    <col min="12290" max="12290" width="20.140625" style="243" customWidth="1"/>
    <col min="12291" max="12291" width="17.5703125" style="243" customWidth="1"/>
    <col min="12292" max="12293" width="20.140625" style="243" customWidth="1"/>
    <col min="12294" max="12544" width="13.140625" style="243"/>
    <col min="12545" max="12545" width="38.85546875" style="243" customWidth="1"/>
    <col min="12546" max="12546" width="20.140625" style="243" customWidth="1"/>
    <col min="12547" max="12547" width="17.5703125" style="243" customWidth="1"/>
    <col min="12548" max="12549" width="20.140625" style="243" customWidth="1"/>
    <col min="12550" max="12800" width="13.140625" style="243"/>
    <col min="12801" max="12801" width="38.85546875" style="243" customWidth="1"/>
    <col min="12802" max="12802" width="20.140625" style="243" customWidth="1"/>
    <col min="12803" max="12803" width="17.5703125" style="243" customWidth="1"/>
    <col min="12804" max="12805" width="20.140625" style="243" customWidth="1"/>
    <col min="12806" max="13056" width="13.140625" style="243"/>
    <col min="13057" max="13057" width="38.85546875" style="243" customWidth="1"/>
    <col min="13058" max="13058" width="20.140625" style="243" customWidth="1"/>
    <col min="13059" max="13059" width="17.5703125" style="243" customWidth="1"/>
    <col min="13060" max="13061" width="20.140625" style="243" customWidth="1"/>
    <col min="13062" max="13312" width="13.140625" style="243"/>
    <col min="13313" max="13313" width="38.85546875" style="243" customWidth="1"/>
    <col min="13314" max="13314" width="20.140625" style="243" customWidth="1"/>
    <col min="13315" max="13315" width="17.5703125" style="243" customWidth="1"/>
    <col min="13316" max="13317" width="20.140625" style="243" customWidth="1"/>
    <col min="13318" max="13568" width="13.140625" style="243"/>
    <col min="13569" max="13569" width="38.85546875" style="243" customWidth="1"/>
    <col min="13570" max="13570" width="20.140625" style="243" customWidth="1"/>
    <col min="13571" max="13571" width="17.5703125" style="243" customWidth="1"/>
    <col min="13572" max="13573" width="20.140625" style="243" customWidth="1"/>
    <col min="13574" max="13824" width="13.140625" style="243"/>
    <col min="13825" max="13825" width="38.85546875" style="243" customWidth="1"/>
    <col min="13826" max="13826" width="20.140625" style="243" customWidth="1"/>
    <col min="13827" max="13827" width="17.5703125" style="243" customWidth="1"/>
    <col min="13828" max="13829" width="20.140625" style="243" customWidth="1"/>
    <col min="13830" max="14080" width="13.140625" style="243"/>
    <col min="14081" max="14081" width="38.85546875" style="243" customWidth="1"/>
    <col min="14082" max="14082" width="20.140625" style="243" customWidth="1"/>
    <col min="14083" max="14083" width="17.5703125" style="243" customWidth="1"/>
    <col min="14084" max="14085" width="20.140625" style="243" customWidth="1"/>
    <col min="14086" max="14336" width="13.140625" style="243"/>
    <col min="14337" max="14337" width="38.85546875" style="243" customWidth="1"/>
    <col min="14338" max="14338" width="20.140625" style="243" customWidth="1"/>
    <col min="14339" max="14339" width="17.5703125" style="243" customWidth="1"/>
    <col min="14340" max="14341" width="20.140625" style="243" customWidth="1"/>
    <col min="14342" max="14592" width="13.140625" style="243"/>
    <col min="14593" max="14593" width="38.85546875" style="243" customWidth="1"/>
    <col min="14594" max="14594" width="20.140625" style="243" customWidth="1"/>
    <col min="14595" max="14595" width="17.5703125" style="243" customWidth="1"/>
    <col min="14596" max="14597" width="20.140625" style="243" customWidth="1"/>
    <col min="14598" max="14848" width="13.140625" style="243"/>
    <col min="14849" max="14849" width="38.85546875" style="243" customWidth="1"/>
    <col min="14850" max="14850" width="20.140625" style="243" customWidth="1"/>
    <col min="14851" max="14851" width="17.5703125" style="243" customWidth="1"/>
    <col min="14852" max="14853" width="20.140625" style="243" customWidth="1"/>
    <col min="14854" max="15104" width="13.140625" style="243"/>
    <col min="15105" max="15105" width="38.85546875" style="243" customWidth="1"/>
    <col min="15106" max="15106" width="20.140625" style="243" customWidth="1"/>
    <col min="15107" max="15107" width="17.5703125" style="243" customWidth="1"/>
    <col min="15108" max="15109" width="20.140625" style="243" customWidth="1"/>
    <col min="15110" max="15360" width="13.140625" style="243"/>
    <col min="15361" max="15361" width="38.85546875" style="243" customWidth="1"/>
    <col min="15362" max="15362" width="20.140625" style="243" customWidth="1"/>
    <col min="15363" max="15363" width="17.5703125" style="243" customWidth="1"/>
    <col min="15364" max="15365" width="20.140625" style="243" customWidth="1"/>
    <col min="15366" max="15616" width="13.140625" style="243"/>
    <col min="15617" max="15617" width="38.85546875" style="243" customWidth="1"/>
    <col min="15618" max="15618" width="20.140625" style="243" customWidth="1"/>
    <col min="15619" max="15619" width="17.5703125" style="243" customWidth="1"/>
    <col min="15620" max="15621" width="20.140625" style="243" customWidth="1"/>
    <col min="15622" max="15872" width="13.140625" style="243"/>
    <col min="15873" max="15873" width="38.85546875" style="243" customWidth="1"/>
    <col min="15874" max="15874" width="20.140625" style="243" customWidth="1"/>
    <col min="15875" max="15875" width="17.5703125" style="243" customWidth="1"/>
    <col min="15876" max="15877" width="20.140625" style="243" customWidth="1"/>
    <col min="15878" max="16128" width="13.140625" style="243"/>
    <col min="16129" max="16129" width="38.85546875" style="243" customWidth="1"/>
    <col min="16130" max="16130" width="20.140625" style="243" customWidth="1"/>
    <col min="16131" max="16131" width="17.5703125" style="243" customWidth="1"/>
    <col min="16132" max="16133" width="20.140625" style="243" customWidth="1"/>
    <col min="16134" max="16384" width="13.140625" style="243"/>
  </cols>
  <sheetData>
    <row r="1" spans="1:5">
      <c r="A1" s="360" t="s">
        <v>822</v>
      </c>
    </row>
    <row r="3" spans="1:5" ht="27.75">
      <c r="A3" s="242" t="s">
        <v>774</v>
      </c>
      <c r="B3" s="242"/>
      <c r="C3" s="242"/>
      <c r="D3" s="242"/>
      <c r="E3" s="242"/>
    </row>
    <row r="4" spans="1:5" ht="18.75">
      <c r="A4" s="244">
        <v>45657</v>
      </c>
      <c r="B4" s="244"/>
      <c r="C4" s="244"/>
      <c r="D4" s="244"/>
      <c r="E4" s="244"/>
    </row>
    <row r="5" spans="1:5" ht="16.5">
      <c r="A5" s="245" t="s">
        <v>727</v>
      </c>
      <c r="B5" s="245"/>
      <c r="C5" s="245"/>
      <c r="D5" s="245"/>
      <c r="E5" s="245"/>
    </row>
    <row r="6" spans="1:5">
      <c r="A6" s="246"/>
      <c r="B6" s="246"/>
    </row>
    <row r="7" spans="1:5" ht="13.5" thickBot="1">
      <c r="A7" s="247">
        <v>45708</v>
      </c>
      <c r="B7" s="246"/>
    </row>
    <row r="8" spans="1:5">
      <c r="A8" s="248"/>
      <c r="B8" s="249" t="s">
        <v>775</v>
      </c>
      <c r="C8" s="249"/>
      <c r="D8" s="249" t="s">
        <v>776</v>
      </c>
      <c r="E8" s="249" t="s">
        <v>777</v>
      </c>
    </row>
    <row r="9" spans="1:5" ht="25.5">
      <c r="A9" s="250" t="s">
        <v>778</v>
      </c>
      <c r="B9" s="251" t="s">
        <v>779</v>
      </c>
      <c r="C9" s="251" t="s">
        <v>780</v>
      </c>
      <c r="D9" s="222"/>
      <c r="E9" s="222"/>
    </row>
    <row r="10" spans="1:5">
      <c r="A10" s="252"/>
      <c r="B10" s="253"/>
      <c r="C10" s="253"/>
      <c r="D10" s="253"/>
      <c r="E10" s="253"/>
    </row>
    <row r="11" spans="1:5" ht="13.5">
      <c r="A11" s="254"/>
      <c r="B11" s="255"/>
      <c r="C11" s="255"/>
      <c r="D11" s="255"/>
      <c r="E11" s="256"/>
    </row>
    <row r="12" spans="1:5" ht="18" customHeight="1">
      <c r="A12" s="257" t="s">
        <v>764</v>
      </c>
      <c r="B12" s="258">
        <v>2219846.861</v>
      </c>
      <c r="C12" s="258">
        <v>0</v>
      </c>
      <c r="D12" s="258">
        <v>65621.437999999995</v>
      </c>
      <c r="E12" s="259">
        <v>2285468.2999999998</v>
      </c>
    </row>
    <row r="13" spans="1:5" ht="18" customHeight="1">
      <c r="A13" s="257" t="s">
        <v>765</v>
      </c>
      <c r="B13" s="258">
        <v>3615836.497</v>
      </c>
      <c r="C13" s="258">
        <v>0</v>
      </c>
      <c r="D13" s="258">
        <v>452859.70799999998</v>
      </c>
      <c r="E13" s="259">
        <v>4068696.2050000001</v>
      </c>
    </row>
    <row r="14" spans="1:5" ht="18" customHeight="1">
      <c r="A14" s="257" t="s">
        <v>533</v>
      </c>
      <c r="B14" s="258">
        <v>472873.98599999998</v>
      </c>
      <c r="C14" s="258">
        <v>0</v>
      </c>
      <c r="D14" s="258">
        <v>6930.5709999999999</v>
      </c>
      <c r="E14" s="259">
        <v>479804.55800000002</v>
      </c>
    </row>
    <row r="15" spans="1:5" ht="8.25" customHeight="1" thickBot="1">
      <c r="A15" s="260"/>
      <c r="B15" s="261"/>
      <c r="C15" s="261"/>
      <c r="D15" s="261"/>
      <c r="E15" s="261"/>
    </row>
    <row r="16" spans="1:5" ht="13.5">
      <c r="A16" s="257" t="s">
        <v>781</v>
      </c>
      <c r="B16" s="257"/>
      <c r="C16" s="262"/>
      <c r="D16" s="262"/>
      <c r="E16" s="262"/>
    </row>
    <row r="17" spans="1:5">
      <c r="A17" s="263" t="s">
        <v>782</v>
      </c>
      <c r="B17" s="263"/>
      <c r="C17" s="263"/>
      <c r="D17" s="263"/>
      <c r="E17" s="263"/>
    </row>
    <row r="18" spans="1:5">
      <c r="A18" s="263"/>
      <c r="B18" s="263"/>
      <c r="C18" s="263"/>
      <c r="D18" s="263"/>
      <c r="E18" s="263"/>
    </row>
    <row r="19" spans="1:5">
      <c r="A19" s="264"/>
    </row>
  </sheetData>
  <mergeCells count="7">
    <mergeCell ref="A17:E18"/>
    <mergeCell ref="A3:E3"/>
    <mergeCell ref="A4:E4"/>
    <mergeCell ref="A5:E5"/>
    <mergeCell ref="B8:C8"/>
    <mergeCell ref="D8:D9"/>
    <mergeCell ref="E8:E9"/>
  </mergeCells>
  <hyperlinks>
    <hyperlink ref="A1" location="Índice!A1" display="Volver al Índice" xr:uid="{C55C8C5B-AEA5-45DE-BC15-053FD79C7F1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Carátula_EST</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'1'!Área_de_impresión</vt:lpstr>
      <vt:lpstr>'13'!Área_de_impresión</vt:lpstr>
      <vt:lpstr>'2'!Área_de_impresión</vt:lpstr>
      <vt:lpstr>'3'!Área_de_impresión</vt:lpstr>
      <vt:lpstr>'4'!Área_de_impresión</vt:lpstr>
      <vt:lpstr>'5'!Área_de_impresión</vt:lpstr>
      <vt:lpstr>'6'!Área_de_impresión</vt:lpstr>
      <vt:lpstr>'7'!Área_de_impresión</vt:lpstr>
      <vt:lpstr>'8'!Área_de_impresión</vt:lpstr>
      <vt:lpstr>Índice!Área_de_impresión</vt:lpstr>
      <vt:lpstr>'7'!Periodo</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2025-03-05T20:46:15Z</dcterms:created>
  <dcterms:modified xsi:type="dcterms:W3CDTF">2025-03-05T20:46:24Z</dcterms:modified>
</cp:coreProperties>
</file>