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sbs.gob.pe\data\esteco\Pc-OBorda\Boletin-Bcos\BOLETIN PUBLIC WEB\Boletin Consolidado\"/>
    </mc:Choice>
  </mc:AlternateContent>
  <xr:revisionPtr revIDLastSave="0" documentId="13_ncr:1_{8117B663-B37A-4297-9117-2F354554A03A}" xr6:coauthVersionLast="47" xr6:coauthVersionMax="47" xr10:uidLastSave="{00000000-0000-0000-0000-000000000000}"/>
  <bookViews>
    <workbookView xWindow="-108" yWindow="-108" windowWidth="23256" windowHeight="12576" xr2:uid="{81290DDB-1AF7-4EC8-A9C4-C59E8B2C813B}"/>
  </bookViews>
  <sheets>
    <sheet name="Carátula_EST" sheetId="19" r:id="rId1"/>
    <sheet name="Índice" sheetId="1" r:id="rId2"/>
    <sheet name="Agregación_EEFF" sheetId="18" r:id="rId3"/>
    <sheet name="1" sheetId="9" r:id="rId4"/>
    <sheet name="2" sheetId="10" r:id="rId5"/>
    <sheet name="3" sheetId="4" r:id="rId6"/>
    <sheet name="4" sheetId="5" r:id="rId7"/>
    <sheet name="5" sheetId="2" r:id="rId8"/>
    <sheet name="6" sheetId="3" r:id="rId9"/>
    <sheet name="7" sheetId="6" r:id="rId10"/>
    <sheet name="8" sheetId="7" r:id="rId11"/>
    <sheet name="9" sheetId="8" r:id="rId12"/>
    <sheet name="10" sheetId="17" r:id="rId13"/>
    <sheet name="11" sheetId="14" r:id="rId14"/>
    <sheet name="12" sheetId="13" r:id="rId15"/>
    <sheet name="13" sheetId="15" r:id="rId16"/>
    <sheet name="14" sheetId="12" r:id="rId17"/>
    <sheet name="15" sheetId="11" r:id="rId18"/>
    <sheet name="16" sheetId="16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Fill" hidden="1">#REF!</definedName>
    <definedName name="_Key1" hidden="1">#REF!</definedName>
    <definedName name="_Order1" hidden="1">255</definedName>
    <definedName name="_Sort" hidden="1">#REF!</definedName>
    <definedName name="A_IMPRESIÓN_IM">#REF!</definedName>
    <definedName name="_xlnm.Print_Area" localSheetId="3">'1'!$A$2:$D$137</definedName>
    <definedName name="_xlnm.Print_Area" localSheetId="15">'13'!$A$1:$M$15</definedName>
    <definedName name="_xlnm.Print_Area" localSheetId="4">'2'!$A$2:$D$81</definedName>
    <definedName name="_xlnm.Print_Area" localSheetId="5">'3'!$A$2:$D$137</definedName>
    <definedName name="_xlnm.Print_Area" localSheetId="6">'4'!$A$2:$D$81</definedName>
    <definedName name="_xlnm.Print_Area" localSheetId="7">'5'!$A$2:$D$137</definedName>
    <definedName name="_xlnm.Print_Area" localSheetId="8">'6'!$A$2:$D$81</definedName>
    <definedName name="_xlnm.Print_Area" localSheetId="9">'7'!$A$2:$D$137</definedName>
    <definedName name="_xlnm.Print_Area" localSheetId="10">'8'!$A$2:$D$81</definedName>
    <definedName name="_xlnm.Print_Area" localSheetId="1">Índice!$A$1:$C$22</definedName>
    <definedName name="BANCOS">#REF!</definedName>
    <definedName name="CONTINENTAL" localSheetId="12">#REF!</definedName>
    <definedName name="CONTINENTAL" localSheetId="13">#REF!</definedName>
    <definedName name="CONTINENTAL" localSheetId="14">#REF!</definedName>
    <definedName name="CONTINENTAL" localSheetId="15">#REF!</definedName>
    <definedName name="CONTINENTAL" localSheetId="16">#REF!</definedName>
    <definedName name="CONTINENTAL" localSheetId="17">#REF!</definedName>
    <definedName name="CONTINENTAL" localSheetId="18">#REF!</definedName>
    <definedName name="CONTINENTAL" localSheetId="9">#REF!</definedName>
    <definedName name="CONTINENTAL" localSheetId="10">#REF!</definedName>
    <definedName name="CONTINENTAL" localSheetId="11">#REF!</definedName>
    <definedName name="CONTINENTAL">#REF!</definedName>
    <definedName name="Datos1" localSheetId="12">#REF!,#REF!,#REF!</definedName>
    <definedName name="Datos1" localSheetId="15">#REF!,#REF!,#REF!</definedName>
    <definedName name="Datos1" localSheetId="18">#REF!,#REF!,#REF!</definedName>
    <definedName name="Datos1">#REF!,#REF!,#REF!</definedName>
    <definedName name="Datos2" localSheetId="12">#REF!,#REF!</definedName>
    <definedName name="Datos2" localSheetId="15">#REF!,#REF!</definedName>
    <definedName name="Datos2" localSheetId="18">#REF!,#REF!</definedName>
    <definedName name="Datos2">#REF!,#REF!</definedName>
    <definedName name="Datos3" localSheetId="12">#REF!,#REF!</definedName>
    <definedName name="Datos3" localSheetId="15">#REF!,#REF!</definedName>
    <definedName name="Datos3" localSheetId="18">#REF!,#REF!</definedName>
    <definedName name="Datos3">#REF!,#REF!</definedName>
    <definedName name="fecha" localSheetId="15">'[11]Posicion ME'!$C$1</definedName>
    <definedName name="fecha" localSheetId="18">'[11]Posicion ME'!$C$1</definedName>
    <definedName name="Fecha">[7]Datos!$D$4</definedName>
    <definedName name="FWD">'[11]Posicion ME'!$B$34:$I$49</definedName>
    <definedName name="INDICE">[2]!INDICE</definedName>
    <definedName name="Inicio" localSheetId="12">'[15]02-T_DEP'!#REF!</definedName>
    <definedName name="Inicio" localSheetId="15">'[12]02-T_DEP'!#REF!</definedName>
    <definedName name="Inicio" localSheetId="18">'[12]02-T_DEP'!#REF!</definedName>
    <definedName name="Inicio">'[8]02-T_DEP'!#REF!</definedName>
    <definedName name="matrix">#REF!</definedName>
    <definedName name="pali">#REF!</definedName>
    <definedName name="palii">#REF!</definedName>
    <definedName name="parei">#REF!</definedName>
    <definedName name="pata">#REF!</definedName>
    <definedName name="patai">#REF!</definedName>
    <definedName name="paug">#REF!</definedName>
    <definedName name="pbap">#REF!</definedName>
    <definedName name="pbkji">#REF!</definedName>
    <definedName name="pbueb">#REF!</definedName>
    <definedName name="pcel">#REF!</definedName>
    <definedName name="pceli">#REF!</definedName>
    <definedName name="pcon">#REF!</definedName>
    <definedName name="pcre">#REF!</definedName>
    <definedName name="pcsg">#REF!</definedName>
    <definedName name="pede">#REF!</definedName>
    <definedName name="PEF">#REF!</definedName>
    <definedName name="pege">#REF!</definedName>
    <definedName name="pelsi">#REF!</definedName>
    <definedName name="periodo" localSheetId="15">[13]BD_Datos!$B$3</definedName>
    <definedName name="periodo" localSheetId="18">[13]BD_Datos!$B$3</definedName>
    <definedName name="Periodo" localSheetId="4">'[3]1'!$B$3</definedName>
    <definedName name="Periodo" localSheetId="9">'7'!$A$3</definedName>
    <definedName name="Periodo" localSheetId="10">'[3]7'!$B$3</definedName>
    <definedName name="Periodo">'[3]1'!$B$3</definedName>
    <definedName name="periodo_aa">[13]BD_Datos!$D$3</definedName>
    <definedName name="pfer">#REF!</definedName>
    <definedName name="pgra">#REF!</definedName>
    <definedName name="pluz">#REF!</definedName>
    <definedName name="pmili">#REF!</definedName>
    <definedName name="pmini">#REF!</definedName>
    <definedName name="pmori">#REF!</definedName>
    <definedName name="ppom">#REF!</definedName>
    <definedName name="pspc">#REF!</definedName>
    <definedName name="ptelb">#REF!</definedName>
    <definedName name="pvol">#REF!</definedName>
    <definedName name="pvolb">#REF!</definedName>
    <definedName name="pwie">#REF!</definedName>
    <definedName name="qqqq">#REF!</definedName>
    <definedName name="SWAPS">'[11]Posicion ME'!$B$56:$I$71</definedName>
    <definedName name="TipoCambioMes" localSheetId="12">#REF!</definedName>
    <definedName name="TipoCambioMes">#REF!</definedName>
    <definedName name="TIT">#REF!</definedName>
    <definedName name="_xlnm.Print_Titles" localSheetId="2">Agregación_EEFF!$2:$11</definedName>
    <definedName name="vali">#REF!</definedName>
    <definedName name="valii">#REF!</definedName>
    <definedName name="varei">#REF!</definedName>
    <definedName name="vata">#REF!</definedName>
    <definedName name="vatai">#REF!</definedName>
    <definedName name="vaug">#REF!</definedName>
    <definedName name="vbap">#REF!</definedName>
    <definedName name="vbkji">#REF!</definedName>
    <definedName name="vbueb">#REF!</definedName>
    <definedName name="vcel">#REF!</definedName>
    <definedName name="vceli">#REF!</definedName>
    <definedName name="vcon">#REF!</definedName>
    <definedName name="vcre">#REF!</definedName>
    <definedName name="vcsg">#REF!</definedName>
    <definedName name="vede">#REF!</definedName>
    <definedName name="vege">#REF!</definedName>
    <definedName name="velsi">#REF!</definedName>
    <definedName name="vfer">#REF!</definedName>
    <definedName name="vgra">#REF!</definedName>
    <definedName name="vluz">#REF!</definedName>
    <definedName name="vmili">#REF!</definedName>
    <definedName name="vmini">#REF!</definedName>
    <definedName name="vmori">#REF!</definedName>
    <definedName name="vpom">#REF!</definedName>
    <definedName name="vspc">#REF!</definedName>
    <definedName name="vtelb">#REF!</definedName>
    <definedName name="vvolb">#REF!</definedName>
    <definedName name="vwi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2" i="18" l="1"/>
  <c r="C110" i="18"/>
  <c r="C103" i="18"/>
  <c r="C101" i="18"/>
  <c r="C96" i="18"/>
  <c r="C86" i="18"/>
  <c r="C81" i="18"/>
  <c r="C78" i="18"/>
  <c r="C73" i="18"/>
  <c r="C70" i="18"/>
  <c r="C64" i="18"/>
  <c r="C61" i="18"/>
  <c r="C56" i="18"/>
  <c r="C46" i="18"/>
  <c r="C40" i="18"/>
  <c r="C28" i="18"/>
  <c r="C27" i="18"/>
  <c r="C20" i="18"/>
  <c r="C14" i="18"/>
</calcChain>
</file>

<file path=xl/sharedStrings.xml><?xml version="1.0" encoding="utf-8"?>
<sst xmlns="http://schemas.openxmlformats.org/spreadsheetml/2006/main" count="2085" uniqueCount="1164">
  <si>
    <t>Balance General del Banco Agropecuario</t>
  </si>
  <si>
    <t xml:space="preserve">(En Miles de Soles)  </t>
  </si>
  <si>
    <t>Activo</t>
  </si>
  <si>
    <t>Agrobanco</t>
  </si>
  <si>
    <t>MN</t>
  </si>
  <si>
    <t>ME</t>
  </si>
  <si>
    <t>TOTAL</t>
  </si>
  <si>
    <t>DISPONIBLE</t>
  </si>
  <si>
    <t xml:space="preserve">   Caja</t>
  </si>
  <si>
    <t xml:space="preserve">   Bancos y Corresponsales</t>
  </si>
  <si>
    <t xml:space="preserve">   Canje</t>
  </si>
  <si>
    <t xml:space="preserve">   Otros</t>
  </si>
  <si>
    <t>FONDOS INTERBANCARIOS</t>
  </si>
  <si>
    <t xml:space="preserve">INVERSIONES NETAS DE PROVISIONES </t>
  </si>
  <si>
    <t xml:space="preserve">    Inversiones a Valor Razonable con Cambios en Resultados</t>
  </si>
  <si>
    <t xml:space="preserve">    Inversiones Disponibles para la Venta</t>
  </si>
  <si>
    <t xml:space="preserve">    Inversiones a Vencimiento</t>
  </si>
  <si>
    <t xml:space="preserve">    Inversiones en Subsidiarias, Asociadas y Negocios Conjuntos</t>
  </si>
  <si>
    <t xml:space="preserve">    Provisiones</t>
  </si>
  <si>
    <t xml:space="preserve">CRÉDITOS NETOS DE PROVISIONES </t>
  </si>
  <si>
    <t xml:space="preserve">   Vigentes</t>
  </si>
  <si>
    <t xml:space="preserve">      Cuentas Corrientes</t>
  </si>
  <si>
    <t xml:space="preserve">      Tarjetas de Crédito</t>
  </si>
  <si>
    <t xml:space="preserve">      Descuentos</t>
  </si>
  <si>
    <t xml:space="preserve">      Factoring</t>
  </si>
  <si>
    <t xml:space="preserve">      Préstamos</t>
  </si>
  <si>
    <t xml:space="preserve">      Arrendamiento Financiero</t>
  </si>
  <si>
    <t xml:space="preserve">      Hipotecarios para Vivienda</t>
  </si>
  <si>
    <t xml:space="preserve">      Créditos por Liquidar</t>
  </si>
  <si>
    <t xml:space="preserve">      Otros</t>
  </si>
  <si>
    <t xml:space="preserve">   Refinanciados y Reestructurados</t>
  </si>
  <si>
    <t xml:space="preserve">   Atrasados</t>
  </si>
  <si>
    <t xml:space="preserve">      Vencidos</t>
  </si>
  <si>
    <t xml:space="preserve">      En Cobranza Judicial</t>
  </si>
  <si>
    <t xml:space="preserve">   Provisiones</t>
  </si>
  <si>
    <t xml:space="preserve">   Intereses y Comisiones no Devengados</t>
  </si>
  <si>
    <t>CUENTAS POR COBRAR NETAS DE PROVISIONES</t>
  </si>
  <si>
    <t>RENDIMIENTOS POR COBRAR</t>
  </si>
  <si>
    <t>Disponible</t>
  </si>
  <si>
    <t xml:space="preserve">    Fondos Interbancarios</t>
  </si>
  <si>
    <t xml:space="preserve">    Inversiones</t>
  </si>
  <si>
    <t xml:space="preserve">    Créditos</t>
  </si>
  <si>
    <t xml:space="preserve">    Cuentas por Cobrar</t>
  </si>
  <si>
    <t>BIENES REALIZABLES, RECIBIDOS EN PAGO Y ADJUDICADOS NETOS</t>
  </si>
  <si>
    <t>INMUEBLES, MOBILIARIO Y EQUIPO NETO</t>
  </si>
  <si>
    <t xml:space="preserve">OTROS  ACTIVOS </t>
  </si>
  <si>
    <t>TOTAL ACTIVO</t>
  </si>
  <si>
    <t>Tipo de Cambio Contable:  S/ 3.804</t>
  </si>
  <si>
    <t>Pasivo</t>
  </si>
  <si>
    <t>OBLIGACIONES CON EL PÚBLICO</t>
  </si>
  <si>
    <t xml:space="preserve">     Depósitos a la Vista</t>
  </si>
  <si>
    <t xml:space="preserve">     Depósitos de Ahorro</t>
  </si>
  <si>
    <t xml:space="preserve">     Depósitos a Plazo</t>
  </si>
  <si>
    <t xml:space="preserve">          Certificados Bancarios y de Depósitos</t>
  </si>
  <si>
    <t xml:space="preserve">          Cuentas a Plazo</t>
  </si>
  <si>
    <t xml:space="preserve">          C.T.S.</t>
  </si>
  <si>
    <t xml:space="preserve">          Otros</t>
  </si>
  <si>
    <t xml:space="preserve">      Depósitos Restringidos</t>
  </si>
  <si>
    <t xml:space="preserve">      Otras Obligaciones</t>
  </si>
  <si>
    <t xml:space="preserve">           A la vista</t>
  </si>
  <si>
    <t xml:space="preserve">          Relacionadas con Inversiones</t>
  </si>
  <si>
    <t>DEPÓSITOS DEL SISTEMA FINANCIERO Y ORGANISMOS INTERNACIONALES</t>
  </si>
  <si>
    <t xml:space="preserve">    Depósitos a la Vista</t>
  </si>
  <si>
    <t xml:space="preserve">    Depósitos de Ahorro</t>
  </si>
  <si>
    <t xml:space="preserve">    Depósitos a Plazo</t>
  </si>
  <si>
    <t>ADEUDOS Y OBLIGACIONES  FINANCIERAS</t>
  </si>
  <si>
    <t xml:space="preserve">     Instituciones del País</t>
  </si>
  <si>
    <t xml:space="preserve">     Instituciones del Exterior y Organismos Internacionales</t>
  </si>
  <si>
    <t>OBLIGACIONES EN CIRCULACIÓN NO SUBORDINADAS</t>
  </si>
  <si>
    <t xml:space="preserve">   Bonos de Arrendamiento Financiero</t>
  </si>
  <si>
    <t xml:space="preserve">   Instrumentos Hipotecarios</t>
  </si>
  <si>
    <t xml:space="preserve">   Otros Instrumentos de Deuda</t>
  </si>
  <si>
    <t xml:space="preserve">CUENTAS POR PAGAR </t>
  </si>
  <si>
    <t>INTERESES Y OTROS GASTOS POR PAGAR</t>
  </si>
  <si>
    <t xml:space="preserve">   Obligaciones con el Público</t>
  </si>
  <si>
    <t xml:space="preserve">   Depósitos del Sistema Financiero y Org. Internacionales</t>
  </si>
  <si>
    <t xml:space="preserve">   Fondos Interbancarios</t>
  </si>
  <si>
    <t xml:space="preserve">   Adeudos y Obligaciones Financieras</t>
  </si>
  <si>
    <t xml:space="preserve">   Obligaciones en Circulación no Subordinadas</t>
  </si>
  <si>
    <t xml:space="preserve">   Cuentas por Pagar</t>
  </si>
  <si>
    <t>OTROS PASIVOS</t>
  </si>
  <si>
    <t xml:space="preserve">PROVISIONES </t>
  </si>
  <si>
    <t xml:space="preserve">    Créditos Indirectos</t>
  </si>
  <si>
    <t xml:space="preserve">    Otras Provisiones</t>
  </si>
  <si>
    <r>
      <t xml:space="preserve">OBLIGACIONES EN CIRCULACIÓN SUBORDINADAS </t>
    </r>
    <r>
      <rPr>
        <b/>
        <vertAlign val="superscript"/>
        <sz val="10"/>
        <rFont val="Arial Narrow"/>
        <family val="2"/>
      </rPr>
      <t>1/</t>
    </r>
  </si>
  <si>
    <t>TOTAL PASIVO</t>
  </si>
  <si>
    <t>PATRIMONIO</t>
  </si>
  <si>
    <t xml:space="preserve">     Capital Social </t>
  </si>
  <si>
    <t xml:space="preserve">     Capital Adicional</t>
  </si>
  <si>
    <t xml:space="preserve">     Reservas</t>
  </si>
  <si>
    <t xml:space="preserve">     Ajustes al Patrimonio</t>
  </si>
  <si>
    <t xml:space="preserve">     Resultados Acumulados</t>
  </si>
  <si>
    <t xml:space="preserve">     Resultado Neto del Ejercicio</t>
  </si>
  <si>
    <t>TOTAL PASIVO Y PATRIMONIO</t>
  </si>
  <si>
    <t>CONTINGENTES</t>
  </si>
  <si>
    <t xml:space="preserve">     Avales, Cartas Fianza, Cartas de Crédito y Aceptaciones Bancarias</t>
  </si>
  <si>
    <t xml:space="preserve">     Líneas de Crédito no Utilizadas y Créditos Concedidos no Desembolsados</t>
  </si>
  <si>
    <t xml:space="preserve">     Instrumentos Financieros Derivados</t>
  </si>
  <si>
    <t xml:space="preserve">     Otras Cuentas Contingentes</t>
  </si>
  <si>
    <t>1/ Incluye  gastos devengados por pagar.</t>
  </si>
  <si>
    <t>Estado de Ganancias y Pérdidas del Banco Agropecuario</t>
  </si>
  <si>
    <t xml:space="preserve">INGRESOS FINANCIEROS </t>
  </si>
  <si>
    <t xml:space="preserve">      Disponible</t>
  </si>
  <si>
    <t xml:space="preserve">      Fondos Interbancarios</t>
  </si>
  <si>
    <t xml:space="preserve">      Inversiones</t>
  </si>
  <si>
    <t xml:space="preserve">      Créditos Directos</t>
  </si>
  <si>
    <t xml:space="preserve">     Ganancias por Valorización de Inversiones </t>
  </si>
  <si>
    <t xml:space="preserve">      Ganancias por Inversiones en Subsidiarias, Asociadas y Negocios Conjuntos</t>
  </si>
  <si>
    <t xml:space="preserve">      Diferencia de Cambio</t>
  </si>
  <si>
    <t xml:space="preserve">      Ganancias en Productos Financieros Derivados</t>
  </si>
  <si>
    <t xml:space="preserve">GASTOS FINANCIEROS </t>
  </si>
  <si>
    <t xml:space="preserve">      Obligaciones con el Público</t>
  </si>
  <si>
    <t xml:space="preserve">      Depósitos del Sistema Financiero y Organismos Financieros Internacionales</t>
  </si>
  <si>
    <t xml:space="preserve">      Adeudos y Obligaciones Financieras</t>
  </si>
  <si>
    <t xml:space="preserve">      Obligaciones en Circulación no Subordinadas</t>
  </si>
  <si>
    <t xml:space="preserve">      Obligaciones en Circulación Subordinadas</t>
  </si>
  <si>
    <t xml:space="preserve">      Pérdida por Valorización de Inversiones</t>
  </si>
  <si>
    <t xml:space="preserve">      Pérdidas por Inversiones en Subsidiarias, Asociadas y Negocios Conjuntos</t>
  </si>
  <si>
    <t xml:space="preserve">      Primas al Fondo de Seguro de Depósitos</t>
  </si>
  <si>
    <t xml:space="preserve">      Pérdidas en Productos Financieros Derivados</t>
  </si>
  <si>
    <t>MARGEN FINANCIERO BRUTO</t>
  </si>
  <si>
    <t>PROVISIONES PARA CRÉDITOS DIRECTOS</t>
  </si>
  <si>
    <t>MARGEN FINANCIERO NETO</t>
  </si>
  <si>
    <t>INGRESOS POR SERVICIOS FINANCIEROS</t>
  </si>
  <si>
    <t xml:space="preserve">      Cuentas por Cobrar</t>
  </si>
  <si>
    <t xml:space="preserve">      Créditos Indirectos</t>
  </si>
  <si>
    <t xml:space="preserve">      Fideicomisos y Comisiones de Confianza</t>
  </si>
  <si>
    <t xml:space="preserve">      Ingresos Diversos</t>
  </si>
  <si>
    <t>GASTOS POR SERVICIOS FINANCIEROS</t>
  </si>
  <si>
    <t xml:space="preserve">      Cuentas por Pagar</t>
  </si>
  <si>
    <t xml:space="preserve">      Gastos Diversos</t>
  </si>
  <si>
    <t>UTILIDAD (PÉRDIDA) POR VENTA DE CARTERA</t>
  </si>
  <si>
    <t>MARGEN OPERACIONAL</t>
  </si>
  <si>
    <t>GASTOS ADMINISTRATIVOS</t>
  </si>
  <si>
    <t xml:space="preserve">      Personal</t>
  </si>
  <si>
    <t xml:space="preserve">      Directorio</t>
  </si>
  <si>
    <t xml:space="preserve">      Servicios Recibidos de Terceros</t>
  </si>
  <si>
    <t xml:space="preserve">      Impuestos y Contribuciones</t>
  </si>
  <si>
    <t>MARGEN OPERACIONAL NETO</t>
  </si>
  <si>
    <t>PROVISIONES, DEPRECIACIÓN Y AMORTIZACIÓN</t>
  </si>
  <si>
    <t xml:space="preserve">      Provisones para Créditos Indirectos</t>
  </si>
  <si>
    <t xml:space="preserve">      Provisiones por Pérdida por Deterioro de Inversiones</t>
  </si>
  <si>
    <t xml:space="preserve">      Provisiones para Incobrabilidad de Cuentas por Cobrar </t>
  </si>
  <si>
    <t xml:space="preserve">      Provisiones para Bienes Realizables, Recibidos en Pago y Adjudicados</t>
  </si>
  <si>
    <t xml:space="preserve">      Otras Provisiones</t>
  </si>
  <si>
    <t xml:space="preserve">      Depreciación</t>
  </si>
  <si>
    <t xml:space="preserve">      Amortización</t>
  </si>
  <si>
    <t>OTROS INGRESOS Y GASTOS</t>
  </si>
  <si>
    <t>RESULTADO ANTES DE IMPUESTO A LA RENTA</t>
  </si>
  <si>
    <t>IMPUESTO A LA RENTA</t>
  </si>
  <si>
    <t>RESULTADO NETO DEL EJERCICIO</t>
  </si>
  <si>
    <t>Balance General del Banco de Cofide</t>
  </si>
  <si>
    <t>Cofide</t>
  </si>
  <si>
    <t>Estado de Ganancias y Pérdidas del Banco de Cofide</t>
  </si>
  <si>
    <t>Balance General del Fondo MiVivienda</t>
  </si>
  <si>
    <t>Fondo MiVivienda</t>
  </si>
  <si>
    <t>Estado de Ganancias y Pérdidas del Fondo MiVivienda</t>
  </si>
  <si>
    <t>Indicadores Financieros por Entidad Estatal</t>
  </si>
  <si>
    <t>( En porcentaje )</t>
  </si>
  <si>
    <t>Nación</t>
  </si>
  <si>
    <t>SOLVENCIA</t>
  </si>
  <si>
    <t>Ratio de Capital Global  (al 31/12/2023)</t>
  </si>
  <si>
    <t>Pasivo Total / Capital Social y Reservas ( N° de veces )</t>
  </si>
  <si>
    <t>CALIDAD DE ACTIVOS</t>
  </si>
  <si>
    <t>Créditos Atrasados / Créditos Directos</t>
  </si>
  <si>
    <t>Cartera Atrasada M.N. / Créditos Directos M.N.</t>
  </si>
  <si>
    <t>Cartera Atrasada M.E. / Créditos Directos M.E.</t>
  </si>
  <si>
    <t>Créditos Refinanciados y Reestructurados / Créditos Directos</t>
  </si>
  <si>
    <t xml:space="preserve">Provisiones / Créditos Atrasados </t>
  </si>
  <si>
    <t>EFICIENCIA Y GESTIÓN</t>
  </si>
  <si>
    <t xml:space="preserve">Gastos de Administración Anualizados / Activo Productivo Promedio </t>
  </si>
  <si>
    <t>Gastos de Operación / Margen Financiero Total</t>
  </si>
  <si>
    <t>Ingresos Financieros / Ingresos Totales</t>
  </si>
  <si>
    <t xml:space="preserve">Ingresos Financieros Anualizados / Activo Productivo Promedio </t>
  </si>
  <si>
    <t>Créditos Directos / Personal ( S/ Miles )</t>
  </si>
  <si>
    <t>Depósitos / Número de Oficinas</t>
  </si>
  <si>
    <t>-</t>
  </si>
  <si>
    <t>RENTABILIDAD</t>
  </si>
  <si>
    <t>Utilidad Neta Anualizada / Patrimonio Promedio</t>
  </si>
  <si>
    <t>Utilidad Neta Anualizada / Activo Promedio</t>
  </si>
  <si>
    <t>LIQUIDEZ</t>
  </si>
  <si>
    <t>Ratio de Liquidez MN (Promedio de saldos del mes)</t>
  </si>
  <si>
    <t>Ratio de Liquidez ME (Promedio de saldos del mes)</t>
  </si>
  <si>
    <t>Caja y Bancos MN / Obligaciones a la Vista MN ( N° de veces )</t>
  </si>
  <si>
    <t>Caja y Bancos en ME / Obligaciones a la Vista ME ( N° de veces)</t>
  </si>
  <si>
    <t>Nota: La definición de los Indicadores se encuentra en el Glosario de Términos e Indicadores.</t>
  </si>
  <si>
    <t/>
  </si>
  <si>
    <t>Balance General del Banco de la Nación</t>
  </si>
  <si>
    <t>Estado de Ganancias y Pérdidas del Banco de la Nación</t>
  </si>
  <si>
    <t xml:space="preserve"> </t>
  </si>
  <si>
    <t>Tipo de Cambio Contable:  S/ 3.709</t>
  </si>
  <si>
    <t xml:space="preserve">Estructura de Créditos Directos e Indirectos según Categoría de Riesgo </t>
  </si>
  <si>
    <t>del Deudor por Entidad Estatal</t>
  </si>
  <si>
    <t>(En porcentaje)</t>
  </si>
  <si>
    <t>Empresas</t>
  </si>
  <si>
    <t>Normal
(0)</t>
  </si>
  <si>
    <t>Con Problemas Potenciales   (1)</t>
  </si>
  <si>
    <t>Deficiente
(2)</t>
  </si>
  <si>
    <t>Dudoso
(3)</t>
  </si>
  <si>
    <t>Pérdida
(4)</t>
  </si>
  <si>
    <r>
      <t>Total Créditos Directos e Indirectos</t>
    </r>
    <r>
      <rPr>
        <b/>
        <vertAlign val="superscript"/>
        <sz val="10"/>
        <rFont val="Arial Narrow"/>
        <family val="2"/>
      </rPr>
      <t xml:space="preserve">
</t>
    </r>
    <r>
      <rPr>
        <b/>
        <sz val="10"/>
        <rFont val="Arial Narrow"/>
        <family val="2"/>
      </rPr>
      <t>( En miles de soles)</t>
    </r>
  </si>
  <si>
    <t>B. de Nación</t>
  </si>
  <si>
    <t>Fuente: Anexo N° 5 Informe de Clasificación de  Deudores y Provisiones.</t>
  </si>
  <si>
    <t>Créditos Directos según Tipo de Crédito y Situación</t>
  </si>
  <si>
    <t>(En miles de soles)</t>
  </si>
  <si>
    <t>Corporativo</t>
  </si>
  <si>
    <t>Grandes Empresas</t>
  </si>
  <si>
    <t>Medianas Empresas</t>
  </si>
  <si>
    <t>Pequeñas Empresas</t>
  </si>
  <si>
    <t>Microempresas</t>
  </si>
  <si>
    <t>Consumo</t>
  </si>
  <si>
    <t>Hipotecarios para Vivienda</t>
  </si>
  <si>
    <t>Total Créditos Directos</t>
  </si>
  <si>
    <t>Revolventes</t>
  </si>
  <si>
    <t>No Revolventes</t>
  </si>
  <si>
    <t>Vigentes</t>
  </si>
  <si>
    <t>Refinanc. y Reestruct.</t>
  </si>
  <si>
    <t>Atrasados</t>
  </si>
  <si>
    <t>B. de Nación*</t>
  </si>
  <si>
    <t>Fuente: Balance de Comprobación</t>
  </si>
  <si>
    <t>* Los créditos empresariales incluyen la cartera remanente proveniente de la fusión del Banco de Nación con SURMEBAN (DL N° 25740 del 21.09.1992)</t>
  </si>
  <si>
    <t>De acuerdo a la Resolución SBS 11356-2008, los créditos a entidades del sector público son considerados como coporativos.</t>
  </si>
  <si>
    <t>Depósitos y Créditos por Oficina del Banco de la Nación y Agrobanco</t>
  </si>
  <si>
    <t xml:space="preserve">    (En miles de soles)</t>
  </si>
  <si>
    <t>Empresa</t>
  </si>
  <si>
    <t>Ubicación</t>
  </si>
  <si>
    <t>Codigo Oficina</t>
  </si>
  <si>
    <t>Depósitos a la Vista</t>
  </si>
  <si>
    <t>Depósitos de Ahorro</t>
  </si>
  <si>
    <t>Depósitos a Plazo</t>
  </si>
  <si>
    <t>Total Depósitos</t>
  </si>
  <si>
    <t>Créditos Directos</t>
  </si>
  <si>
    <t>Total Créditos</t>
  </si>
  <si>
    <t>Departamento</t>
  </si>
  <si>
    <t>Provincia</t>
  </si>
  <si>
    <t>Distrito</t>
  </si>
  <si>
    <t>M.N</t>
  </si>
  <si>
    <t>M.E.</t>
  </si>
  <si>
    <t>Total</t>
  </si>
  <si>
    <t>NACION</t>
  </si>
  <si>
    <t>Amazonas</t>
  </si>
  <si>
    <t>Bagua</t>
  </si>
  <si>
    <t>Imaza</t>
  </si>
  <si>
    <t>Chachapoyas</t>
  </si>
  <si>
    <t>Utcubamba</t>
  </si>
  <si>
    <t>Bagua Grande</t>
  </si>
  <si>
    <t>Lonya Grande</t>
  </si>
  <si>
    <t>Cumba</t>
  </si>
  <si>
    <t>Rodriguez de Mendoza</t>
  </si>
  <si>
    <t>San Nicolas</t>
  </si>
  <si>
    <t>Bongara</t>
  </si>
  <si>
    <t>Jazán</t>
  </si>
  <si>
    <t>Jumbilla</t>
  </si>
  <si>
    <t>Condorcanqui</t>
  </si>
  <si>
    <t>Nieva</t>
  </si>
  <si>
    <t>Luya</t>
  </si>
  <si>
    <t>Lamud</t>
  </si>
  <si>
    <t>Ocalli</t>
  </si>
  <si>
    <t>Ancash</t>
  </si>
  <si>
    <t>Casma</t>
  </si>
  <si>
    <t>Huaraz</t>
  </si>
  <si>
    <t>Independencia</t>
  </si>
  <si>
    <t>Huarmey</t>
  </si>
  <si>
    <t>Huaylas</t>
  </si>
  <si>
    <t>Caraz</t>
  </si>
  <si>
    <t>Santa</t>
  </si>
  <si>
    <t>Chimbote</t>
  </si>
  <si>
    <t>Nuevo Chimbote</t>
  </si>
  <si>
    <t>Nepeña</t>
  </si>
  <si>
    <t>Moro</t>
  </si>
  <si>
    <t>Huari</t>
  </si>
  <si>
    <t>San Marcos</t>
  </si>
  <si>
    <t>Chavin de Huantar</t>
  </si>
  <si>
    <t>Uco</t>
  </si>
  <si>
    <t>Carhuaz</t>
  </si>
  <si>
    <t>Yungay</t>
  </si>
  <si>
    <t>Recuay</t>
  </si>
  <si>
    <t>Sihuas</t>
  </si>
  <si>
    <t>Bolognesi</t>
  </si>
  <si>
    <t>Chiquian</t>
  </si>
  <si>
    <t>Huallanca</t>
  </si>
  <si>
    <t>Pomabamba</t>
  </si>
  <si>
    <t>Aija</t>
  </si>
  <si>
    <t>Antonio Raymondi</t>
  </si>
  <si>
    <t>Llamellin</t>
  </si>
  <si>
    <t>Asuncion</t>
  </si>
  <si>
    <t>Chacas</t>
  </si>
  <si>
    <t>Carlos Fermin Fitzcarrald</t>
  </si>
  <si>
    <t>San Luis</t>
  </si>
  <si>
    <t>Corongo</t>
  </si>
  <si>
    <t>Mariscal Luzuriaga</t>
  </si>
  <si>
    <t>Piscobamba</t>
  </si>
  <si>
    <t>Ocros</t>
  </si>
  <si>
    <t>Pallasca</t>
  </si>
  <si>
    <t>Cabana</t>
  </si>
  <si>
    <t>Pampas</t>
  </si>
  <si>
    <t>Conchucos</t>
  </si>
  <si>
    <t>Apurimac</t>
  </si>
  <si>
    <t>Abancay</t>
  </si>
  <si>
    <t>Curahuasi</t>
  </si>
  <si>
    <t>Andahuaylas</t>
  </si>
  <si>
    <t>Huancarama</t>
  </si>
  <si>
    <t>Talavera</t>
  </si>
  <si>
    <t>Aymaraes</t>
  </si>
  <si>
    <t>Chalhuanca</t>
  </si>
  <si>
    <t>Chincheros</t>
  </si>
  <si>
    <t>Huaccana</t>
  </si>
  <si>
    <t>Grau</t>
  </si>
  <si>
    <t>Chuquibambilla</t>
  </si>
  <si>
    <t>Cotabambas</t>
  </si>
  <si>
    <t>Tambobamba</t>
  </si>
  <si>
    <t>Haquira</t>
  </si>
  <si>
    <t>Challhuahuacho</t>
  </si>
  <si>
    <t>Antabamba</t>
  </si>
  <si>
    <t>Arequipa</t>
  </si>
  <si>
    <t>Cayma</t>
  </si>
  <si>
    <t>Jose Luis Bustamante y Rivero</t>
  </si>
  <si>
    <t>La Joya</t>
  </si>
  <si>
    <t>Miraflores</t>
  </si>
  <si>
    <t>Paucarpata</t>
  </si>
  <si>
    <t>Sachaca</t>
  </si>
  <si>
    <t>Camana</t>
  </si>
  <si>
    <t>Ocoña</t>
  </si>
  <si>
    <t>Caraveli</t>
  </si>
  <si>
    <t>Chala</t>
  </si>
  <si>
    <t>Acari</t>
  </si>
  <si>
    <t>Atico</t>
  </si>
  <si>
    <t>Yauca</t>
  </si>
  <si>
    <t>Castilla</t>
  </si>
  <si>
    <t>Aplao</t>
  </si>
  <si>
    <t>Uraca</t>
  </si>
  <si>
    <t>Orcopampa</t>
  </si>
  <si>
    <t>Pampacolca</t>
  </si>
  <si>
    <t>Caylloma</t>
  </si>
  <si>
    <t>Chivay</t>
  </si>
  <si>
    <t>Majes</t>
  </si>
  <si>
    <t>Islay</t>
  </si>
  <si>
    <t>Cocachacra</t>
  </si>
  <si>
    <t>Mollendo</t>
  </si>
  <si>
    <t>Punta de Bombon</t>
  </si>
  <si>
    <t>La Union</t>
  </si>
  <si>
    <t>Cotahuasi</t>
  </si>
  <si>
    <t>Condesuyos</t>
  </si>
  <si>
    <t>Chuquibamba</t>
  </si>
  <si>
    <t>Ayacucho</t>
  </si>
  <si>
    <t>Huamanga</t>
  </si>
  <si>
    <t>Huanta</t>
  </si>
  <si>
    <t>Sivia</t>
  </si>
  <si>
    <t>Llochegua</t>
  </si>
  <si>
    <t>Santillana</t>
  </si>
  <si>
    <t>La Mar</t>
  </si>
  <si>
    <t>Ayna</t>
  </si>
  <si>
    <t>San Miguel</t>
  </si>
  <si>
    <t>Tambo</t>
  </si>
  <si>
    <t>Chungui</t>
  </si>
  <si>
    <t>Lucanas</t>
  </si>
  <si>
    <t>Puquio</t>
  </si>
  <si>
    <t>Laramate</t>
  </si>
  <si>
    <t>Parinacochas</t>
  </si>
  <si>
    <t>Coracora</t>
  </si>
  <si>
    <t>Puyusca</t>
  </si>
  <si>
    <t>Cangallo</t>
  </si>
  <si>
    <t>Sucre</t>
  </si>
  <si>
    <t>Querobamba</t>
  </si>
  <si>
    <t>Huanca Sancos</t>
  </si>
  <si>
    <t>Sancos</t>
  </si>
  <si>
    <t>Paucar del Sara Sara</t>
  </si>
  <si>
    <t>Pausa</t>
  </si>
  <si>
    <t>Victor Fajardo</t>
  </si>
  <si>
    <t>Huancapi</t>
  </si>
  <si>
    <t>Vilcas Huaman</t>
  </si>
  <si>
    <t>Cajamarca</t>
  </si>
  <si>
    <t>Cajabamba</t>
  </si>
  <si>
    <t>Los Baños del Inca</t>
  </si>
  <si>
    <t>Celendin</t>
  </si>
  <si>
    <t>Sorochuco</t>
  </si>
  <si>
    <t>Chota</t>
  </si>
  <si>
    <t>Paccha</t>
  </si>
  <si>
    <t>Tacabamba</t>
  </si>
  <si>
    <t>Huambos</t>
  </si>
  <si>
    <t>Contumaza</t>
  </si>
  <si>
    <t>Chilete</t>
  </si>
  <si>
    <t>Yonan</t>
  </si>
  <si>
    <t>Cutervo</t>
  </si>
  <si>
    <t>Santo Tomas</t>
  </si>
  <si>
    <t>Querocotillo</t>
  </si>
  <si>
    <t>Socota</t>
  </si>
  <si>
    <t>Hualgayoc</t>
  </si>
  <si>
    <t>Bambamarca</t>
  </si>
  <si>
    <t>Jaen</t>
  </si>
  <si>
    <t>Pucara</t>
  </si>
  <si>
    <t>Chontali</t>
  </si>
  <si>
    <t>San Ignacio</t>
  </si>
  <si>
    <t>Namballe</t>
  </si>
  <si>
    <t>Pedro Galvez</t>
  </si>
  <si>
    <t>San Pablo</t>
  </si>
  <si>
    <t>Tongod</t>
  </si>
  <si>
    <t>La Florida</t>
  </si>
  <si>
    <t>Santa Cruz</t>
  </si>
  <si>
    <t>Ninabamba</t>
  </si>
  <si>
    <t>Yauyucan</t>
  </si>
  <si>
    <t>Catache</t>
  </si>
  <si>
    <t>Callao</t>
  </si>
  <si>
    <t>Prov. Const. del Callao</t>
  </si>
  <si>
    <t>Bellavista</t>
  </si>
  <si>
    <t>Ventanilla</t>
  </si>
  <si>
    <t>La Perla</t>
  </si>
  <si>
    <t>Mi Perú</t>
  </si>
  <si>
    <t>Cusco</t>
  </si>
  <si>
    <t>Anta</t>
  </si>
  <si>
    <t>Calca</t>
  </si>
  <si>
    <t>Yanatile</t>
  </si>
  <si>
    <t>Canchis</t>
  </si>
  <si>
    <t>Sicuani</t>
  </si>
  <si>
    <t>Combapata</t>
  </si>
  <si>
    <t>Wanchaq</t>
  </si>
  <si>
    <t>Santiago</t>
  </si>
  <si>
    <t>Espinar</t>
  </si>
  <si>
    <t>La Convencion</t>
  </si>
  <si>
    <t>Santa Ana</t>
  </si>
  <si>
    <t>Echarate</t>
  </si>
  <si>
    <t>Huayopata</t>
  </si>
  <si>
    <t>Pichari</t>
  </si>
  <si>
    <t>Vilcabamba</t>
  </si>
  <si>
    <t>Kimbiri</t>
  </si>
  <si>
    <t>Quispicanchi</t>
  </si>
  <si>
    <t>Urcos</t>
  </si>
  <si>
    <t>Urubamba</t>
  </si>
  <si>
    <t>Machupicchu</t>
  </si>
  <si>
    <t>Chumbivilcas</t>
  </si>
  <si>
    <t>Acomayo</t>
  </si>
  <si>
    <t>Pomacanchi</t>
  </si>
  <si>
    <t>Canas</t>
  </si>
  <si>
    <t>Yanaoca</t>
  </si>
  <si>
    <t>Paucartambo</t>
  </si>
  <si>
    <t>Paruro</t>
  </si>
  <si>
    <t>Huancavelica</t>
  </si>
  <si>
    <t>Acobamba</t>
  </si>
  <si>
    <t>Paucara</t>
  </si>
  <si>
    <t>Angaraes</t>
  </si>
  <si>
    <t>Lircay</t>
  </si>
  <si>
    <t>Acoria</t>
  </si>
  <si>
    <t>Izcuchaca</t>
  </si>
  <si>
    <t>Yauli</t>
  </si>
  <si>
    <t>Tayacaja</t>
  </si>
  <si>
    <t>Colcabamba</t>
  </si>
  <si>
    <t>Surcubamba</t>
  </si>
  <si>
    <t>Churcampa</t>
  </si>
  <si>
    <t>Paucarbamba</t>
  </si>
  <si>
    <t>Huaytara</t>
  </si>
  <si>
    <t>Castrovirreyna</t>
  </si>
  <si>
    <t>Huanuco</t>
  </si>
  <si>
    <t>Amarilis</t>
  </si>
  <si>
    <t>Leoncio Prado</t>
  </si>
  <si>
    <t>Rupa-Rupa</t>
  </si>
  <si>
    <t>Jose Crespo y Castillo</t>
  </si>
  <si>
    <t>Ambo</t>
  </si>
  <si>
    <t>Dos de Mayo</t>
  </si>
  <si>
    <t>Huacaybamba</t>
  </si>
  <si>
    <t>Huamalies</t>
  </si>
  <si>
    <t>Llata</t>
  </si>
  <si>
    <t>Marañon</t>
  </si>
  <si>
    <t>Huacrachuco</t>
  </si>
  <si>
    <t>Pachitea</t>
  </si>
  <si>
    <t>Panao</t>
  </si>
  <si>
    <t>Puerto Inca</t>
  </si>
  <si>
    <t>Codo del Pozuzo</t>
  </si>
  <si>
    <t>Lauricocha</t>
  </si>
  <si>
    <t>Jesus</t>
  </si>
  <si>
    <t>Baños</t>
  </si>
  <si>
    <t>Yarowilca</t>
  </si>
  <si>
    <t>Chavinillo</t>
  </si>
  <si>
    <t>Ica</t>
  </si>
  <si>
    <t>Chincha</t>
  </si>
  <si>
    <t>Chincha Alta</t>
  </si>
  <si>
    <t>Parcona</t>
  </si>
  <si>
    <t>La Tinguiña</t>
  </si>
  <si>
    <t>Nazca</t>
  </si>
  <si>
    <t>Marcona</t>
  </si>
  <si>
    <t>Palpa</t>
  </si>
  <si>
    <t>Pisco</t>
  </si>
  <si>
    <t>Junin</t>
  </si>
  <si>
    <t>Chanchamayo</t>
  </si>
  <si>
    <t>Pichanaqui</t>
  </si>
  <si>
    <t>San Ramon</t>
  </si>
  <si>
    <t>Perene</t>
  </si>
  <si>
    <t>Chupaca</t>
  </si>
  <si>
    <t>Concepcion</t>
  </si>
  <si>
    <t>Huancayo</t>
  </si>
  <si>
    <t>Chilca</t>
  </si>
  <si>
    <t>El Tambo</t>
  </si>
  <si>
    <t>Chongos Alto</t>
  </si>
  <si>
    <t>Jauja</t>
  </si>
  <si>
    <t>Apata</t>
  </si>
  <si>
    <t>Carhuamayo</t>
  </si>
  <si>
    <t>Satipo</t>
  </si>
  <si>
    <t>Pangoa</t>
  </si>
  <si>
    <t>Mazamari</t>
  </si>
  <si>
    <t>Tarma</t>
  </si>
  <si>
    <t>Huasahuasi</t>
  </si>
  <si>
    <t>La Oroya</t>
  </si>
  <si>
    <t>La Libertad</t>
  </si>
  <si>
    <t>Ascope</t>
  </si>
  <si>
    <t>Chocope</t>
  </si>
  <si>
    <t>Paijan</t>
  </si>
  <si>
    <t>Casa Grande</t>
  </si>
  <si>
    <t>Santiago de Cao</t>
  </si>
  <si>
    <t>Chicama</t>
  </si>
  <si>
    <t>Razuri</t>
  </si>
  <si>
    <t>Chepen</t>
  </si>
  <si>
    <t>Otuzco</t>
  </si>
  <si>
    <t>Usquil</t>
  </si>
  <si>
    <t>Sanchez Carrion</t>
  </si>
  <si>
    <t>Huamachuco</t>
  </si>
  <si>
    <t>Trujillo</t>
  </si>
  <si>
    <t>Victor Larco Herrera</t>
  </si>
  <si>
    <t>Laredo</t>
  </si>
  <si>
    <t>Salaverry</t>
  </si>
  <si>
    <t>Viru</t>
  </si>
  <si>
    <t>Pacasmayo</t>
  </si>
  <si>
    <t>Guadalupe</t>
  </si>
  <si>
    <t>San Pedro de Lloc</t>
  </si>
  <si>
    <t>San Jose</t>
  </si>
  <si>
    <t>Santiago de Chuco</t>
  </si>
  <si>
    <t>Gran Chimu</t>
  </si>
  <si>
    <t>Cascas</t>
  </si>
  <si>
    <t>Pataz</t>
  </si>
  <si>
    <t>Tayabamba</t>
  </si>
  <si>
    <t>Chillia</t>
  </si>
  <si>
    <t>Bolivar</t>
  </si>
  <si>
    <t>Julcan</t>
  </si>
  <si>
    <t>Lambayeque</t>
  </si>
  <si>
    <t>Chiclayo</t>
  </si>
  <si>
    <t>Cayaltí</t>
  </si>
  <si>
    <t>Jose Leonardo Ortiz</t>
  </si>
  <si>
    <t>La Victoria</t>
  </si>
  <si>
    <t>Chongoyape</t>
  </si>
  <si>
    <t>Pimentel</t>
  </si>
  <si>
    <t>Pomalca</t>
  </si>
  <si>
    <t>Oyotun</t>
  </si>
  <si>
    <t>Patapo</t>
  </si>
  <si>
    <t>Lagunas</t>
  </si>
  <si>
    <t>Monsefu</t>
  </si>
  <si>
    <t>Reque</t>
  </si>
  <si>
    <t>Eten</t>
  </si>
  <si>
    <t>Eten Puerto</t>
  </si>
  <si>
    <t>Pucalá</t>
  </si>
  <si>
    <t>Tumán</t>
  </si>
  <si>
    <t>Olmos</t>
  </si>
  <si>
    <t>Motupe</t>
  </si>
  <si>
    <t>Mochumi</t>
  </si>
  <si>
    <t>Morrope</t>
  </si>
  <si>
    <t>Tucume</t>
  </si>
  <si>
    <t>Jayanca</t>
  </si>
  <si>
    <t>Ferreñafe</t>
  </si>
  <si>
    <t>Lima</t>
  </si>
  <si>
    <t>Barranca</t>
  </si>
  <si>
    <t>Paramonga</t>
  </si>
  <si>
    <t>Supe</t>
  </si>
  <si>
    <t>Pativilca</t>
  </si>
  <si>
    <t>Supe Puerto</t>
  </si>
  <si>
    <t>Cañete</t>
  </si>
  <si>
    <t>Mala</t>
  </si>
  <si>
    <t>San Vicente de Cañete</t>
  </si>
  <si>
    <t>Lunahuana</t>
  </si>
  <si>
    <t>Huaral</t>
  </si>
  <si>
    <t>Chancay</t>
  </si>
  <si>
    <t>Huaura</t>
  </si>
  <si>
    <t>Huacho</t>
  </si>
  <si>
    <t>Sayan</t>
  </si>
  <si>
    <t>Ate</t>
  </si>
  <si>
    <t>Carabayllo</t>
  </si>
  <si>
    <t>Comas</t>
  </si>
  <si>
    <t>Jesus Maria</t>
  </si>
  <si>
    <t>La Molina</t>
  </si>
  <si>
    <t>Lince</t>
  </si>
  <si>
    <t>Los Olivos</t>
  </si>
  <si>
    <t>Lurigancho</t>
  </si>
  <si>
    <t>Lurin</t>
  </si>
  <si>
    <t>Magdalena del Mar</t>
  </si>
  <si>
    <t>Puente Piedra</t>
  </si>
  <si>
    <t>San Borja</t>
  </si>
  <si>
    <t>San Isidro</t>
  </si>
  <si>
    <t>San Juan de Lurigancho</t>
  </si>
  <si>
    <t>San Juan de Miraflores</t>
  </si>
  <si>
    <t>San Martin de Porres</t>
  </si>
  <si>
    <t>Santa Anita</t>
  </si>
  <si>
    <t>Santiago de Surco</t>
  </si>
  <si>
    <t>Villa El Salvador</t>
  </si>
  <si>
    <t>Villa Maria del Triunfo</t>
  </si>
  <si>
    <t>Pachacamac</t>
  </si>
  <si>
    <t>Breña</t>
  </si>
  <si>
    <t>Pueblo Libre (Magdalena Vieja)</t>
  </si>
  <si>
    <t>Chorrillos</t>
  </si>
  <si>
    <t>Rimac</t>
  </si>
  <si>
    <t>Barranco</t>
  </si>
  <si>
    <t>Chaclacayo</t>
  </si>
  <si>
    <t>Huarochiri</t>
  </si>
  <si>
    <t>Matucana</t>
  </si>
  <si>
    <t>San Mateo</t>
  </si>
  <si>
    <t>Canta</t>
  </si>
  <si>
    <t>Cajatambo</t>
  </si>
  <si>
    <t>Yauyos</t>
  </si>
  <si>
    <t>Oyon</t>
  </si>
  <si>
    <t>Pachangara</t>
  </si>
  <si>
    <t>Loreto</t>
  </si>
  <si>
    <t>Alto Amazonas</t>
  </si>
  <si>
    <t>Yurimaguas</t>
  </si>
  <si>
    <t>Maynas</t>
  </si>
  <si>
    <t>Iquitos</t>
  </si>
  <si>
    <t>San Juan Bautista</t>
  </si>
  <si>
    <t>Punchana</t>
  </si>
  <si>
    <t>Putumayo</t>
  </si>
  <si>
    <t>Teniente Manuel Clavero</t>
  </si>
  <si>
    <t>Requena</t>
  </si>
  <si>
    <t>Nauta</t>
  </si>
  <si>
    <t>Mariscal Ramon Castilla</t>
  </si>
  <si>
    <t>Ramon Castilla</t>
  </si>
  <si>
    <t>Yavari</t>
  </si>
  <si>
    <t>Ucayali</t>
  </si>
  <si>
    <t>Contamana</t>
  </si>
  <si>
    <t>Datem del Marañón</t>
  </si>
  <si>
    <t>Madre de Dios</t>
  </si>
  <si>
    <t>Tahuamanu</t>
  </si>
  <si>
    <t>Iberia</t>
  </si>
  <si>
    <t>Iñapari</t>
  </si>
  <si>
    <t>Tambopata</t>
  </si>
  <si>
    <t>Manu</t>
  </si>
  <si>
    <t>Moquegua</t>
  </si>
  <si>
    <t>General Sanchez Cerro</t>
  </si>
  <si>
    <t>Omate</t>
  </si>
  <si>
    <t>Puquina</t>
  </si>
  <si>
    <t>Ichuña</t>
  </si>
  <si>
    <t>Ilo</t>
  </si>
  <si>
    <t>Mariscal Nieto</t>
  </si>
  <si>
    <t>Carumas</t>
  </si>
  <si>
    <t>Torata</t>
  </si>
  <si>
    <t>Pasco</t>
  </si>
  <si>
    <t>Oxapampa</t>
  </si>
  <si>
    <t>Pozuzo</t>
  </si>
  <si>
    <t>Puerto Bermudez</t>
  </si>
  <si>
    <t>Villa Rica</t>
  </si>
  <si>
    <t>Palcazu</t>
  </si>
  <si>
    <t>Constitucion</t>
  </si>
  <si>
    <t>Yanacancha</t>
  </si>
  <si>
    <t>Huachon</t>
  </si>
  <si>
    <t>Huariaca</t>
  </si>
  <si>
    <t>Huayllay</t>
  </si>
  <si>
    <t>Daniel Alcides Carrion</t>
  </si>
  <si>
    <t>Yanahuanca</t>
  </si>
  <si>
    <t>Piura</t>
  </si>
  <si>
    <t>Ayabaca</t>
  </si>
  <si>
    <t>Paimas</t>
  </si>
  <si>
    <t>Montero</t>
  </si>
  <si>
    <t>Frias</t>
  </si>
  <si>
    <t>Pacaipampa</t>
  </si>
  <si>
    <t>Suyo</t>
  </si>
  <si>
    <t>Huancabamba</t>
  </si>
  <si>
    <t>Huarmaca</t>
  </si>
  <si>
    <t>Canchaque</t>
  </si>
  <si>
    <t>Morropon</t>
  </si>
  <si>
    <t>Chulucanas</t>
  </si>
  <si>
    <t>La Matanza</t>
  </si>
  <si>
    <t>Chalaco</t>
  </si>
  <si>
    <t>Salitral</t>
  </si>
  <si>
    <t>Santo Domingo</t>
  </si>
  <si>
    <t>Paita</t>
  </si>
  <si>
    <t>Colan</t>
  </si>
  <si>
    <t>La Huaca</t>
  </si>
  <si>
    <t>Las Lomas</t>
  </si>
  <si>
    <t>Tambo Grande</t>
  </si>
  <si>
    <t>Catacaos</t>
  </si>
  <si>
    <t>Sechura</t>
  </si>
  <si>
    <t>Sullana</t>
  </si>
  <si>
    <t>Ignacio Escudero</t>
  </si>
  <si>
    <t>Querecotillo</t>
  </si>
  <si>
    <t>Talara</t>
  </si>
  <si>
    <t>Los Organos</t>
  </si>
  <si>
    <t>Mancora</t>
  </si>
  <si>
    <t>Pariñas</t>
  </si>
  <si>
    <t>El Alto</t>
  </si>
  <si>
    <t>La Brea</t>
  </si>
  <si>
    <t>Puno</t>
  </si>
  <si>
    <t>Chucuito</t>
  </si>
  <si>
    <t>Desaguadero</t>
  </si>
  <si>
    <t>Juli</t>
  </si>
  <si>
    <t>Pomata</t>
  </si>
  <si>
    <t>El Collao</t>
  </si>
  <si>
    <t>Ilave</t>
  </si>
  <si>
    <t>Melgar</t>
  </si>
  <si>
    <t>Ayaviri</t>
  </si>
  <si>
    <t>Nuñoa</t>
  </si>
  <si>
    <t>Acora</t>
  </si>
  <si>
    <t>San Roman</t>
  </si>
  <si>
    <t>Juliaca</t>
  </si>
  <si>
    <t>Cabanillas</t>
  </si>
  <si>
    <t>Yunguyo</t>
  </si>
  <si>
    <t>Lampa</t>
  </si>
  <si>
    <t>Sandia</t>
  </si>
  <si>
    <t>San Juan del Oro</t>
  </si>
  <si>
    <t>Azangaro</t>
  </si>
  <si>
    <t>Asillo</t>
  </si>
  <si>
    <t>Jose Domingo Choquehuanca</t>
  </si>
  <si>
    <t>Carabaya</t>
  </si>
  <si>
    <t>Macusani</t>
  </si>
  <si>
    <t>Crucero</t>
  </si>
  <si>
    <t>San Antonio de Putina</t>
  </si>
  <si>
    <t>Putina</t>
  </si>
  <si>
    <t>Huancane</t>
  </si>
  <si>
    <t>Moho</t>
  </si>
  <si>
    <t>San Martin</t>
  </si>
  <si>
    <t>Mariscal Caceres</t>
  </si>
  <si>
    <t>Juanjui</t>
  </si>
  <si>
    <t>Moyobamba</t>
  </si>
  <si>
    <t>Soritor</t>
  </si>
  <si>
    <t>Rioja</t>
  </si>
  <si>
    <t>Nueva Cajamarca</t>
  </si>
  <si>
    <t>Pardo Miguel</t>
  </si>
  <si>
    <t>Tarapoto</t>
  </si>
  <si>
    <t>La Banda de Shilcayo</t>
  </si>
  <si>
    <t>Morales</t>
  </si>
  <si>
    <t>Tocache</t>
  </si>
  <si>
    <t>Nuevo Progreso</t>
  </si>
  <si>
    <t>Uchiza</t>
  </si>
  <si>
    <t>Huallaga</t>
  </si>
  <si>
    <t>Saposoa</t>
  </si>
  <si>
    <t>El Dorado</t>
  </si>
  <si>
    <t>San Jose de Sisa</t>
  </si>
  <si>
    <t>Lamas</t>
  </si>
  <si>
    <t>Tabalosos</t>
  </si>
  <si>
    <t>Picota</t>
  </si>
  <si>
    <t>Tacna</t>
  </si>
  <si>
    <t>Alto de la Alianza</t>
  </si>
  <si>
    <t>Coronel Gregorio Albarracín L</t>
  </si>
  <si>
    <t>Pocollay</t>
  </si>
  <si>
    <t>Candarave</t>
  </si>
  <si>
    <t>Tarata</t>
  </si>
  <si>
    <t>Jorge Basadre</t>
  </si>
  <si>
    <t>Locumba</t>
  </si>
  <si>
    <t>Tumbes</t>
  </si>
  <si>
    <t>Contralmirante Villar</t>
  </si>
  <si>
    <t>Zorritos</t>
  </si>
  <si>
    <t>Zarumilla</t>
  </si>
  <si>
    <t>Aguas Verdes</t>
  </si>
  <si>
    <t>Coronel Portillo</t>
  </si>
  <si>
    <t>Campoverde</t>
  </si>
  <si>
    <t>Yarinacocha</t>
  </si>
  <si>
    <t>Callería</t>
  </si>
  <si>
    <t>Manantay</t>
  </si>
  <si>
    <t>Padre Abad</t>
  </si>
  <si>
    <t>Irazola</t>
  </si>
  <si>
    <t>Atalaya</t>
  </si>
  <si>
    <t>Raymondi</t>
  </si>
  <si>
    <t>Purus</t>
  </si>
  <si>
    <t>AGROBANCO</t>
  </si>
  <si>
    <t>Total general</t>
  </si>
  <si>
    <t>Fideicomisos y Comisiones de Confianza por Entidad Estatal</t>
  </si>
  <si>
    <t>Activos de Fideicomisos</t>
  </si>
  <si>
    <t>Gastos de Fideicomisos</t>
  </si>
  <si>
    <t>Pasivos de Fideicomisos</t>
  </si>
  <si>
    <t>Ingresos de Fideicomisos</t>
  </si>
  <si>
    <t>Patrimonio de Fideicomisos</t>
  </si>
  <si>
    <t>Comisiones de Confianza</t>
  </si>
  <si>
    <t>Ingresos de la entidad</t>
  </si>
  <si>
    <t>Por Fideicomisos</t>
  </si>
  <si>
    <t>Por Comisiones de confianza</t>
  </si>
  <si>
    <t>Fuente: Balance del Comprobación.</t>
  </si>
  <si>
    <t xml:space="preserve">Requerimiento de Patrimonio Efectivo y Ratio de Capital Global </t>
  </si>
  <si>
    <t>por Entidad Estatal</t>
  </si>
  <si>
    <t>Actualizado el 23/04/2024*</t>
  </si>
  <si>
    <t>REQUERIMIENTO DE PATRIMONIO EFECTIVO</t>
  </si>
  <si>
    <t>ACTIVOS Y CONTINGENTES PONDERADOS</t>
  </si>
  <si>
    <t>RATIOS DE CAPITAL</t>
  </si>
  <si>
    <r>
      <t>RATIO DE REQUERIMIENTO DE PATRIMONIO EFECTIVO DE NIVEL 1</t>
    </r>
    <r>
      <rPr>
        <b/>
        <vertAlign val="superscript"/>
        <sz val="10"/>
        <rFont val="Arial Narrow"/>
        <family val="2"/>
      </rPr>
      <t>4/</t>
    </r>
  </si>
  <si>
    <r>
      <t>RATIO DE CAPITAL GLOBAL</t>
    </r>
    <r>
      <rPr>
        <b/>
        <vertAlign val="superscript"/>
        <sz val="10"/>
        <rFont val="Arial Narrow"/>
        <family val="2"/>
      </rPr>
      <t>5/</t>
    </r>
  </si>
  <si>
    <r>
      <t>POR RIESGO DE CRÉDITO</t>
    </r>
    <r>
      <rPr>
        <b/>
        <vertAlign val="superscript"/>
        <sz val="10"/>
        <rFont val="Arial Narrow"/>
        <family val="2"/>
      </rPr>
      <t>1/</t>
    </r>
  </si>
  <si>
    <t>POR RIESGO DE MERCADO</t>
  </si>
  <si>
    <t>POR RIESGO OPERACIONAL</t>
  </si>
  <si>
    <t>POR RIESGO DE CRÉDITO</t>
  </si>
  <si>
    <r>
      <t>POR RIESGO DE MERCADO</t>
    </r>
    <r>
      <rPr>
        <b/>
        <vertAlign val="superscript"/>
        <sz val="10"/>
        <rFont val="Arial Narrow"/>
        <family val="2"/>
      </rPr>
      <t>2/</t>
    </r>
  </si>
  <si>
    <r>
      <t>POR RIESGO OPERACIONAL</t>
    </r>
    <r>
      <rPr>
        <b/>
        <vertAlign val="superscript"/>
        <sz val="10"/>
        <rFont val="Arial Narrow"/>
        <family val="2"/>
      </rPr>
      <t>2/</t>
    </r>
  </si>
  <si>
    <t>ACTIVOS Y CONTINGENTES PONDERADOS POR RIESGO TOTALES (APR)</t>
  </si>
  <si>
    <r>
      <t>CAPITAL ORDINARIO 
DE NIVEL 1 / APR</t>
    </r>
    <r>
      <rPr>
        <b/>
        <vertAlign val="superscript"/>
        <sz val="10"/>
        <rFont val="Arial Narrow"/>
        <family val="2"/>
      </rPr>
      <t>3/</t>
    </r>
  </si>
  <si>
    <r>
      <t>PATRIMONIO EFECTIVO DE NIVEL 1 / APR</t>
    </r>
    <r>
      <rPr>
        <b/>
        <vertAlign val="superscript"/>
        <sz val="10"/>
        <rFont val="Arial Narrow"/>
        <family val="2"/>
      </rPr>
      <t>4/</t>
    </r>
  </si>
  <si>
    <t>EMPRESAS</t>
  </si>
  <si>
    <t>(a)</t>
  </si>
  <si>
    <t xml:space="preserve"> (b)</t>
  </si>
  <si>
    <t xml:space="preserve"> (c)</t>
  </si>
  <si>
    <t>(d)</t>
  </si>
  <si>
    <t xml:space="preserve"> (e) </t>
  </si>
  <si>
    <t xml:space="preserve"> (f)</t>
  </si>
  <si>
    <t>(g) = (d) + (e) + (f)</t>
  </si>
  <si>
    <t>COFIDE</t>
  </si>
  <si>
    <t>NACIÓN</t>
  </si>
  <si>
    <t>Fuente: Reportes 2 Requerimiento de Patrimonio Efectivo por Riesgo de Crédito, Mercado y Operacional.</t>
  </si>
  <si>
    <t xml:space="preserve">            Reporte 3 Patrimonio Efectivo</t>
  </si>
  <si>
    <t>1/  El Requerimiento de patrimonio efectivo por riesgo de crédito se calcula multiplicando los activos y contingentes ponderados por riesgo de crédito por el límite global.</t>
  </si>
  <si>
    <t>2/ En el caso de riesgo de mercado y riesgo operacional se calcula multiplicando el requerimiento de patrimonio efectivo de cada uno de estos riesgos por la inversa del límite global y por un factor de ajuste. El límite global de 10% y su cronograma de adecuación se encuentra en la nota 5/. El factor de ajuste tiene el siguiente cronograma: i) 0.85 hasta marzo 2023; ii) 0.90 desde abril 2023 hasta febrero 2024; iii) 0.95 desde marzo hasta agosto 2024; y iv) 1.00 desde setiembre 2024 (Resolución SBS N° 2467-2023).</t>
  </si>
  <si>
    <t xml:space="preserve">3/ El Ratio de Capital Ordinario de Nivel 1 se refiere al Capital Ordinario de Nivel 1 como porcentaje de los activos y contingentes ponderados por riesgos totales. El requerimiento mínimo de este ratio es 4.5% vigente desde marzo 2025, con el siguiente cronograma de adecuación: i) 3.825% hasta marzo 2023; ii) 4.05% desde abril 2023 hasta agosto 2024; iii) 4.275% desde setiembre 2024 hasta febrero 2025; iv) 4.5% desde marzo 2025 en adelante (Resolución SBS N° 274-2024). </t>
  </si>
  <si>
    <t xml:space="preserve">4/ El Ratio de Patrimonio Efectivo de Nivel 1 se refiere a la suma del capital ordinario y capital adicional de nivel 1, como porcentaje de los activos y contingentes ponderados por riesgos totales. El requerimiento mínimo de este ratio es 6.0% vigente desde setiembre 2024, con el siguiente cronograma de adecuación: i) 5.1% hasta marzo 2023; ii) 5.4% desde abril 2023 hasta febrero 2024; iii) 5.7% desde marzo 2024 hasta agosto 2024 (Resolución SBS N° 2192-2023). </t>
  </si>
  <si>
    <t>5/ El Ratio de Capital Global es el Patrimonio Efectivo de Nivel 1 y Nivel 2 como porcentaje de los activos y contingentes ponderados por riesgos totales. El límite global de 10% establecido en el artículo 199 de la Ley General tiene un cronograma de adecuación como sigue: i) 8.5% hasta marzo 2023; ii) 9% desde abril 2023 hasta agosto 2024; iii) 9.5% desde setiembre hasta febrero 2025; y iv) 10% desde marzo 2025 (Resolución SBS N° 274-2024).</t>
  </si>
  <si>
    <t>Nota: A partir de enero 2023 entró en vigencia las modificaciones de la Ley General con el fin de adecuar la composición del Patrimonio Efectivo al estándar Basilea III (Decreto Legislativo N° 1531 del 18/03/2022).</t>
  </si>
  <si>
    <t>* Agrobanco corrigió la información de sus Reportes 2 y 3.</t>
  </si>
  <si>
    <t>Patrimonio Efectivo</t>
  </si>
  <si>
    <t>Patrimonio Efectivo de Nivel 1</t>
  </si>
  <si>
    <t>Patrimonio Efectivo de Nivel 2</t>
  </si>
  <si>
    <t>Patrimonio Efectivo Total</t>
  </si>
  <si>
    <t>ENTIDAD</t>
  </si>
  <si>
    <t>Capital Ordinario de Nivel 1</t>
  </si>
  <si>
    <t>Capital Adicional de Nivel 1</t>
  </si>
  <si>
    <t>Fuente: Reporte 3 Patrimonio Efectivo</t>
  </si>
  <si>
    <t xml:space="preserve">Nota: A partir de enero 2023 entraron en vigencia las modificaciones de la Ley General con el fin de adecuar la composición del patrimonio efectivo al estándar Basilea III (Decreto Legislativo N° 1531 del 18/03/2022). </t>
  </si>
  <si>
    <t>* Agrobanco corrigió la información de su Reporte 3.</t>
  </si>
  <si>
    <t>Situación de Créditos de Consumo del Banco de la Nación</t>
  </si>
  <si>
    <t>Refinanciados</t>
  </si>
  <si>
    <t>Vencidos</t>
  </si>
  <si>
    <t>En Cobranza Judicial</t>
  </si>
  <si>
    <t>Saldo de Créditos de Consumo</t>
  </si>
  <si>
    <t>Fuente: Balance de Comprobación.</t>
  </si>
  <si>
    <t>Número de Deudores de Créditos de Consumo</t>
  </si>
  <si>
    <t>Número de Tarjetas de Crédito de Créditos de Consumo</t>
  </si>
  <si>
    <t>Fuente: Reporte 7 Tarjetas de Crédito</t>
  </si>
  <si>
    <t>Índice</t>
  </si>
  <si>
    <t>Volver al Índice</t>
  </si>
  <si>
    <t xml:space="preserve">NOTA METODOLÓGICA SOBRE LOS ESTADOS FINANCIEROS </t>
  </si>
  <si>
    <t>Con el fin de poner a disposición del público información de las principales cuentas del Balance General y del Estado de Ganancias y Pérdidas, que sean comparables en el tiempo, la agrupación de la información financiera publicada en la web de la SBS es diferente a la agrupación que las empresas del sistema financiero deben utilizar para presentar y publicar sus Estados de Situación Financiera (Forma A) y sus Estados de Resultados (Forma B-1), la cual está establecida en el Manual de Contabilidad. Por ello, a continuación, se presenta la agrupación empleada en la publicación del Balance General y Estado de Ganancias y Pérdidas del Boletín Estadístico publicado en la web.</t>
  </si>
  <si>
    <t>BALANCE GENERAL</t>
  </si>
  <si>
    <t>ACTIVO</t>
  </si>
  <si>
    <t>(A)</t>
  </si>
  <si>
    <t>(A.1)</t>
  </si>
  <si>
    <t>Caja</t>
  </si>
  <si>
    <t>(A.2)</t>
  </si>
  <si>
    <t>Bancos y Corresponsales</t>
  </si>
  <si>
    <t>1102+1103+1104-2702.05.01</t>
  </si>
  <si>
    <t>(A.3)</t>
  </si>
  <si>
    <t>Otros</t>
  </si>
  <si>
    <t>1106+1107</t>
  </si>
  <si>
    <t>(A.4)</t>
  </si>
  <si>
    <t>Canje</t>
  </si>
  <si>
    <t>(B)</t>
  </si>
  <si>
    <t>(C)</t>
  </si>
  <si>
    <t>INVERSIONES NETAS DE PROV. Y DE ING. NO DEVENGADOS</t>
  </si>
  <si>
    <t>(C.1)</t>
  </si>
  <si>
    <t>Inversiones Negociables a valor razonable con cambios en resultados</t>
  </si>
  <si>
    <t>1301+1302</t>
  </si>
  <si>
    <t>(C.2)</t>
  </si>
  <si>
    <t>Inversiones Disponibles para la Venta</t>
  </si>
  <si>
    <t>1303+1304</t>
  </si>
  <si>
    <t>(C.3)</t>
  </si>
  <si>
    <t>Inversiones a Vencimiento</t>
  </si>
  <si>
    <t>(C.4)</t>
  </si>
  <si>
    <t>Inversiones en Commodities</t>
  </si>
  <si>
    <t>(C.5)</t>
  </si>
  <si>
    <t>Inversiones en Subsidiarias, Asociadas y negocios conjuntos</t>
  </si>
  <si>
    <t>1701+1702+1703+1704+1705</t>
  </si>
  <si>
    <t>(C.6)</t>
  </si>
  <si>
    <t>Provisiones</t>
  </si>
  <si>
    <t>1309-2702.05.03-2702.05.07</t>
  </si>
  <si>
    <t>(D)</t>
  </si>
  <si>
    <t>CREDITOS NETOS DE PROV. Y DE ING. NO DEVENGADOS</t>
  </si>
  <si>
    <t>(D.1)</t>
  </si>
  <si>
    <t>(D.2)</t>
  </si>
  <si>
    <t>Cuentas Corrientes</t>
  </si>
  <si>
    <r>
      <t>1401.10.01+1401.10.04+1401.11.01+1401.11.04+1401.12.01+1401.12.04+1401.13.01+1401.13.04+1401.02.01+ 1401.02.04+1401.03.01+1401.03.04+1401.07.01+1401.07.04+1401.08.01+1401.08.04-</t>
    </r>
    <r>
      <rPr>
        <b/>
        <sz val="10"/>
        <rFont val="Arial"/>
        <family val="2"/>
      </rPr>
      <t>N(</t>
    </r>
    <r>
      <rPr>
        <sz val="11"/>
        <color theme="1"/>
        <rFont val="Aptos Narrow"/>
        <family val="2"/>
        <scheme val="minor"/>
      </rPr>
      <t>2101.01)</t>
    </r>
  </si>
  <si>
    <t>(D.3)</t>
  </si>
  <si>
    <t>Tarjetas de Crédito</t>
  </si>
  <si>
    <t>1401.02.02+1401.03.02+1401.07.02+1401.08.02+1401.10.02+1401.11.02+1401.12.02+1401.13.02+1401.02.08+ 1401.03.08+1401.07.08+1401.08.08+1401.10.08+1401.11.08+1401.12.08+1401.13.08</t>
  </si>
  <si>
    <t>(D.4)</t>
  </si>
  <si>
    <t>Descuentos</t>
  </si>
  <si>
    <t>1401.02.05+1401.07.05+1401.08.05+1401.10.05+1401.11.05+1401.12.05+1401.13.05</t>
  </si>
  <si>
    <t>(D.5)</t>
  </si>
  <si>
    <t>Factoring</t>
  </si>
  <si>
    <t>1401.02.10+1401.07.10+1401.08.10+1401.10.10+1401.11.10+1401.12.10+1401.13.10</t>
  </si>
  <si>
    <t>(D.6)</t>
  </si>
  <si>
    <t>Préstamos</t>
  </si>
  <si>
    <t>1401.02.06+1401.03.06+1401.05.06+1401.06.06+1401.07.06+1401.08.06+1401.09.06+1401.10.06+1401.11.06+ 1401.12.06+1401.13.06+1401.03.03</t>
  </si>
  <si>
    <t>(D.7)</t>
  </si>
  <si>
    <t>Arrendamiento Financiero</t>
  </si>
  <si>
    <t>1401.02.11+1401.02.12+1401.03.11+1401.03.12+1401.07.11+1401.07.12+1401.08.11+1401.08.12+1401.10.11+ 1401.10.12+1401.11.11+1401.11.12+1401.12.11+1401.12.12+1401.13.11+1401.13.12</t>
  </si>
  <si>
    <t>(D.8)</t>
  </si>
  <si>
    <t>(D.9)</t>
  </si>
  <si>
    <t>Comercio Exterior</t>
  </si>
  <si>
    <t>1401.02.26+1401.07.26+1401.10.26+1401.11.26+1401.12.26+1401.13.26</t>
  </si>
  <si>
    <t>(D.10)</t>
  </si>
  <si>
    <t>Créditos por Liquidar</t>
  </si>
  <si>
    <t>1401.02.21+1401.07.21+1401.08.21+1401.10.21+1401.11.21+1401.12.21+1401.13.21</t>
  </si>
  <si>
    <t>(D.11)</t>
  </si>
  <si>
    <t>1401.02.27+1401.02.99+1401.03.13+1401.03.99+1401.05.99+1401.06.99+1401.07.18+1401.07.27+1401.07.99+ 1401.08.18+1401.08.27+1401.08.99+1401.09.18+1401.09.99+1401.10.18+1401.10.27+1401.10.30+1401.10.31+ 1401.10.32+1401.10.33+1401.10.34+1401.10.99+1401.11.18+1401.11.27+1401.11.30+1401.11.31+1401.11.32+ 1401.11.33+1401.11.34+1401.11.99+1401.12.18+1401.12.27+1401.12.30+1401.12.31+1401.12.32+1401.12.33+ 1401.12.34+1401.12.99+1401.13.18+1401.13.27+1401.13.99</t>
  </si>
  <si>
    <t>(D.12)</t>
  </si>
  <si>
    <t>Refinanciados y Reestruturados</t>
  </si>
  <si>
    <t>1403+1404</t>
  </si>
  <si>
    <t>(D.13)</t>
  </si>
  <si>
    <t>(D.14)</t>
  </si>
  <si>
    <t>(D.15)</t>
  </si>
  <si>
    <t>(D.16)</t>
  </si>
  <si>
    <t>1409-2702.05.04.01</t>
  </si>
  <si>
    <t>(D.17)</t>
  </si>
  <si>
    <t>Intereses y Comisiones  no Devengados</t>
  </si>
  <si>
    <t>-2901.01.01-2901.01.03-2901.01.04-2901.01.05-2901.01.06 -(2901.02-2901.02.07)-2901.08.01-2901.07.02-2901.01.08</t>
  </si>
  <si>
    <t>(E)</t>
  </si>
  <si>
    <t>15-1508-2702.05.05-2901.07.06</t>
  </si>
  <si>
    <t>(F)</t>
  </si>
  <si>
    <t>RENDIMIENTOS DEVENGADOS POR COBRAR</t>
  </si>
  <si>
    <t>(F.1)</t>
  </si>
  <si>
    <t>(F.2)</t>
  </si>
  <si>
    <t>Fondos Interbancarios</t>
  </si>
  <si>
    <t>(F.3)</t>
  </si>
  <si>
    <t>Inversiones</t>
  </si>
  <si>
    <t>(F.4)</t>
  </si>
  <si>
    <t>Créditos</t>
  </si>
  <si>
    <t>(F.5)</t>
  </si>
  <si>
    <t>Cuentas por Cobrar</t>
  </si>
  <si>
    <t>(G)</t>
  </si>
  <si>
    <t>16-2702.05.06</t>
  </si>
  <si>
    <t>(H)</t>
  </si>
  <si>
    <t>INMUEBLE, MOBILIARIO Y EQUIPO NETO</t>
  </si>
  <si>
    <t>(I)</t>
  </si>
  <si>
    <t>OTROS ACTIVOS</t>
  </si>
  <si>
    <r>
      <t xml:space="preserve">MN: 
</t>
    </r>
    <r>
      <rPr>
        <sz val="11"/>
        <color theme="1"/>
        <rFont val="Aptos Narrow"/>
        <family val="2"/>
        <scheme val="minor"/>
      </rPr>
      <t>1914+SI((1906.01+1906.02-2507.03.01-2507.03.02)&gt;0,(1916.01+1916.02-2517.03.01-2517.03.02)+(1936.01+1936.02-2537.03.01-2537.03.02),0)+1913+1911+1916.09+1917+1918+1919+1934+1933+1931+1936.09+1937+1938+1939</t>
    </r>
  </si>
  <si>
    <r>
      <t xml:space="preserve">ME:
</t>
    </r>
    <r>
      <rPr>
        <sz val="11"/>
        <color theme="1"/>
        <rFont val="Aptos Narrow"/>
        <family val="2"/>
        <scheme val="minor"/>
      </rPr>
      <t>1924+SI((1906.01+1906.02-2507.03.01-2507.03.02)&gt;0,1926.01+1926.02-2527.03.01-2527.03.02,0)+1923+1921+1926.09+1927+1928+1929</t>
    </r>
  </si>
  <si>
    <t>(J)</t>
  </si>
  <si>
    <t>TOTAL  ACTIVO</t>
  </si>
  <si>
    <t>PASIVO</t>
  </si>
  <si>
    <t>(K)</t>
  </si>
  <si>
    <t>(K.1)</t>
  </si>
  <si>
    <r>
      <rPr>
        <b/>
        <sz val="10"/>
        <rFont val="Arial"/>
        <family val="2"/>
      </rPr>
      <t>P(</t>
    </r>
    <r>
      <rPr>
        <sz val="11"/>
        <color theme="1"/>
        <rFont val="Aptos Narrow"/>
        <family val="2"/>
        <scheme val="minor"/>
      </rPr>
      <t>2101.01)+2101.02+2101.03</t>
    </r>
  </si>
  <si>
    <t>(K.2)</t>
  </si>
  <si>
    <t>Depósitos de Ahorros</t>
  </si>
  <si>
    <t>(K.3)</t>
  </si>
  <si>
    <t>(K.4)</t>
  </si>
  <si>
    <t xml:space="preserve">    Certificados Bancarios y de Depósitos</t>
  </si>
  <si>
    <t>2103.01+2103.02</t>
  </si>
  <si>
    <t>(K.5)</t>
  </si>
  <si>
    <t xml:space="preserve">    Cuentas a Plazo</t>
  </si>
  <si>
    <t>(K.6)</t>
  </si>
  <si>
    <t xml:space="preserve">    C.T.S.</t>
  </si>
  <si>
    <t>(K.7)</t>
  </si>
  <si>
    <t xml:space="preserve">    Otros</t>
  </si>
  <si>
    <t>2103.04+2103.06+2103.09+2101.09</t>
  </si>
  <si>
    <t>(K.8)</t>
  </si>
  <si>
    <t>Depósitos Restringidos</t>
  </si>
  <si>
    <t>(K.9)</t>
  </si>
  <si>
    <t>Otras Obligaciones a la Vista</t>
  </si>
  <si>
    <t>(K.10)</t>
  </si>
  <si>
    <t>A la vista</t>
  </si>
  <si>
    <t>2101.04+2101.05+2101.06+2101.07+2101.08+2101.10+2101.11+2101.15+2101.19+2101.13+2101.14+2101.16+ 2101.12+2101.17+2101.18</t>
  </si>
  <si>
    <t>(K.11)</t>
  </si>
  <si>
    <t>Rlacionadas con Inversiones</t>
  </si>
  <si>
    <t>(L)</t>
  </si>
  <si>
    <t>DEPOSITOS DELSISTEMA FINANCIERO Y ORGANISMOS INTERNACIONALES</t>
  </si>
  <si>
    <t>(L.1)</t>
  </si>
  <si>
    <t>(L.2)</t>
  </si>
  <si>
    <t>(L.3)</t>
  </si>
  <si>
    <t>(M)</t>
  </si>
  <si>
    <t>22- 2208</t>
  </si>
  <si>
    <t>(N)</t>
  </si>
  <si>
    <t>ADEUDOS Y OBLIGACIONES FINANCIERAS</t>
  </si>
  <si>
    <t>(N.1)</t>
  </si>
  <si>
    <t xml:space="preserve">    Instituciones del País</t>
  </si>
  <si>
    <t>2401+2402+2403+2406+2602+2603+2606</t>
  </si>
  <si>
    <t>(N.2)</t>
  </si>
  <si>
    <t xml:space="preserve">    Instituciones del Exterior y Organismos Internacionales</t>
  </si>
  <si>
    <t>2404+2405+2407+2604+2605+2607</t>
  </si>
  <si>
    <t>(Ñ)</t>
  </si>
  <si>
    <t>OBLIGACIONES EN CIRCULACION NO SUBORDINADAS</t>
  </si>
  <si>
    <t>(Ñ.1)</t>
  </si>
  <si>
    <t xml:space="preserve">    Bonos de Arrendamiento Financiero</t>
  </si>
  <si>
    <t>(Ñ.2)</t>
  </si>
  <si>
    <t xml:space="preserve">    Instrumentos Hipotecarios</t>
  </si>
  <si>
    <t>(Ñ.3)</t>
  </si>
  <si>
    <t xml:space="preserve">    Otros Instrumentos de Deuda</t>
  </si>
  <si>
    <t>2801+2807</t>
  </si>
  <si>
    <t>(O)</t>
  </si>
  <si>
    <t>CUENTAS POR PAGAR NETAS</t>
  </si>
  <si>
    <t>25-2508-(2507.03.01+2507.03.02)</t>
  </si>
  <si>
    <t>(P)</t>
  </si>
  <si>
    <t>INTERESES Y OTROS GASTOS DEVENGADOS POR PAGAR</t>
  </si>
  <si>
    <t>(P.1)</t>
  </si>
  <si>
    <t xml:space="preserve">    Obligaciones con el Público</t>
  </si>
  <si>
    <t>2108.01+2108.02+2108.03+2108.07</t>
  </si>
  <si>
    <t>(P.2)</t>
  </si>
  <si>
    <t xml:space="preserve">    Depósitos del Sistema Financiero y Organismos Internacionales</t>
  </si>
  <si>
    <t>(P.3)</t>
  </si>
  <si>
    <t>(P.4)</t>
  </si>
  <si>
    <t xml:space="preserve">    Adeudos y Obligaciones Financieras</t>
  </si>
  <si>
    <t>2408+2608</t>
  </si>
  <si>
    <t>(P.5)</t>
  </si>
  <si>
    <t xml:space="preserve">    Obligaciones en Circulación no Subordinadas</t>
  </si>
  <si>
    <t>2808.01+2808.07+2808.05+2808.04</t>
  </si>
  <si>
    <t>(P.6)</t>
  </si>
  <si>
    <t xml:space="preserve">    Cuentas por Pagar</t>
  </si>
  <si>
    <t>(Q)</t>
  </si>
  <si>
    <r>
      <rPr>
        <b/>
        <sz val="10"/>
        <rFont val="Arial"/>
        <family val="2"/>
      </rPr>
      <t>MN:</t>
    </r>
    <r>
      <rPr>
        <sz val="11"/>
        <color theme="1"/>
        <rFont val="Aptos Narrow"/>
        <family val="2"/>
        <scheme val="minor"/>
      </rPr>
      <t xml:space="preserve">
291-2911.01-2911.02+2116-2911.08.01+293-2931.01-2931.02+2136-2931.08.01+2911.02.07-2911.07.02+2931.02.07-2931.07.02-1912-1932+SI((1906.01+1906.02-2507.03.01-2507.03.02)&lt;0, ((1916.01+1916.02-2517.03.01-2517.03.02)+(1936.01+1936.02-2537.03.01-2537.03.02))*(-1),0)+2419+2619+2819-2911.07.06+2439+2639+2839-2931.07.06</t>
    </r>
  </si>
  <si>
    <r>
      <rPr>
        <b/>
        <sz val="10"/>
        <rFont val="Arial"/>
        <family val="2"/>
      </rPr>
      <t>ME:</t>
    </r>
    <r>
      <rPr>
        <sz val="11"/>
        <color theme="1"/>
        <rFont val="Aptos Narrow"/>
        <family val="2"/>
        <scheme val="minor"/>
      </rPr>
      <t xml:space="preserve">
292-2921.01-2921.02+2126-2921.08.01+2921.02.07-2921.07.02-1922+SI((1906.01+1906.02-2507.03.01-2507.03.02)&lt;0, (1916.01+1916.02-2517.03.01-2517.03.02)*(-1),0)+2429+2629+2829-2921.07.06</t>
    </r>
  </si>
  <si>
    <t>(R)</t>
  </si>
  <si>
    <t>PROVISIONES</t>
  </si>
  <si>
    <t>(R.1)</t>
  </si>
  <si>
    <t>Créditos Indirectos</t>
  </si>
  <si>
    <t>(R.2)</t>
  </si>
  <si>
    <t>Otras Provisiones</t>
  </si>
  <si>
    <t>2702-(2705.02-2702.05.04.02)</t>
  </si>
  <si>
    <t>(S)</t>
  </si>
  <si>
    <t xml:space="preserve">OBLIGACIONES EN CIRCULACION SUBORDINADAS </t>
  </si>
  <si>
    <t>2802+2803+2806+2808.02+2808.03+2808.06</t>
  </si>
  <si>
    <t>(T)</t>
  </si>
  <si>
    <t>(U)</t>
  </si>
  <si>
    <t>(U.1)</t>
  </si>
  <si>
    <t>Capital Social</t>
  </si>
  <si>
    <t>3101+3102+3103+3104+3401</t>
  </si>
  <si>
    <t>(U.2)</t>
  </si>
  <si>
    <t>Capital Adicional</t>
  </si>
  <si>
    <t>3201+3202+3203+3204+3402</t>
  </si>
  <si>
    <t>(U.3)</t>
  </si>
  <si>
    <t>Reservas</t>
  </si>
  <si>
    <t>3301+3302+3303</t>
  </si>
  <si>
    <t>(U.4)</t>
  </si>
  <si>
    <t>Ajustes al Patrimonio</t>
  </si>
  <si>
    <t>38-(3801.01+3801.02+3802.01)+3602+3603+3605</t>
  </si>
  <si>
    <t>(U.5)</t>
  </si>
  <si>
    <t>Resultados Acumulados</t>
  </si>
  <si>
    <t>3801.01+3801.02+3802.01</t>
  </si>
  <si>
    <t>(U.6)</t>
  </si>
  <si>
    <t>Resultados Netos del Ejercicio</t>
  </si>
  <si>
    <t>3901+3902</t>
  </si>
  <si>
    <t>(V)</t>
  </si>
  <si>
    <t>(W)</t>
  </si>
  <si>
    <t>CONTIGENTES ACREEDORAS</t>
  </si>
  <si>
    <t>(W.1)</t>
  </si>
  <si>
    <t>7201+7202+7203+7204</t>
  </si>
  <si>
    <t>(W.2)</t>
  </si>
  <si>
    <t>Lineas de Crédito no Utilizadas y Créditos no Desembolsados</t>
  </si>
  <si>
    <t>(W.3)</t>
  </si>
  <si>
    <t>Instrumentos  Financieros Derivados</t>
  </si>
  <si>
    <t>(W.4)</t>
  </si>
  <si>
    <t>Otras Cuentas Contingentes</t>
  </si>
  <si>
    <t>7208+7209</t>
  </si>
  <si>
    <t>ESTADO DE GANANCIAS Y PÉRDIDAS</t>
  </si>
  <si>
    <t>INGRESOS FINANCIEROS</t>
  </si>
  <si>
    <t>(A.1)+(A.2)+(A.3)+(A.4)+(A.5)+(A.6)+(A.7)+(A.8)+(A.9)</t>
  </si>
  <si>
    <t>Ganancias por valorización de inversiones</t>
  </si>
  <si>
    <r>
      <rPr>
        <b/>
        <sz val="10"/>
        <rFont val="Arial"/>
        <family val="2"/>
      </rPr>
      <t>SA</t>
    </r>
    <r>
      <rPr>
        <sz val="11"/>
        <color theme="1"/>
        <rFont val="Aptos Narrow"/>
        <family val="2"/>
        <scheme val="minor"/>
      </rPr>
      <t>((5109.11+5109.12+5109.13+5109.14+5109.15+5108.04.03) - (4109.11-4109.12-4109.13-4109.14-4109.15-4108.04.03))</t>
    </r>
  </si>
  <si>
    <t>(A.5)</t>
  </si>
  <si>
    <t>Ganancias por Inversiones en Subsidiarias, Asociadas y Negocios Conjuntos</t>
  </si>
  <si>
    <r>
      <rPr>
        <b/>
        <sz val="10"/>
        <rFont val="Arial"/>
        <family val="2"/>
      </rPr>
      <t>SA</t>
    </r>
    <r>
      <rPr>
        <sz val="11"/>
        <color theme="1"/>
        <rFont val="Aptos Narrow"/>
        <family val="2"/>
        <scheme val="minor"/>
      </rPr>
      <t>(5109.04-4109.04)</t>
    </r>
  </si>
  <si>
    <t>(A.6)</t>
  </si>
  <si>
    <t>Créditos directos</t>
  </si>
  <si>
    <t>5104+5107</t>
  </si>
  <si>
    <t>(A.7)</t>
  </si>
  <si>
    <t>Diferencia de cambio</t>
  </si>
  <si>
    <r>
      <rPr>
        <b/>
        <sz val="10"/>
        <rFont val="Arial"/>
        <family val="2"/>
      </rPr>
      <t>SA</t>
    </r>
    <r>
      <rPr>
        <sz val="11"/>
        <color theme="1"/>
        <rFont val="Aptos Narrow"/>
        <family val="2"/>
        <scheme val="minor"/>
      </rPr>
      <t>((5108.01+5108.04.09+5108.09-4108.01) - (4108.04.09+4108.09))</t>
    </r>
  </si>
  <si>
    <t>(A.8)</t>
  </si>
  <si>
    <t>Ganancias en Productos Financieros Derivados</t>
  </si>
  <si>
    <r>
      <rPr>
        <b/>
        <sz val="10"/>
        <rFont val="Arial"/>
        <family val="2"/>
      </rPr>
      <t>SA</t>
    </r>
    <r>
      <rPr>
        <sz val="11"/>
        <color theme="1"/>
        <rFont val="Aptos Narrow"/>
        <family val="2"/>
        <scheme val="minor"/>
      </rPr>
      <t>((5109.16+5109.17+5109.24.01.01+5109.24.01.02+5109.24.03) - (4109.16+4109.17+4109.24.01.01+4109.24.01.02+4109.24.03))</t>
    </r>
  </si>
  <si>
    <t>(A.9)</t>
  </si>
  <si>
    <t>5109.01+5109.08+5109.19+SA(5109.10-4109.10)+5109.03+SA(5109.18-4109.18)+5109.28</t>
  </si>
  <si>
    <t>GASTOS FINANCIEROS</t>
  </si>
  <si>
    <t>(B.1)+(B.2)+(B.3)+(B.4)+(B.5)+(B.6)+(B.7)+(B.8)+(B.9)+(B.10)+(B.11)+(B.12)</t>
  </si>
  <si>
    <t>(B.1)</t>
  </si>
  <si>
    <t>Obligaciones con el Público</t>
  </si>
  <si>
    <t>(B.2)</t>
  </si>
  <si>
    <t>(B.3)</t>
  </si>
  <si>
    <t>Depósitos del Sist. Financ. y Org. Internacionales</t>
  </si>
  <si>
    <t>(B.4)</t>
  </si>
  <si>
    <t>Adeudos y Obligaciones Financieras</t>
  </si>
  <si>
    <t>4104.01+4104.02+4104.03+4104.04+4104.05+4104.06+4104.07+4104.08+4107</t>
  </si>
  <si>
    <t>(B.5)</t>
  </si>
  <si>
    <t>Obligaciones en Circulación no Subordinadas</t>
  </si>
  <si>
    <t>4106.01+4106.04+4106.05+4106.07</t>
  </si>
  <si>
    <t>(B.6)</t>
  </si>
  <si>
    <t>Obligaciones en Circulación Subordinadas</t>
  </si>
  <si>
    <t>4106.02+4106.03+4106.06</t>
  </si>
  <si>
    <t>(B.7)</t>
  </si>
  <si>
    <t>Pérdida por Valorización de Inversiones</t>
  </si>
  <si>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>((5109.11+5109.12+5109.13+5109.14+5109.15+5108.04.03) - (4109.11+4109.12+4109.13+4109.14+4109.15+4108.04.03))</t>
    </r>
  </si>
  <si>
    <t>(B.8)</t>
  </si>
  <si>
    <t>Pérdida por Inversiones en Subsidiarias, Asociadas y Negocios Conjuntos</t>
  </si>
  <si>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>(5109.04-4109.04)</t>
    </r>
  </si>
  <si>
    <t>(B.9)</t>
  </si>
  <si>
    <t xml:space="preserve">Primas al Fondo de Seguro de Depósito </t>
  </si>
  <si>
    <t>(B.10)</t>
  </si>
  <si>
    <t>Diferencia de Cambio</t>
  </si>
  <si>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>((5108.01+5108.04.09+5108.09) - (4108.01+4108.04.09+4108.09))</t>
    </r>
  </si>
  <si>
    <t>(B.11)</t>
  </si>
  <si>
    <t>Pérdidas en Productos Financieros Derivados</t>
  </si>
  <si>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>((5109.16+5109.17+5109.24.01.01+5109.24.01.02+5109.24.03) - (4109.16+4109.17+4109.24.01.01+4109.24.01.02+4109.24.03))</t>
    </r>
  </si>
  <si>
    <t>(B.12)</t>
  </si>
  <si>
    <r>
      <t xml:space="preserve">4109.01+4109.03+4109.08+4109.09+4109.19+4109.20+4109.21+4109.22+4109.23+ </t>
    </r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 xml:space="preserve">(4109.10-5109.10) + </t>
    </r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>(4109.18-5109.18)</t>
    </r>
  </si>
  <si>
    <t>(A)-(B)</t>
  </si>
  <si>
    <t>Provisiones para Créditos Directos</t>
  </si>
  <si>
    <t>4302+4305.05.04.01-(5109.27+5404.01)</t>
  </si>
  <si>
    <t>(C)-(D)</t>
  </si>
  <si>
    <t>(F.1)+(F.2)+(F.3)+(F.4)</t>
  </si>
  <si>
    <t>Cuentas por cobrar</t>
  </si>
  <si>
    <t>Fideicomisos y comisiones de confianza</t>
  </si>
  <si>
    <t>5202.04+5202.05</t>
  </si>
  <si>
    <t>Ingresos diversos</t>
  </si>
  <si>
    <t>5202-5202.04-5202.05+5203+5204</t>
  </si>
  <si>
    <t>(G.1)+(G.2)+(G.3)+(G.4)</t>
  </si>
  <si>
    <t>(G.1)</t>
  </si>
  <si>
    <t>Cuentas por pagar</t>
  </si>
  <si>
    <t>(G.2)</t>
  </si>
  <si>
    <t>Créditos indirectos</t>
  </si>
  <si>
    <t>4201+4109.07</t>
  </si>
  <si>
    <t>(G.3)</t>
  </si>
  <si>
    <t>4202.04+4202.05</t>
  </si>
  <si>
    <t>(G.4)</t>
  </si>
  <si>
    <t>Gastos diversos</t>
  </si>
  <si>
    <t>4202-4202.04-4202.05</t>
  </si>
  <si>
    <t>UTILIDAD (PÉRDIDA) POR VENTA DE CARTERA CREDITICIA</t>
  </si>
  <si>
    <t>5109.26-4109.26</t>
  </si>
  <si>
    <t>(E)+(F)-(G)+(I)</t>
  </si>
  <si>
    <t>GASTOS DE  ADMINISTRACIÓN</t>
  </si>
  <si>
    <t>(K.1)+(K.2)+(K.3)+(K.4)+(K.5)</t>
  </si>
  <si>
    <t>Personal</t>
  </si>
  <si>
    <t>Directorio</t>
  </si>
  <si>
    <t>Servicios Recibidos de Terceros</t>
  </si>
  <si>
    <t>Impuestos y Contribuciones</t>
  </si>
  <si>
    <t>(J)-(K)</t>
  </si>
  <si>
    <t>PROVISIONES, DEPRECIACION Y AMORTIZACION</t>
  </si>
  <si>
    <t>(M.1)+(M.2)+(M.3)+(M.4)+(M.5)+(M.6)+(M.7)</t>
  </si>
  <si>
    <t>(M.1)</t>
  </si>
  <si>
    <t>Provisiones para Créditos Indirectos</t>
  </si>
  <si>
    <t>4305.01+4305.02+4305.05.04.02+4305.06-5404.02</t>
  </si>
  <si>
    <t>(M.2)</t>
  </si>
  <si>
    <t>Provisiones por Pérdida por Deterioro de Inversiones</t>
  </si>
  <si>
    <t>4301-5301+4305.05.03+4305.05.07</t>
  </si>
  <si>
    <t>(M.3)</t>
  </si>
  <si>
    <t>Provisiones para Incobrabilidad de Cuentas por Cobrar</t>
  </si>
  <si>
    <t>4303+4305.05.05-5405</t>
  </si>
  <si>
    <t>(M.4)</t>
  </si>
  <si>
    <t>Provisiones para Bienes Realizados, Recidos en Pago y Adjudicados</t>
  </si>
  <si>
    <t>4304+4305.05.06-5406</t>
  </si>
  <si>
    <t>(M.5)</t>
  </si>
  <si>
    <t>4305.03+4305.04+4305.05.01+4305.09</t>
  </si>
  <si>
    <t>(M.6)</t>
  </si>
  <si>
    <t>Depreciación</t>
  </si>
  <si>
    <t>4401+4404-5302</t>
  </si>
  <si>
    <t>(M.7)</t>
  </si>
  <si>
    <t>Amortización</t>
  </si>
  <si>
    <t>4403+4405-5303</t>
  </si>
  <si>
    <t xml:space="preserve">OTROS INGRESOS Y GASTOS </t>
  </si>
  <si>
    <t>(56-46)+(5109.25-4109.25)+(57-49)</t>
  </si>
  <si>
    <t>RESULTADOS DEL EJERCICIO ANTES DE  IMPUESTO A LA RENTA</t>
  </si>
  <si>
    <t>(L)-(M)+(N)</t>
  </si>
  <si>
    <t>(O)-(P)</t>
  </si>
  <si>
    <t>Notas:</t>
  </si>
  <si>
    <t>N(*): considerar solo si * es negativo.</t>
  </si>
  <si>
    <t>P(*): considerar solo si * es positivo.</t>
  </si>
  <si>
    <t>SA(*): Saldo acreedor del resultado de *.</t>
  </si>
  <si>
    <t>SD(*): Saldo deudor del resultado de *.</t>
  </si>
  <si>
    <t>Nota sobre la agregación de los E.E.F.F.</t>
  </si>
  <si>
    <t>Agregación_EEFF</t>
  </si>
  <si>
    <t>Balance General de Cofide</t>
  </si>
  <si>
    <t>Estado de Ganancias y Pérdidas de Cofide</t>
  </si>
  <si>
    <t>Balance General de Agrobanco</t>
  </si>
  <si>
    <t>Estado de Ganancias y Pérdidas de Agrobanco</t>
  </si>
  <si>
    <t>Balance General de Fondo MiVivienda</t>
  </si>
  <si>
    <t>Estado de Ganancias y Pérdidas de Fondo MiVivienda</t>
  </si>
  <si>
    <t>Indicadores Financieros de las Entidades Estatales</t>
  </si>
  <si>
    <t xml:space="preserve">Créditos de Consumo según Situación  </t>
  </si>
  <si>
    <t xml:space="preserve">Estructura de Fideicomisos y Comisiones de Confianza  </t>
  </si>
  <si>
    <t xml:space="preserve">Créditos Directos y Depósitos por Oficinas  </t>
  </si>
  <si>
    <t>Estructura del Patrimonio Efectivo</t>
  </si>
  <si>
    <t>Boletín Informativo Mensual de las Entidades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</si>
</sst>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(* #,##0_);_(* \(#,##0\);_(* &quot;-&quot;_);_(@_)"/>
    <numFmt numFmtId="43" formatCode="_(* #,##0.00_);_(* \(#,##0.00\);_(* &quot;-&quot;??_);_(@_)"/>
    <numFmt numFmtId="164" formatCode="\A\l\ dd\ &quot;de&quot;\ mmmm\ &quot;de&quot;\ yyyy"/>
    <numFmt numFmtId="165" formatCode="_(* #\ ###\ ##0_______________________________ \ ;_(* \(#\ ###\ ##0\)______________________________\ ;* &quot;-&quot;????????????????;_(@_)"/>
    <numFmt numFmtId="166" formatCode="_(* #,###,##0_________)\ ;_(* \(#,###,##0\)\ ;* &quot;-&quot;??????;_(@_)"/>
    <numFmt numFmtId="167" formatCode="_(* #,##0_________);_(* \(#,##0\)________;_(* &quot;-&quot;????_);_(@_)"/>
    <numFmt numFmtId="168" formatCode="_(* #\ ###\ ##0_________________________ \ ;_(* \(#\ ###\ ##0\)________________________\ ;* &quot;-&quot;?????????????;_(@_)"/>
    <numFmt numFmtId="169" formatCode="_(* #,##0_);_(* \(#,##0\);_(* &quot;-&quot;??_);_(@_)"/>
    <numFmt numFmtId="170" formatCode="_(* #,###,##0_________)\ ;_(* \(#,###,##0\)\ __\ _____ ;* &quot;-&quot;??????;_(@_)"/>
    <numFmt numFmtId="171" formatCode="_(* #,##0.00_____________);_(* \(#,##0.00\)_____________ ;_(* &quot;-&quot;???????_);_(@_)"/>
    <numFmt numFmtId="172" formatCode="_(* #,##0_____________);_(* \(#,##0\)_____________ ;_(* &quot;-&quot;???????_);_(@_)"/>
    <numFmt numFmtId="173" formatCode="_(* #,##0_____________);_(* \(#,##0\)_____________ ;_(* &quot;-&quot;???????,_);_(@_)"/>
    <numFmt numFmtId="174" formatCode="0.00000"/>
    <numFmt numFmtId="175" formatCode="&quot;Al &quot;dd&quot; de &quot;mmmm&quot; de &quot;yyyy"/>
    <numFmt numFmtId="176" formatCode="_ * #,##0.00_ ;_ * \-#,##0.00_ ;_ * &quot;-&quot;??_ ;_ @_ "/>
    <numFmt numFmtId="177" formatCode="_(* #,##0_);_(* \(#,##0\);_(* &quot;-&quot;?_);_(@_)"/>
    <numFmt numFmtId="178" formatCode="\(\A\l\ dd\ &quot;de&quot;\ mmmm\ &quot;de&quot;\ yyyy\)"/>
    <numFmt numFmtId="179" formatCode="_(* #\ #,###,##0.00___________________________);_(* \(#\ ###\ ###\);_(* &quot;-&quot;?????????????_);_(@_)"/>
    <numFmt numFmtId="180" formatCode="&quot;Publicado el&quot;\ dd/mm/yyyy"/>
    <numFmt numFmtId="181" formatCode="* #\ ###\ ###____________;\ * #\ ###\ ###\____________ ;* &quot;-&quot;?????;_(@_)"/>
    <numFmt numFmtId="182" formatCode="\A\l\ \ dd\ &quot;de&quot;\ mmmm\ &quot;de&quot;\ yyyy"/>
    <numFmt numFmtId="183" formatCode="_(* ###,##0_______);_(* \(###,##0\)\ ;* &quot;-&quot;?????;_(@_)"/>
  </numFmts>
  <fonts count="8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4.5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sz val="13"/>
      <name val="Times New Roman"/>
      <family val="1"/>
    </font>
    <font>
      <sz val="13"/>
      <name val="Arial"/>
      <family val="2"/>
    </font>
    <font>
      <sz val="10"/>
      <name val="Arial Narrow"/>
      <family val="2"/>
    </font>
    <font>
      <b/>
      <sz val="13"/>
      <name val="Times New Roman"/>
      <family val="1"/>
    </font>
    <font>
      <b/>
      <sz val="10"/>
      <name val="Arial Narrow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b/>
      <u/>
      <sz val="8"/>
      <name val="Arial Narrow"/>
      <family val="2"/>
    </font>
    <font>
      <sz val="9.5"/>
      <name val="Arial Narrow"/>
      <family val="2"/>
    </font>
    <font>
      <b/>
      <sz val="9.5"/>
      <name val="Arial Narrow"/>
      <family val="2"/>
    </font>
    <font>
      <i/>
      <sz val="8"/>
      <name val="Arial Narrow"/>
      <family val="2"/>
    </font>
    <font>
      <sz val="7"/>
      <name val="Arial"/>
      <family val="2"/>
    </font>
    <font>
      <sz val="9"/>
      <name val="Arial Narrow"/>
      <family val="2"/>
    </font>
    <font>
      <b/>
      <sz val="16"/>
      <name val="Times New Roman"/>
      <family val="1"/>
    </font>
    <font>
      <b/>
      <vertAlign val="superscript"/>
      <sz val="10"/>
      <name val="Arial Narrow"/>
      <family val="2"/>
    </font>
    <font>
      <sz val="10"/>
      <color indexed="9"/>
      <name val="Arial Narrow"/>
      <family val="2"/>
    </font>
    <font>
      <b/>
      <sz val="8"/>
      <color indexed="12"/>
      <name val="Arial"/>
      <family val="2"/>
    </font>
    <font>
      <b/>
      <sz val="8"/>
      <color indexed="10"/>
      <name val="Arial"/>
      <family val="2"/>
    </font>
    <font>
      <b/>
      <sz val="7"/>
      <name val="Arial"/>
      <family val="2"/>
    </font>
    <font>
      <b/>
      <sz val="12"/>
      <name val="Arial Narrow"/>
      <family val="2"/>
    </font>
    <font>
      <sz val="8"/>
      <color indexed="8"/>
      <name val="Arial Narrow"/>
      <family val="2"/>
    </font>
    <font>
      <b/>
      <sz val="10"/>
      <name val="Times New Roman"/>
      <family val="1"/>
    </font>
    <font>
      <b/>
      <sz val="22"/>
      <name val="Times New Roman"/>
      <family val="1"/>
    </font>
    <font>
      <b/>
      <sz val="9"/>
      <name val="Arial"/>
      <family val="2"/>
    </font>
    <font>
      <sz val="8.6"/>
      <name val="Arial"/>
      <family val="2"/>
    </font>
    <font>
      <b/>
      <sz val="10.5"/>
      <name val="Times New Roman"/>
      <family val="1"/>
    </font>
    <font>
      <b/>
      <sz val="8.6"/>
      <name val="Arial"/>
      <family val="2"/>
    </font>
    <font>
      <sz val="10"/>
      <name val="Times New Roman"/>
      <family val="1"/>
    </font>
    <font>
      <b/>
      <sz val="10"/>
      <color indexed="9"/>
      <name val="Arial Narrow"/>
      <family val="2"/>
    </font>
    <font>
      <sz val="11"/>
      <color rgb="FF1F497D"/>
      <name val="Aptos Narrow"/>
      <family val="2"/>
      <scheme val="minor"/>
    </font>
    <font>
      <sz val="11"/>
      <name val="Arial Narrow"/>
      <family val="2"/>
    </font>
    <font>
      <i/>
      <sz val="9"/>
      <name val="Arial Narrow"/>
      <family val="2"/>
    </font>
    <font>
      <i/>
      <sz val="9"/>
      <color theme="1"/>
      <name val="Arial Narrow"/>
      <family val="2"/>
    </font>
    <font>
      <sz val="8"/>
      <color theme="1"/>
      <name val="Arial Narrow"/>
      <family val="2"/>
    </font>
    <font>
      <b/>
      <sz val="14.55"/>
      <name val="Times New Roman"/>
      <family val="1"/>
    </font>
    <font>
      <sz val="14.55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0066FF"/>
      <name val="Arial"/>
      <family val="2"/>
    </font>
    <font>
      <b/>
      <sz val="10"/>
      <color indexed="8"/>
      <name val="Arial Narrow"/>
      <family val="2"/>
    </font>
    <font>
      <sz val="12"/>
      <name val="Arial MT"/>
    </font>
    <font>
      <sz val="8"/>
      <color indexed="8"/>
      <name val="Arial"/>
      <family val="2"/>
    </font>
    <font>
      <i/>
      <sz val="8"/>
      <color indexed="8"/>
      <name val="Arial Narrow"/>
      <family val="2"/>
    </font>
    <font>
      <b/>
      <sz val="9"/>
      <color indexed="12"/>
      <name val="Arial"/>
      <family val="2"/>
    </font>
    <font>
      <sz val="10"/>
      <color indexed="8"/>
      <name val="Arial Narrow"/>
      <family val="2"/>
    </font>
    <font>
      <b/>
      <sz val="8"/>
      <color indexed="8"/>
      <name val="Arial Narrow"/>
      <family val="2"/>
    </font>
    <font>
      <sz val="22"/>
      <color indexed="9"/>
      <name val="Times New Roman"/>
      <family val="1"/>
    </font>
    <font>
      <b/>
      <sz val="14"/>
      <color indexed="9"/>
      <name val="Times New Roman"/>
      <family val="1"/>
    </font>
    <font>
      <sz val="13"/>
      <color indexed="9"/>
      <name val="Times New Roman"/>
      <family val="1"/>
    </font>
    <font>
      <sz val="12"/>
      <name val="Arial Narrow"/>
      <family val="2"/>
    </font>
    <font>
      <sz val="8"/>
      <color indexed="9"/>
      <name val="Arial Narrow"/>
      <family val="2"/>
    </font>
    <font>
      <sz val="8.5"/>
      <name val="Arial Narrow"/>
      <family val="2"/>
    </font>
    <font>
      <sz val="7"/>
      <color indexed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b/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0"/>
      <color theme="10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hadow/>
      <sz val="22"/>
      <name val="Arial Narrow"/>
      <family val="2"/>
    </font>
    <font>
      <b/>
      <sz val="17"/>
      <name val="Arial Narrow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99999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18"/>
      </top>
      <bottom/>
      <diagonal/>
    </border>
    <border>
      <left/>
      <right/>
      <top/>
      <bottom style="thick">
        <color theme="3"/>
      </bottom>
      <diagonal/>
    </border>
  </borders>
  <cellStyleXfs count="19">
    <xf numFmtId="0" fontId="0" fillId="0" borderId="0"/>
    <xf numFmtId="0" fontId="3" fillId="0" borderId="0" applyProtection="0"/>
    <xf numFmtId="0" fontId="3" fillId="0" borderId="0"/>
    <xf numFmtId="0" fontId="3" fillId="0" borderId="0" applyProtection="0">
      <protection locked="0"/>
    </xf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41" fillId="0" borderId="0"/>
    <xf numFmtId="17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2" fillId="0" borderId="0"/>
    <xf numFmtId="0" fontId="3" fillId="0" borderId="0"/>
    <xf numFmtId="0" fontId="69" fillId="0" borderId="0" applyNumberFormat="0" applyFill="0" applyBorder="0" applyAlignment="0" applyProtection="0"/>
    <xf numFmtId="0" fontId="1" fillId="0" borderId="0"/>
    <xf numFmtId="0" fontId="1" fillId="0" borderId="0"/>
    <xf numFmtId="176" fontId="1" fillId="0" borderId="0" applyFont="0" applyFill="0" applyBorder="0" applyAlignment="0" applyProtection="0"/>
  </cellStyleXfs>
  <cellXfs count="410">
    <xf numFmtId="0" fontId="0" fillId="0" borderId="0" xfId="0"/>
    <xf numFmtId="0" fontId="4" fillId="0" borderId="0" xfId="1" applyFont="1" applyAlignment="1">
      <alignment horizontal="center" wrapText="1"/>
    </xf>
    <xf numFmtId="0" fontId="3" fillId="0" borderId="0" xfId="2" applyAlignment="1">
      <alignment horizontal="right"/>
    </xf>
    <xf numFmtId="0" fontId="3" fillId="0" borderId="0" xfId="2"/>
    <xf numFmtId="0" fontId="5" fillId="0" borderId="0" xfId="1" applyFont="1" applyAlignment="1">
      <alignment horizontal="center" wrapText="1"/>
    </xf>
    <xf numFmtId="0" fontId="6" fillId="0" borderId="0" xfId="2" applyFont="1" applyAlignment="1">
      <alignment horizontal="right"/>
    </xf>
    <xf numFmtId="0" fontId="6" fillId="0" borderId="0" xfId="2" applyFont="1"/>
    <xf numFmtId="164" fontId="7" fillId="0" borderId="0" xfId="1" applyNumberFormat="1" applyFont="1" applyAlignment="1">
      <alignment horizontal="center" wrapText="1"/>
    </xf>
    <xf numFmtId="0" fontId="8" fillId="0" borderId="0" xfId="2" applyFont="1" applyAlignment="1">
      <alignment horizontal="right"/>
    </xf>
    <xf numFmtId="0" fontId="8" fillId="0" borderId="0" xfId="2" applyFont="1"/>
    <xf numFmtId="0" fontId="9" fillId="0" borderId="0" xfId="1" applyFont="1" applyAlignment="1">
      <alignment horizontal="center" wrapText="1"/>
    </xf>
    <xf numFmtId="0" fontId="10" fillId="0" borderId="0" xfId="1" applyFont="1" applyAlignment="1">
      <alignment horizontal="center" wrapText="1"/>
    </xf>
    <xf numFmtId="0" fontId="10" fillId="0" borderId="0" xfId="2" applyFont="1" applyAlignment="1">
      <alignment horizontal="right"/>
    </xf>
    <xf numFmtId="0" fontId="10" fillId="0" borderId="0" xfId="2" applyFont="1"/>
    <xf numFmtId="0" fontId="11" fillId="0" borderId="0" xfId="1" applyFont="1"/>
    <xf numFmtId="0" fontId="12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/>
    </xf>
    <xf numFmtId="0" fontId="12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 wrapText="1"/>
    </xf>
    <xf numFmtId="0" fontId="16" fillId="0" borderId="6" xfId="1" applyFont="1" applyBorder="1" applyAlignment="1">
      <alignment vertical="center"/>
    </xf>
    <xf numFmtId="165" fontId="16" fillId="0" borderId="6" xfId="1" applyNumberFormat="1" applyFont="1" applyBorder="1" applyAlignment="1">
      <alignment vertical="center"/>
    </xf>
    <xf numFmtId="0" fontId="17" fillId="0" borderId="0" xfId="2" applyFont="1" applyAlignment="1">
      <alignment horizontal="right"/>
    </xf>
    <xf numFmtId="165" fontId="17" fillId="0" borderId="0" xfId="2" applyNumberFormat="1" applyFont="1"/>
    <xf numFmtId="0" fontId="17" fillId="0" borderId="0" xfId="2" applyFont="1"/>
    <xf numFmtId="0" fontId="14" fillId="0" borderId="0" xfId="1" applyFont="1" applyAlignment="1">
      <alignment vertical="center"/>
    </xf>
    <xf numFmtId="165" fontId="14" fillId="0" borderId="0" xfId="1" applyNumberFormat="1" applyFont="1" applyAlignment="1">
      <alignment vertical="center"/>
    </xf>
    <xf numFmtId="0" fontId="16" fillId="0" borderId="0" xfId="1" applyFont="1" applyAlignment="1">
      <alignment vertical="center"/>
    </xf>
    <xf numFmtId="165" fontId="16" fillId="0" borderId="0" xfId="1" applyNumberFormat="1" applyFont="1" applyAlignment="1">
      <alignment vertical="center"/>
    </xf>
    <xf numFmtId="166" fontId="16" fillId="0" borderId="6" xfId="3" applyNumberFormat="1" applyFont="1" applyBorder="1" applyAlignment="1" applyProtection="1">
      <alignment horizontal="left" vertical="center"/>
    </xf>
    <xf numFmtId="166" fontId="14" fillId="0" borderId="0" xfId="3" applyNumberFormat="1" applyFont="1" applyAlignment="1" applyProtection="1">
      <alignment horizontal="left" vertical="center"/>
    </xf>
    <xf numFmtId="166" fontId="16" fillId="0" borderId="0" xfId="3" applyNumberFormat="1" applyFont="1" applyAlignment="1" applyProtection="1">
      <alignment horizontal="left" vertical="center"/>
    </xf>
    <xf numFmtId="43" fontId="17" fillId="0" borderId="0" xfId="2" applyNumberFormat="1" applyFont="1" applyAlignment="1">
      <alignment horizontal="right"/>
    </xf>
    <xf numFmtId="0" fontId="14" fillId="0" borderId="0" xfId="1" applyFont="1" applyAlignment="1">
      <alignment horizontal="left" vertical="center" indent="1"/>
    </xf>
    <xf numFmtId="166" fontId="16" fillId="0" borderId="0" xfId="3" applyNumberFormat="1" applyFont="1" applyAlignment="1" applyProtection="1">
      <alignment horizontal="left" vertical="center" wrapText="1"/>
    </xf>
    <xf numFmtId="166" fontId="18" fillId="0" borderId="0" xfId="3" applyNumberFormat="1" applyFont="1" applyAlignment="1" applyProtection="1">
      <alignment horizontal="left" vertical="center"/>
    </xf>
    <xf numFmtId="0" fontId="16" fillId="0" borderId="7" xfId="1" applyFont="1" applyBorder="1" applyAlignment="1">
      <alignment vertical="center"/>
    </xf>
    <xf numFmtId="165" fontId="16" fillId="0" borderId="7" xfId="1" applyNumberFormat="1" applyFont="1" applyBorder="1" applyAlignment="1">
      <alignment vertical="center"/>
    </xf>
    <xf numFmtId="0" fontId="19" fillId="0" borderId="8" xfId="1" applyFont="1" applyBorder="1"/>
    <xf numFmtId="167" fontId="20" fillId="0" borderId="8" xfId="1" applyNumberFormat="1" applyFont="1" applyBorder="1"/>
    <xf numFmtId="166" fontId="21" fillId="0" borderId="0" xfId="3" applyNumberFormat="1" applyFont="1" applyAlignment="1" applyProtection="1">
      <alignment horizontal="left"/>
    </xf>
    <xf numFmtId="0" fontId="22" fillId="0" borderId="0" xfId="1" applyFont="1" applyAlignment="1">
      <alignment horizontal="right"/>
    </xf>
    <xf numFmtId="0" fontId="22" fillId="0" borderId="0" xfId="2" applyFont="1" applyAlignment="1">
      <alignment horizontal="right"/>
    </xf>
    <xf numFmtId="0" fontId="22" fillId="0" borderId="0" xfId="2" applyFont="1"/>
    <xf numFmtId="0" fontId="14" fillId="0" borderId="0" xfId="2" applyFont="1"/>
    <xf numFmtId="0" fontId="23" fillId="0" borderId="0" xfId="1" applyFont="1" applyAlignment="1">
      <alignment horizontal="right"/>
    </xf>
    <xf numFmtId="0" fontId="24" fillId="0" borderId="0" xfId="1" applyFont="1" applyAlignment="1">
      <alignment horizontal="center" wrapText="1"/>
    </xf>
    <xf numFmtId="0" fontId="7" fillId="0" borderId="0" xfId="1" applyFont="1" applyAlignment="1">
      <alignment horizontal="center" wrapText="1"/>
    </xf>
    <xf numFmtId="0" fontId="9" fillId="0" borderId="0" xfId="2" applyFont="1" applyAlignment="1">
      <alignment horizontal="right"/>
    </xf>
    <xf numFmtId="0" fontId="9" fillId="0" borderId="0" xfId="2" applyFont="1"/>
    <xf numFmtId="0" fontId="15" fillId="0" borderId="5" xfId="1" applyFont="1" applyBorder="1" applyAlignment="1">
      <alignment horizontal="center" vertical="center" wrapText="1"/>
    </xf>
    <xf numFmtId="167" fontId="16" fillId="0" borderId="6" xfId="1" applyNumberFormat="1" applyFont="1" applyBorder="1" applyAlignment="1">
      <alignment vertical="center"/>
    </xf>
    <xf numFmtId="167" fontId="16" fillId="0" borderId="0" xfId="1" applyNumberFormat="1" applyFont="1" applyAlignment="1">
      <alignment vertical="center"/>
    </xf>
    <xf numFmtId="167" fontId="14" fillId="0" borderId="0" xfId="1" applyNumberFormat="1" applyFont="1" applyAlignment="1">
      <alignment vertical="center"/>
    </xf>
    <xf numFmtId="167" fontId="16" fillId="0" borderId="6" xfId="1" applyNumberFormat="1" applyFont="1" applyBorder="1" applyAlignment="1">
      <alignment vertical="center" wrapText="1"/>
    </xf>
    <xf numFmtId="0" fontId="17" fillId="0" borderId="0" xfId="2" applyFont="1" applyAlignment="1">
      <alignment horizontal="right" vertical="center"/>
    </xf>
    <xf numFmtId="0" fontId="17" fillId="0" borderId="0" xfId="2" applyFont="1" applyAlignment="1">
      <alignment vertical="center"/>
    </xf>
    <xf numFmtId="167" fontId="16" fillId="0" borderId="7" xfId="1" applyNumberFormat="1" applyFont="1" applyBorder="1" applyAlignment="1">
      <alignment vertical="center"/>
    </xf>
    <xf numFmtId="0" fontId="19" fillId="0" borderId="8" xfId="1" applyFont="1" applyBorder="1" applyAlignment="1">
      <alignment vertical="center"/>
    </xf>
    <xf numFmtId="166" fontId="21" fillId="0" borderId="0" xfId="1" applyNumberFormat="1" applyFont="1"/>
    <xf numFmtId="0" fontId="22" fillId="0" borderId="0" xfId="1" applyFont="1" applyAlignment="1">
      <alignment horizontal="right" vertical="center"/>
    </xf>
    <xf numFmtId="0" fontId="21" fillId="0" borderId="0" xfId="1" applyFont="1"/>
    <xf numFmtId="165" fontId="11" fillId="0" borderId="0" xfId="1" applyNumberFormat="1" applyFont="1"/>
    <xf numFmtId="0" fontId="3" fillId="0" borderId="0" xfId="2" applyAlignment="1">
      <alignment vertical="center"/>
    </xf>
    <xf numFmtId="0" fontId="5" fillId="0" borderId="0" xfId="1" applyFont="1" applyAlignment="1">
      <alignment horizontal="center" vertical="center" wrapText="1"/>
    </xf>
    <xf numFmtId="0" fontId="6" fillId="0" borderId="0" xfId="2" applyFont="1" applyAlignment="1">
      <alignment vertical="center"/>
    </xf>
    <xf numFmtId="164" fontId="7" fillId="0" borderId="0" xfId="1" applyNumberFormat="1" applyFont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1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13" fillId="0" borderId="1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/>
    </xf>
    <xf numFmtId="9" fontId="16" fillId="0" borderId="6" xfId="4" applyFont="1" applyFill="1" applyBorder="1" applyAlignment="1">
      <alignment vertical="center"/>
    </xf>
    <xf numFmtId="168" fontId="16" fillId="0" borderId="6" xfId="1" applyNumberFormat="1" applyFont="1" applyBorder="1" applyAlignment="1">
      <alignment vertical="center"/>
    </xf>
    <xf numFmtId="168" fontId="17" fillId="0" borderId="0" xfId="2" applyNumberFormat="1" applyFont="1" applyAlignment="1">
      <alignment vertical="center"/>
    </xf>
    <xf numFmtId="9" fontId="14" fillId="0" borderId="0" xfId="4" applyFont="1" applyFill="1" applyBorder="1" applyAlignment="1">
      <alignment vertical="center"/>
    </xf>
    <xf numFmtId="168" fontId="14" fillId="0" borderId="0" xfId="1" applyNumberFormat="1" applyFont="1" applyAlignment="1">
      <alignment vertical="center"/>
    </xf>
    <xf numFmtId="168" fontId="16" fillId="0" borderId="0" xfId="1" applyNumberFormat="1" applyFont="1" applyAlignment="1">
      <alignment vertical="center"/>
    </xf>
    <xf numFmtId="166" fontId="16" fillId="0" borderId="6" xfId="3" applyNumberFormat="1" applyFont="1" applyBorder="1" applyAlignment="1" applyProtection="1">
      <alignment horizontal="left" vertical="center" wrapText="1"/>
    </xf>
    <xf numFmtId="167" fontId="19" fillId="0" borderId="8" xfId="1" applyNumberFormat="1" applyFont="1" applyBorder="1" applyAlignment="1">
      <alignment vertical="center"/>
    </xf>
    <xf numFmtId="0" fontId="21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168" fontId="11" fillId="0" borderId="0" xfId="1" applyNumberFormat="1" applyFont="1" applyAlignment="1">
      <alignment vertical="center"/>
    </xf>
    <xf numFmtId="168" fontId="3" fillId="0" borderId="0" xfId="2" applyNumberFormat="1" applyAlignment="1">
      <alignment vertical="center"/>
    </xf>
    <xf numFmtId="169" fontId="27" fillId="0" borderId="0" xfId="5" applyNumberFormat="1" applyFont="1" applyFill="1"/>
    <xf numFmtId="170" fontId="28" fillId="0" borderId="0" xfId="2" applyNumberFormat="1" applyFont="1"/>
    <xf numFmtId="165" fontId="14" fillId="0" borderId="0" xfId="2" applyNumberFormat="1" applyFont="1" applyAlignment="1">
      <alignment horizontal="right"/>
    </xf>
    <xf numFmtId="165" fontId="17" fillId="0" borderId="0" xfId="2" applyNumberFormat="1" applyFont="1" applyAlignment="1">
      <alignment horizontal="right"/>
    </xf>
    <xf numFmtId="165" fontId="22" fillId="0" borderId="0" xfId="1" applyNumberFormat="1" applyFont="1" applyAlignment="1">
      <alignment horizontal="right"/>
    </xf>
    <xf numFmtId="165" fontId="22" fillId="0" borderId="0" xfId="1" applyNumberFormat="1" applyFont="1" applyAlignment="1">
      <alignment horizontal="right" vertical="center"/>
    </xf>
    <xf numFmtId="165" fontId="29" fillId="0" borderId="0" xfId="1" applyNumberFormat="1" applyFont="1" applyAlignment="1">
      <alignment horizontal="right" vertical="center"/>
    </xf>
    <xf numFmtId="0" fontId="13" fillId="0" borderId="2" xfId="1" applyFont="1" applyBorder="1" applyAlignment="1">
      <alignment horizontal="center" vertical="center"/>
    </xf>
    <xf numFmtId="0" fontId="30" fillId="0" borderId="2" xfId="1" applyFont="1" applyBorder="1" applyAlignment="1">
      <alignment horizontal="center"/>
    </xf>
    <xf numFmtId="0" fontId="23" fillId="0" borderId="0" xfId="1" applyFont="1"/>
    <xf numFmtId="43" fontId="17" fillId="0" borderId="0" xfId="5" applyFont="1" applyFill="1" applyAlignment="1">
      <alignment horizontal="right"/>
    </xf>
    <xf numFmtId="168" fontId="23" fillId="0" borderId="0" xfId="1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164" fontId="7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11" fillId="0" borderId="0" xfId="2" applyFont="1"/>
    <xf numFmtId="0" fontId="13" fillId="0" borderId="6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 wrapText="1"/>
    </xf>
    <xf numFmtId="2" fontId="16" fillId="0" borderId="0" xfId="6" applyNumberFormat="1" applyFont="1" applyAlignment="1">
      <alignment horizontal="center" vertical="center"/>
    </xf>
    <xf numFmtId="0" fontId="14" fillId="0" borderId="9" xfId="2" applyFont="1" applyBorder="1"/>
    <xf numFmtId="0" fontId="16" fillId="0" borderId="0" xfId="2" applyFont="1"/>
    <xf numFmtId="171" fontId="14" fillId="0" borderId="0" xfId="7" applyNumberFormat="1" applyFont="1" applyFill="1" applyBorder="1" applyAlignment="1">
      <alignment horizontal="right"/>
    </xf>
    <xf numFmtId="171" fontId="11" fillId="0" borderId="0" xfId="2" applyNumberFormat="1" applyFont="1"/>
    <xf numFmtId="0" fontId="31" fillId="0" borderId="0" xfId="2" applyFont="1"/>
    <xf numFmtId="172" fontId="14" fillId="0" borderId="0" xfId="7" applyNumberFormat="1" applyFont="1" applyFill="1" applyBorder="1" applyAlignment="1">
      <alignment horizontal="right"/>
    </xf>
    <xf numFmtId="173" fontId="14" fillId="0" borderId="0" xfId="7" applyNumberFormat="1" applyFont="1" applyFill="1" applyBorder="1" applyAlignment="1">
      <alignment horizontal="right"/>
    </xf>
    <xf numFmtId="173" fontId="14" fillId="0" borderId="0" xfId="7" applyNumberFormat="1" applyFont="1" applyFill="1" applyBorder="1" applyAlignment="1">
      <alignment horizontal="center"/>
    </xf>
    <xf numFmtId="43" fontId="14" fillId="0" borderId="0" xfId="7" applyFont="1" applyFill="1" applyBorder="1" applyAlignment="1">
      <alignment horizontal="right"/>
    </xf>
    <xf numFmtId="0" fontId="14" fillId="0" borderId="8" xfId="2" applyFont="1" applyBorder="1"/>
    <xf numFmtId="171" fontId="14" fillId="0" borderId="8" xfId="7" applyNumberFormat="1" applyFont="1" applyFill="1" applyBorder="1" applyAlignment="1">
      <alignment horizontal="right"/>
    </xf>
    <xf numFmtId="0" fontId="21" fillId="0" borderId="0" xfId="2" applyFont="1"/>
    <xf numFmtId="0" fontId="21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174" fontId="17" fillId="0" borderId="0" xfId="2" applyNumberFormat="1" applyFont="1"/>
    <xf numFmtId="43" fontId="17" fillId="0" borderId="0" xfId="5" applyFont="1" applyFill="1"/>
    <xf numFmtId="14" fontId="10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32" fillId="0" borderId="0" xfId="2" applyFont="1" applyAlignment="1">
      <alignment vertical="center"/>
    </xf>
    <xf numFmtId="0" fontId="5" fillId="0" borderId="0" xfId="2" applyFont="1" applyAlignment="1">
      <alignment horizontal="center" wrapText="1"/>
    </xf>
    <xf numFmtId="0" fontId="3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4" fillId="0" borderId="0" xfId="2" applyFont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2" fontId="11" fillId="0" borderId="1" xfId="2" applyNumberFormat="1" applyFont="1" applyBorder="1" applyAlignment="1">
      <alignment horizontal="center" vertical="center" wrapText="1"/>
    </xf>
    <xf numFmtId="2" fontId="13" fillId="0" borderId="1" xfId="2" applyNumberFormat="1" applyFont="1" applyBorder="1" applyAlignment="1">
      <alignment horizontal="center" vertical="center" wrapText="1"/>
    </xf>
    <xf numFmtId="0" fontId="35" fillId="0" borderId="0" xfId="2" applyFont="1" applyAlignment="1">
      <alignment vertical="center"/>
    </xf>
    <xf numFmtId="0" fontId="13" fillId="0" borderId="6" xfId="2" applyFont="1" applyBorder="1" applyAlignment="1">
      <alignment horizontal="center" vertical="center" wrapText="1"/>
    </xf>
    <xf numFmtId="2" fontId="11" fillId="0" borderId="6" xfId="2" applyNumberFormat="1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wrapText="1"/>
    </xf>
    <xf numFmtId="0" fontId="11" fillId="0" borderId="6" xfId="2" applyFont="1" applyBorder="1" applyAlignment="1">
      <alignment horizontal="center"/>
    </xf>
    <xf numFmtId="0" fontId="36" fillId="0" borderId="0" xfId="2" applyFont="1" applyAlignment="1">
      <alignment horizontal="center" vertical="center" wrapText="1"/>
    </xf>
    <xf numFmtId="2" fontId="35" fillId="0" borderId="0" xfId="2" applyNumberFormat="1" applyFont="1" applyAlignment="1">
      <alignment horizontal="center" vertical="center" wrapText="1"/>
    </xf>
    <xf numFmtId="2" fontId="37" fillId="0" borderId="0" xfId="2" applyNumberFormat="1" applyFont="1" applyAlignment="1">
      <alignment horizontal="center" vertical="center" wrapText="1"/>
    </xf>
    <xf numFmtId="0" fontId="14" fillId="0" borderId="0" xfId="2" applyFont="1" applyAlignment="1">
      <alignment horizontal="left" vertical="center" wrapText="1"/>
    </xf>
    <xf numFmtId="2" fontId="14" fillId="0" borderId="0" xfId="2" applyNumberFormat="1" applyFont="1" applyAlignment="1">
      <alignment horizontal="center" vertical="center" wrapText="1"/>
    </xf>
    <xf numFmtId="3" fontId="14" fillId="0" borderId="0" xfId="2" applyNumberFormat="1" applyFont="1" applyAlignment="1">
      <alignment horizontal="center" vertical="center" wrapText="1"/>
    </xf>
    <xf numFmtId="169" fontId="14" fillId="0" borderId="0" xfId="8" applyNumberFormat="1" applyFont="1" applyFill="1" applyBorder="1" applyAlignment="1">
      <alignment vertical="center"/>
    </xf>
    <xf numFmtId="0" fontId="14" fillId="0" borderId="10" xfId="2" applyFont="1" applyBorder="1" applyAlignment="1">
      <alignment horizontal="left" vertical="center" wrapText="1"/>
    </xf>
    <xf numFmtId="2" fontId="14" fillId="0" borderId="10" xfId="2" applyNumberFormat="1" applyFont="1" applyBorder="1" applyAlignment="1">
      <alignment horizontal="center" vertical="center" wrapText="1"/>
    </xf>
    <xf numFmtId="3" fontId="14" fillId="0" borderId="10" xfId="2" applyNumberFormat="1" applyFont="1" applyBorder="1" applyAlignment="1">
      <alignment horizontal="center" vertical="center" wrapText="1"/>
    </xf>
    <xf numFmtId="0" fontId="16" fillId="0" borderId="0" xfId="2" applyFont="1" applyAlignment="1">
      <alignment vertical="center"/>
    </xf>
    <xf numFmtId="0" fontId="22" fillId="0" borderId="0" xfId="2" applyFont="1" applyAlignment="1">
      <alignment vertical="center"/>
    </xf>
    <xf numFmtId="3" fontId="16" fillId="0" borderId="0" xfId="2" applyNumberFormat="1" applyFont="1" applyAlignment="1">
      <alignment horizontal="center" vertical="center"/>
    </xf>
    <xf numFmtId="2" fontId="3" fillId="0" borderId="0" xfId="2" applyNumberFormat="1"/>
    <xf numFmtId="0" fontId="11" fillId="0" borderId="0" xfId="2" applyFont="1" applyProtection="1"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vertical="center"/>
      <protection locked="0"/>
    </xf>
    <xf numFmtId="175" fontId="7" fillId="0" borderId="0" xfId="2" applyNumberFormat="1" applyFont="1" applyAlignment="1" applyProtection="1">
      <alignment horizontal="center"/>
      <protection locked="0"/>
    </xf>
    <xf numFmtId="0" fontId="38" fillId="0" borderId="0" xfId="2" applyFont="1" applyAlignment="1" applyProtection="1">
      <alignment vertical="center"/>
      <protection locked="0"/>
    </xf>
    <xf numFmtId="0" fontId="9" fillId="0" borderId="0" xfId="2" applyFont="1" applyAlignment="1" applyProtection="1">
      <alignment horizontal="centerContinuous" vertical="center"/>
      <protection locked="0"/>
    </xf>
    <xf numFmtId="0" fontId="12" fillId="0" borderId="0" xfId="2" applyFont="1" applyAlignment="1" applyProtection="1">
      <alignment horizontal="centerContinuous" vertical="center"/>
      <protection locked="0"/>
    </xf>
    <xf numFmtId="0" fontId="12" fillId="0" borderId="0" xfId="2" applyFont="1" applyAlignment="1" applyProtection="1">
      <alignment vertical="center"/>
      <protection locked="0"/>
    </xf>
    <xf numFmtId="0" fontId="11" fillId="0" borderId="0" xfId="2" applyFont="1" applyAlignment="1" applyProtection="1">
      <alignment vertical="center"/>
      <protection locked="0"/>
    </xf>
    <xf numFmtId="0" fontId="13" fillId="0" borderId="1" xfId="2" applyFont="1" applyBorder="1" applyAlignment="1" applyProtection="1">
      <alignment horizontal="center" vertical="center"/>
      <protection locked="0"/>
    </xf>
    <xf numFmtId="0" fontId="13" fillId="0" borderId="11" xfId="2" applyFont="1" applyBorder="1" applyAlignment="1" applyProtection="1">
      <alignment horizontal="center" vertical="center"/>
      <protection locked="0"/>
    </xf>
    <xf numFmtId="0" fontId="13" fillId="0" borderId="1" xfId="2" applyFont="1" applyBorder="1" applyAlignment="1" applyProtection="1">
      <alignment horizontal="center" vertical="center"/>
      <protection locked="0"/>
    </xf>
    <xf numFmtId="0" fontId="13" fillId="0" borderId="11" xfId="2" applyFont="1" applyBorder="1" applyAlignment="1" applyProtection="1">
      <alignment horizontal="center" vertical="center" wrapText="1"/>
      <protection locked="0"/>
    </xf>
    <xf numFmtId="0" fontId="13" fillId="0" borderId="1" xfId="2" applyFont="1" applyBorder="1" applyAlignment="1" applyProtection="1">
      <alignment horizontal="center" vertical="center" wrapText="1"/>
      <protection locked="0"/>
    </xf>
    <xf numFmtId="0" fontId="13" fillId="0" borderId="0" xfId="2" applyFont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centerContinuous" vertical="center"/>
      <protection locked="0"/>
    </xf>
    <xf numFmtId="0" fontId="13" fillId="0" borderId="0" xfId="2" applyFont="1" applyAlignment="1" applyProtection="1">
      <alignment horizontal="center" vertical="center"/>
      <protection locked="0"/>
    </xf>
    <xf numFmtId="0" fontId="13" fillId="0" borderId="7" xfId="2" applyFont="1" applyBorder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center" vertical="center" wrapText="1"/>
      <protection locked="0"/>
    </xf>
    <xf numFmtId="0" fontId="13" fillId="0" borderId="0" xfId="2" applyFont="1" applyAlignment="1" applyProtection="1">
      <alignment horizontal="center" vertical="center" wrapText="1"/>
      <protection locked="0"/>
    </xf>
    <xf numFmtId="0" fontId="13" fillId="0" borderId="6" xfId="2" applyFont="1" applyBorder="1" applyAlignment="1" applyProtection="1">
      <alignment horizontal="center" vertical="center"/>
      <protection locked="0"/>
    </xf>
    <xf numFmtId="0" fontId="11" fillId="0" borderId="6" xfId="2" applyFont="1" applyBorder="1" applyAlignment="1" applyProtection="1">
      <alignment horizontal="center" vertical="center"/>
      <protection locked="0"/>
    </xf>
    <xf numFmtId="0" fontId="11" fillId="0" borderId="6" xfId="2" applyFont="1" applyBorder="1" applyAlignment="1" applyProtection="1">
      <alignment horizontal="center" vertical="center" wrapText="1"/>
      <protection locked="0"/>
    </xf>
    <xf numFmtId="0" fontId="11" fillId="0" borderId="7" xfId="2" applyFont="1" applyBorder="1" applyAlignment="1" applyProtection="1">
      <alignment horizontal="center" vertical="center"/>
      <protection locked="0"/>
    </xf>
    <xf numFmtId="0" fontId="11" fillId="0" borderId="7" xfId="2" applyFont="1" applyBorder="1" applyAlignment="1" applyProtection="1">
      <alignment horizontal="center" vertical="center" wrapText="1"/>
      <protection locked="0"/>
    </xf>
    <xf numFmtId="0" fontId="13" fillId="0" borderId="6" xfId="2" applyFont="1" applyBorder="1" applyAlignment="1" applyProtection="1">
      <alignment horizontal="center" vertical="center" wrapText="1"/>
      <protection locked="0"/>
    </xf>
    <xf numFmtId="0" fontId="26" fillId="0" borderId="0" xfId="2" applyFont="1" applyAlignment="1" applyProtection="1">
      <alignment horizontal="center" vertical="center"/>
      <protection locked="0"/>
    </xf>
    <xf numFmtId="0" fontId="26" fillId="0" borderId="0" xfId="2" applyFont="1" applyAlignment="1" applyProtection="1">
      <alignment vertical="center"/>
      <protection locked="0"/>
    </xf>
    <xf numFmtId="0" fontId="39" fillId="0" borderId="0" xfId="2" applyFont="1" applyAlignment="1" applyProtection="1">
      <alignment vertical="center"/>
      <protection locked="0"/>
    </xf>
    <xf numFmtId="0" fontId="14" fillId="0" borderId="0" xfId="2" applyFont="1" applyAlignment="1">
      <alignment horizontal="left" wrapText="1"/>
    </xf>
    <xf numFmtId="177" fontId="14" fillId="0" borderId="0" xfId="9" applyNumberFormat="1" applyFont="1" applyFill="1" applyBorder="1" applyAlignment="1" applyProtection="1">
      <alignment horizontal="left" vertical="center"/>
      <protection locked="0"/>
    </xf>
    <xf numFmtId="177" fontId="16" fillId="0" borderId="0" xfId="9" applyNumberFormat="1" applyFont="1" applyFill="1" applyBorder="1" applyAlignment="1" applyProtection="1">
      <alignment horizontal="left" vertical="center"/>
      <protection locked="0"/>
    </xf>
    <xf numFmtId="0" fontId="14" fillId="0" borderId="0" xfId="2" applyFont="1" applyAlignment="1" applyProtection="1">
      <alignment vertical="center"/>
      <protection locked="0"/>
    </xf>
    <xf numFmtId="0" fontId="14" fillId="0" borderId="3" xfId="2" applyFont="1" applyBorder="1" applyAlignment="1">
      <alignment horizontal="left" wrapText="1"/>
    </xf>
    <xf numFmtId="177" fontId="14" fillId="0" borderId="3" xfId="9" applyNumberFormat="1" applyFont="1" applyFill="1" applyBorder="1" applyAlignment="1" applyProtection="1">
      <alignment horizontal="left" vertical="center"/>
      <protection locked="0"/>
    </xf>
    <xf numFmtId="177" fontId="16" fillId="0" borderId="3" xfId="9" applyNumberFormat="1" applyFont="1" applyFill="1" applyBorder="1" applyAlignment="1" applyProtection="1">
      <alignment horizontal="left" vertical="center"/>
      <protection locked="0"/>
    </xf>
    <xf numFmtId="177" fontId="14" fillId="0" borderId="0" xfId="2" applyNumberFormat="1" applyFont="1" applyAlignment="1" applyProtection="1">
      <alignment vertical="center"/>
      <protection locked="0"/>
    </xf>
    <xf numFmtId="169" fontId="14" fillId="0" borderId="0" xfId="8" applyNumberFormat="1" applyFont="1" applyFill="1" applyAlignment="1" applyProtection="1">
      <alignment vertical="center"/>
      <protection locked="0"/>
    </xf>
    <xf numFmtId="177" fontId="11" fillId="0" borderId="0" xfId="2" applyNumberFormat="1" applyFont="1" applyAlignment="1" applyProtection="1">
      <alignment vertical="center"/>
      <protection locked="0"/>
    </xf>
    <xf numFmtId="0" fontId="40" fillId="0" borderId="0" xfId="2" applyFont="1" applyAlignment="1">
      <alignment vertical="center"/>
    </xf>
    <xf numFmtId="0" fontId="41" fillId="0" borderId="0" xfId="10"/>
    <xf numFmtId="0" fontId="42" fillId="0" borderId="0" xfId="2" applyFont="1" applyAlignment="1">
      <alignment horizontal="centerContinuous" vertical="center"/>
    </xf>
    <xf numFmtId="0" fontId="43" fillId="0" borderId="0" xfId="2" applyFont="1"/>
    <xf numFmtId="0" fontId="5" fillId="0" borderId="0" xfId="10" applyFont="1" applyAlignment="1">
      <alignment horizontal="center" vertical="top" wrapText="1"/>
    </xf>
    <xf numFmtId="0" fontId="44" fillId="0" borderId="0" xfId="10" applyFont="1"/>
    <xf numFmtId="164" fontId="7" fillId="0" borderId="0" xfId="10" applyNumberFormat="1" applyFont="1" applyAlignment="1">
      <alignment horizontal="center"/>
    </xf>
    <xf numFmtId="0" fontId="9" fillId="0" borderId="0" xfId="10" applyFont="1" applyAlignment="1">
      <alignment horizontal="center"/>
    </xf>
    <xf numFmtId="0" fontId="9" fillId="0" borderId="0" xfId="10" applyFont="1" applyAlignment="1">
      <alignment horizontal="center"/>
    </xf>
    <xf numFmtId="0" fontId="9" fillId="0" borderId="3" xfId="10" applyFont="1" applyBorder="1" applyAlignment="1">
      <alignment horizontal="center"/>
    </xf>
    <xf numFmtId="0" fontId="13" fillId="0" borderId="12" xfId="10" applyFont="1" applyBorder="1" applyAlignment="1">
      <alignment horizontal="left" vertical="center" wrapText="1"/>
    </xf>
    <xf numFmtId="178" fontId="13" fillId="0" borderId="13" xfId="10" applyNumberFormat="1" applyFont="1" applyBorder="1" applyAlignment="1">
      <alignment horizontal="center"/>
    </xf>
    <xf numFmtId="178" fontId="13" fillId="0" borderId="4" xfId="10" applyNumberFormat="1" applyFont="1" applyBorder="1" applyAlignment="1">
      <alignment horizontal="center"/>
    </xf>
    <xf numFmtId="178" fontId="13" fillId="0" borderId="14" xfId="10" applyNumberFormat="1" applyFont="1" applyBorder="1" applyAlignment="1">
      <alignment horizontal="center"/>
    </xf>
    <xf numFmtId="0" fontId="13" fillId="0" borderId="12" xfId="10" applyFont="1" applyBorder="1" applyAlignment="1">
      <alignment horizontal="center" vertical="center" wrapText="1"/>
    </xf>
    <xf numFmtId="0" fontId="13" fillId="0" borderId="13" xfId="10" applyFont="1" applyBorder="1" applyAlignment="1">
      <alignment horizontal="center"/>
    </xf>
    <xf numFmtId="0" fontId="13" fillId="0" borderId="14" xfId="10" applyFont="1" applyBorder="1" applyAlignment="1">
      <alignment horizontal="center"/>
    </xf>
    <xf numFmtId="0" fontId="13" fillId="0" borderId="15" xfId="10" applyFont="1" applyBorder="1" applyAlignment="1">
      <alignment horizontal="left" vertical="center" wrapText="1"/>
    </xf>
    <xf numFmtId="0" fontId="13" fillId="0" borderId="12" xfId="10" applyFont="1" applyBorder="1" applyAlignment="1">
      <alignment horizontal="center" vertical="center" wrapText="1"/>
    </xf>
    <xf numFmtId="0" fontId="13" fillId="0" borderId="16" xfId="10" applyFont="1" applyBorder="1" applyAlignment="1">
      <alignment horizontal="center" vertical="center" wrapText="1"/>
    </xf>
    <xf numFmtId="0" fontId="13" fillId="0" borderId="15" xfId="10" applyFont="1" applyBorder="1" applyAlignment="1">
      <alignment horizontal="center" vertical="center" wrapText="1"/>
    </xf>
    <xf numFmtId="0" fontId="13" fillId="0" borderId="17" xfId="10" applyFont="1" applyBorder="1" applyAlignment="1">
      <alignment horizontal="center" vertical="center" wrapText="1"/>
    </xf>
    <xf numFmtId="0" fontId="3" fillId="0" borderId="18" xfId="2" applyBorder="1"/>
    <xf numFmtId="0" fontId="3" fillId="0" borderId="18" xfId="2" applyBorder="1" applyAlignment="1">
      <alignment horizontal="center"/>
    </xf>
    <xf numFmtId="169" fontId="3" fillId="0" borderId="18" xfId="2" applyNumberFormat="1" applyBorder="1"/>
    <xf numFmtId="169" fontId="3" fillId="0" borderId="19" xfId="2" applyNumberFormat="1" applyBorder="1"/>
    <xf numFmtId="169" fontId="3" fillId="0" borderId="20" xfId="2" applyNumberFormat="1" applyBorder="1"/>
    <xf numFmtId="0" fontId="3" fillId="0" borderId="21" xfId="2" applyBorder="1"/>
    <xf numFmtId="0" fontId="3" fillId="0" borderId="22" xfId="2" applyBorder="1"/>
    <xf numFmtId="0" fontId="3" fillId="0" borderId="23" xfId="2" applyBorder="1" applyAlignment="1">
      <alignment horizontal="center"/>
    </xf>
    <xf numFmtId="169" fontId="3" fillId="0" borderId="23" xfId="2" applyNumberFormat="1" applyBorder="1"/>
    <xf numFmtId="169" fontId="3" fillId="0" borderId="0" xfId="2" applyNumberFormat="1"/>
    <xf numFmtId="169" fontId="3" fillId="0" borderId="24" xfId="2" applyNumberFormat="1" applyBorder="1"/>
    <xf numFmtId="0" fontId="3" fillId="0" borderId="25" xfId="2" applyBorder="1" applyAlignment="1">
      <alignment horizontal="center"/>
    </xf>
    <xf numFmtId="0" fontId="3" fillId="0" borderId="26" xfId="2" applyBorder="1" applyAlignment="1">
      <alignment horizontal="center"/>
    </xf>
    <xf numFmtId="169" fontId="3" fillId="0" borderId="25" xfId="2" applyNumberFormat="1" applyBorder="1"/>
    <xf numFmtId="169" fontId="3" fillId="0" borderId="27" xfId="2" applyNumberFormat="1" applyBorder="1"/>
    <xf numFmtId="169" fontId="3" fillId="0" borderId="28" xfId="2" applyNumberFormat="1" applyBorder="1"/>
    <xf numFmtId="0" fontId="45" fillId="0" borderId="0" xfId="2" applyFont="1" applyAlignment="1">
      <alignment horizontal="centerContinuous" vertical="center"/>
    </xf>
    <xf numFmtId="0" fontId="46" fillId="0" borderId="0" xfId="2" applyFont="1"/>
    <xf numFmtId="0" fontId="5" fillId="0" borderId="0" xfId="2" applyFont="1" applyAlignment="1">
      <alignment horizontal="center" vertical="center"/>
    </xf>
    <xf numFmtId="0" fontId="5" fillId="0" borderId="0" xfId="2" applyFont="1"/>
    <xf numFmtId="0" fontId="47" fillId="0" borderId="0" xfId="2" applyFont="1"/>
    <xf numFmtId="0" fontId="34" fillId="0" borderId="0" xfId="2" applyFont="1" applyAlignment="1">
      <alignment horizontal="center"/>
    </xf>
    <xf numFmtId="0" fontId="12" fillId="0" borderId="1" xfId="2" applyFont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0" fontId="48" fillId="0" borderId="2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 wrapText="1"/>
    </xf>
    <xf numFmtId="0" fontId="3" fillId="0" borderId="6" xfId="2" applyBorder="1" applyAlignment="1">
      <alignment horizontal="center" vertical="center" wrapText="1"/>
    </xf>
    <xf numFmtId="0" fontId="3" fillId="0" borderId="29" xfId="2" applyBorder="1" applyAlignment="1">
      <alignment horizontal="center" vertical="center" wrapText="1"/>
    </xf>
    <xf numFmtId="179" fontId="14" fillId="0" borderId="0" xfId="11" applyNumberFormat="1" applyFont="1" applyFill="1" applyBorder="1" applyAlignment="1">
      <alignment horizontal="center" vertical="center"/>
    </xf>
    <xf numFmtId="4" fontId="14" fillId="0" borderId="0" xfId="12" applyNumberFormat="1" applyFont="1" applyFill="1" applyBorder="1" applyAlignment="1">
      <alignment horizontal="center" vertical="center"/>
    </xf>
    <xf numFmtId="3" fontId="14" fillId="0" borderId="0" xfId="12" applyNumberFormat="1" applyFont="1" applyFill="1" applyBorder="1" applyAlignment="1">
      <alignment horizontal="center" vertical="center"/>
    </xf>
    <xf numFmtId="3" fontId="14" fillId="0" borderId="0" xfId="5" applyNumberFormat="1" applyFont="1" applyFill="1" applyBorder="1" applyAlignment="1">
      <alignment horizontal="center" vertical="center"/>
    </xf>
    <xf numFmtId="0" fontId="14" fillId="0" borderId="8" xfId="2" applyFont="1" applyBorder="1" applyAlignment="1">
      <alignment horizontal="left" vertical="center" wrapText="1"/>
    </xf>
    <xf numFmtId="3" fontId="14" fillId="0" borderId="8" xfId="5" applyNumberFormat="1" applyFont="1" applyFill="1" applyBorder="1" applyAlignment="1">
      <alignment horizontal="center" vertical="center"/>
    </xf>
    <xf numFmtId="0" fontId="3" fillId="0" borderId="0" xfId="2" applyAlignment="1">
      <alignment horizontal="center" vertical="center"/>
    </xf>
    <xf numFmtId="3" fontId="3" fillId="0" borderId="0" xfId="2" applyNumberFormat="1" applyAlignment="1">
      <alignment horizontal="center" vertical="center"/>
    </xf>
    <xf numFmtId="3" fontId="22" fillId="0" borderId="0" xfId="2" applyNumberFormat="1" applyFont="1" applyAlignment="1">
      <alignment vertical="center"/>
    </xf>
    <xf numFmtId="3" fontId="3" fillId="0" borderId="0" xfId="2" applyNumberFormat="1" applyAlignment="1">
      <alignment vertical="center"/>
    </xf>
    <xf numFmtId="0" fontId="49" fillId="0" borderId="0" xfId="2" applyFont="1"/>
    <xf numFmtId="14" fontId="49" fillId="0" borderId="0" xfId="2" applyNumberFormat="1" applyFont="1"/>
    <xf numFmtId="164" fontId="7" fillId="0" borderId="0" xfId="2" applyNumberFormat="1" applyFont="1" applyAlignment="1">
      <alignment horizontal="center"/>
    </xf>
    <xf numFmtId="0" fontId="9" fillId="0" borderId="0" xfId="2" applyFont="1" applyAlignment="1">
      <alignment horizontal="center"/>
    </xf>
    <xf numFmtId="0" fontId="38" fillId="0" borderId="0" xfId="2" applyFont="1"/>
    <xf numFmtId="180" fontId="50" fillId="0" borderId="0" xfId="2" applyNumberFormat="1" applyFont="1" applyAlignment="1">
      <alignment horizontal="left"/>
    </xf>
    <xf numFmtId="0" fontId="51" fillId="0" borderId="1" xfId="2" applyFont="1" applyBorder="1"/>
    <xf numFmtId="0" fontId="13" fillId="0" borderId="11" xfId="13" applyFont="1" applyBorder="1" applyAlignment="1">
      <alignment horizontal="center"/>
    </xf>
    <xf numFmtId="0" fontId="13" fillId="0" borderId="1" xfId="13" applyFont="1" applyBorder="1" applyAlignment="1">
      <alignment horizontal="center" vertical="center" wrapText="1"/>
    </xf>
    <xf numFmtId="0" fontId="48" fillId="0" borderId="0" xfId="2" applyFont="1"/>
    <xf numFmtId="0" fontId="51" fillId="0" borderId="0" xfId="2" applyFont="1"/>
    <xf numFmtId="0" fontId="13" fillId="0" borderId="0" xfId="13" applyFont="1" applyAlignment="1">
      <alignment horizontal="center" vertical="center" wrapText="1"/>
    </xf>
    <xf numFmtId="0" fontId="13" fillId="0" borderId="9" xfId="13" applyFont="1" applyBorder="1" applyAlignment="1">
      <alignment horizontal="center" vertical="center" wrapText="1"/>
    </xf>
    <xf numFmtId="0" fontId="13" fillId="3" borderId="9" xfId="13" applyFont="1" applyFill="1" applyBorder="1" applyAlignment="1">
      <alignment horizontal="center" vertical="center" wrapText="1"/>
    </xf>
    <xf numFmtId="0" fontId="51" fillId="0" borderId="0" xfId="2" applyFont="1" applyAlignment="1">
      <alignment horizontal="center"/>
    </xf>
    <xf numFmtId="0" fontId="13" fillId="3" borderId="0" xfId="13" applyFont="1" applyFill="1" applyAlignment="1">
      <alignment horizontal="center" vertical="center" wrapText="1"/>
    </xf>
    <xf numFmtId="0" fontId="51" fillId="0" borderId="3" xfId="2" applyFont="1" applyBorder="1"/>
    <xf numFmtId="37" fontId="51" fillId="0" borderId="3" xfId="2" quotePrefix="1" applyNumberFormat="1" applyFont="1" applyBorder="1" applyAlignment="1">
      <alignment horizontal="center" vertical="center"/>
    </xf>
    <xf numFmtId="37" fontId="51" fillId="3" borderId="3" xfId="2" quotePrefix="1" applyNumberFormat="1" applyFont="1" applyFill="1" applyBorder="1" applyAlignment="1">
      <alignment horizontal="center" vertical="center"/>
    </xf>
    <xf numFmtId="0" fontId="13" fillId="0" borderId="3" xfId="2" applyFont="1" applyBorder="1" applyAlignment="1">
      <alignment horizontal="center"/>
    </xf>
    <xf numFmtId="0" fontId="53" fillId="0" borderId="5" xfId="2" applyFont="1" applyBorder="1"/>
    <xf numFmtId="37" fontId="53" fillId="0" borderId="5" xfId="2" applyNumberFormat="1" applyFont="1" applyBorder="1"/>
    <xf numFmtId="37" fontId="53" fillId="0" borderId="0" xfId="2" applyNumberFormat="1" applyFont="1"/>
    <xf numFmtId="0" fontId="17" fillId="0" borderId="5" xfId="2" applyFont="1" applyBorder="1" applyAlignment="1">
      <alignment horizontal="center"/>
    </xf>
    <xf numFmtId="169" fontId="31" fillId="0" borderId="0" xfId="2" applyNumberFormat="1" applyFont="1" applyAlignment="1">
      <alignment vertical="center"/>
    </xf>
    <xf numFmtId="2" fontId="16" fillId="0" borderId="0" xfId="2" applyNumberFormat="1" applyFont="1" applyAlignment="1">
      <alignment horizontal="center" vertical="center"/>
    </xf>
    <xf numFmtId="0" fontId="31" fillId="0" borderId="8" xfId="2" applyFont="1" applyBorder="1" applyAlignment="1">
      <alignment vertical="center"/>
    </xf>
    <xf numFmtId="2" fontId="16" fillId="0" borderId="8" xfId="2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left" vertical="center" wrapText="1"/>
    </xf>
    <xf numFmtId="0" fontId="54" fillId="0" borderId="0" xfId="2" applyFont="1"/>
    <xf numFmtId="0" fontId="31" fillId="3" borderId="0" xfId="2" applyFont="1" applyFill="1" applyAlignment="1">
      <alignment horizontal="left" vertical="center" wrapText="1"/>
    </xf>
    <xf numFmtId="0" fontId="3" fillId="3" borderId="0" xfId="2" applyFill="1"/>
    <xf numFmtId="0" fontId="31" fillId="3" borderId="0" xfId="2" applyFont="1" applyFill="1" applyAlignment="1">
      <alignment vertical="center"/>
    </xf>
    <xf numFmtId="0" fontId="31" fillId="0" borderId="0" xfId="2" applyFont="1" applyAlignment="1">
      <alignment vertical="top" wrapText="1"/>
    </xf>
    <xf numFmtId="0" fontId="31" fillId="3" borderId="0" xfId="2" applyFont="1" applyFill="1" applyAlignment="1">
      <alignment vertical="top" wrapText="1"/>
    </xf>
    <xf numFmtId="0" fontId="5" fillId="3" borderId="0" xfId="14" applyFont="1" applyFill="1" applyAlignment="1">
      <alignment horizontal="center"/>
    </xf>
    <xf numFmtId="0" fontId="3" fillId="3" borderId="0" xfId="14" applyFill="1"/>
    <xf numFmtId="164" fontId="7" fillId="3" borderId="0" xfId="14" applyNumberFormat="1" applyFont="1" applyFill="1" applyAlignment="1">
      <alignment horizontal="center"/>
    </xf>
    <xf numFmtId="0" fontId="9" fillId="3" borderId="0" xfId="14" applyFont="1" applyFill="1" applyAlignment="1">
      <alignment horizontal="center"/>
    </xf>
    <xf numFmtId="0" fontId="55" fillId="3" borderId="0" xfId="14" applyFont="1" applyFill="1"/>
    <xf numFmtId="180" fontId="50" fillId="3" borderId="0" xfId="14" applyNumberFormat="1" applyFont="1" applyFill="1" applyAlignment="1">
      <alignment horizontal="left"/>
    </xf>
    <xf numFmtId="0" fontId="51" fillId="3" borderId="1" xfId="14" applyFont="1" applyFill="1" applyBorder="1"/>
    <xf numFmtId="0" fontId="13" fillId="3" borderId="1" xfId="13" applyFont="1" applyFill="1" applyBorder="1" applyAlignment="1">
      <alignment horizontal="center" vertical="center" wrapText="1"/>
    </xf>
    <xf numFmtId="0" fontId="51" fillId="3" borderId="0" xfId="14" applyFont="1" applyFill="1" applyAlignment="1">
      <alignment horizontal="center"/>
    </xf>
    <xf numFmtId="0" fontId="11" fillId="3" borderId="30" xfId="13" applyFont="1" applyFill="1" applyBorder="1" applyAlignment="1">
      <alignment horizontal="center" vertical="center" wrapText="1"/>
    </xf>
    <xf numFmtId="0" fontId="51" fillId="3" borderId="3" xfId="14" applyFont="1" applyFill="1" applyBorder="1"/>
    <xf numFmtId="37" fontId="56" fillId="3" borderId="3" xfId="14" quotePrefix="1" applyNumberFormat="1" applyFont="1" applyFill="1" applyBorder="1" applyAlignment="1">
      <alignment horizontal="center" vertical="center"/>
    </xf>
    <xf numFmtId="0" fontId="31" fillId="3" borderId="5" xfId="14" applyFont="1" applyFill="1" applyBorder="1"/>
    <xf numFmtId="37" fontId="31" fillId="3" borderId="0" xfId="14" applyNumberFormat="1" applyFont="1" applyFill="1"/>
    <xf numFmtId="0" fontId="11" fillId="3" borderId="0" xfId="14" applyFont="1" applyFill="1"/>
    <xf numFmtId="181" fontId="31" fillId="3" borderId="0" xfId="14" applyNumberFormat="1" applyFont="1" applyFill="1" applyAlignment="1">
      <alignment horizontal="left" vertical="center"/>
    </xf>
    <xf numFmtId="41" fontId="31" fillId="3" borderId="0" xfId="14" applyNumberFormat="1" applyFont="1" applyFill="1" applyAlignment="1">
      <alignment vertical="center"/>
    </xf>
    <xf numFmtId="41" fontId="57" fillId="3" borderId="0" xfId="14" applyNumberFormat="1" applyFont="1" applyFill="1" applyAlignment="1">
      <alignment vertical="center"/>
    </xf>
    <xf numFmtId="181" fontId="57" fillId="3" borderId="8" xfId="14" applyNumberFormat="1" applyFont="1" applyFill="1" applyBorder="1" applyAlignment="1">
      <alignment horizontal="left" vertical="center"/>
    </xf>
    <xf numFmtId="41" fontId="57" fillId="3" borderId="8" xfId="14" applyNumberFormat="1" applyFont="1" applyFill="1" applyBorder="1" applyAlignment="1">
      <alignment vertical="center"/>
    </xf>
    <xf numFmtId="181" fontId="14" fillId="3" borderId="0" xfId="14" applyNumberFormat="1" applyFont="1" applyFill="1"/>
    <xf numFmtId="0" fontId="14" fillId="3" borderId="0" xfId="14" applyFont="1" applyFill="1" applyAlignment="1">
      <alignment horizontal="left" vertical="top" wrapText="1"/>
    </xf>
    <xf numFmtId="0" fontId="31" fillId="3" borderId="0" xfId="14" applyFont="1" applyFill="1" applyAlignment="1">
      <alignment vertical="center"/>
    </xf>
    <xf numFmtId="0" fontId="4" fillId="0" borderId="0" xfId="2" applyFont="1"/>
    <xf numFmtId="0" fontId="58" fillId="0" borderId="0" xfId="2" applyFont="1"/>
    <xf numFmtId="0" fontId="5" fillId="0" borderId="0" xfId="2" applyFont="1" applyAlignment="1">
      <alignment horizontal="center" vertical="center" wrapText="1"/>
    </xf>
    <xf numFmtId="0" fontId="59" fillId="0" borderId="0" xfId="2" applyFont="1"/>
    <xf numFmtId="182" fontId="7" fillId="0" borderId="0" xfId="2" applyNumberFormat="1" applyFont="1" applyAlignment="1">
      <alignment horizontal="center"/>
    </xf>
    <xf numFmtId="0" fontId="7" fillId="0" borderId="0" xfId="2" applyFont="1"/>
    <xf numFmtId="0" fontId="60" fillId="0" borderId="0" xfId="2" applyFont="1"/>
    <xf numFmtId="0" fontId="26" fillId="0" borderId="0" xfId="2" applyFont="1"/>
    <xf numFmtId="0" fontId="12" fillId="0" borderId="11" xfId="2" applyFont="1" applyBorder="1" applyAlignment="1">
      <alignment horizontal="center" vertical="center"/>
    </xf>
    <xf numFmtId="0" fontId="61" fillId="0" borderId="11" xfId="2" applyFont="1" applyBorder="1" applyAlignment="1">
      <alignment horizontal="center" vertical="center" wrapText="1"/>
    </xf>
    <xf numFmtId="0" fontId="30" fillId="0" borderId="11" xfId="2" applyFont="1" applyBorder="1" applyAlignment="1">
      <alignment horizontal="center" vertical="center" wrapText="1"/>
    </xf>
    <xf numFmtId="183" fontId="11" fillId="0" borderId="0" xfId="2" applyNumberFormat="1" applyFont="1"/>
    <xf numFmtId="0" fontId="62" fillId="0" borderId="0" xfId="2" applyFont="1" applyAlignment="1">
      <alignment vertical="center"/>
    </xf>
    <xf numFmtId="0" fontId="13" fillId="0" borderId="0" xfId="2" applyFont="1" applyAlignment="1">
      <alignment vertical="center" wrapText="1"/>
    </xf>
    <xf numFmtId="3" fontId="11" fillId="0" borderId="0" xfId="2" applyNumberFormat="1" applyFont="1" applyAlignment="1">
      <alignment horizontal="center" vertical="center" shrinkToFit="1"/>
    </xf>
    <xf numFmtId="0" fontId="63" fillId="0" borderId="8" xfId="2" applyFont="1" applyBorder="1"/>
    <xf numFmtId="183" fontId="63" fillId="0" borderId="8" xfId="2" applyNumberFormat="1" applyFont="1" applyBorder="1"/>
    <xf numFmtId="0" fontId="23" fillId="0" borderId="0" xfId="2" applyFont="1"/>
    <xf numFmtId="0" fontId="64" fillId="0" borderId="0" xfId="2" applyFont="1"/>
    <xf numFmtId="0" fontId="65" fillId="0" borderId="0" xfId="2" applyFont="1"/>
    <xf numFmtId="183" fontId="22" fillId="0" borderId="0" xfId="2" applyNumberFormat="1" applyFont="1"/>
    <xf numFmtId="0" fontId="13" fillId="0" borderId="4" xfId="2" applyFont="1" applyBorder="1" applyAlignment="1">
      <alignment horizontal="left" vertical="center"/>
    </xf>
    <xf numFmtId="3" fontId="66" fillId="0" borderId="4" xfId="2" applyNumberFormat="1" applyFont="1" applyBorder="1" applyAlignment="1">
      <alignment horizontal="center" vertical="center" wrapText="1"/>
    </xf>
    <xf numFmtId="0" fontId="23" fillId="0" borderId="0" xfId="2" applyFont="1" applyAlignment="1">
      <alignment vertical="center"/>
    </xf>
    <xf numFmtId="0" fontId="67" fillId="0" borderId="0" xfId="2" applyFont="1"/>
    <xf numFmtId="0" fontId="0" fillId="0" borderId="0" xfId="0" applyAlignment="1">
      <alignment vertical="center"/>
    </xf>
    <xf numFmtId="0" fontId="68" fillId="0" borderId="0" xfId="0" applyFont="1" applyAlignment="1">
      <alignment horizontal="center" vertical="center"/>
    </xf>
    <xf numFmtId="0" fontId="70" fillId="0" borderId="0" xfId="15" applyFont="1" applyAlignment="1">
      <alignment horizontal="left" vertical="center"/>
    </xf>
    <xf numFmtId="0" fontId="69" fillId="0" borderId="0" xfId="15" applyAlignment="1">
      <alignment vertical="center"/>
    </xf>
    <xf numFmtId="0" fontId="70" fillId="0" borderId="0" xfId="15" applyFont="1" applyAlignment="1">
      <alignment horizontal="left" vertical="center"/>
    </xf>
    <xf numFmtId="0" fontId="70" fillId="3" borderId="0" xfId="15" applyFont="1" applyFill="1" applyAlignment="1">
      <alignment horizontal="left" vertical="center"/>
    </xf>
    <xf numFmtId="0" fontId="3" fillId="0" borderId="0" xfId="16" applyFont="1" applyAlignment="1">
      <alignment vertical="center"/>
    </xf>
    <xf numFmtId="0" fontId="71" fillId="0" borderId="0" xfId="16" applyFont="1" applyAlignment="1">
      <alignment vertical="center"/>
    </xf>
    <xf numFmtId="0" fontId="72" fillId="0" borderId="16" xfId="16" applyFont="1" applyBorder="1" applyAlignment="1">
      <alignment horizontal="left" vertical="center" wrapText="1"/>
    </xf>
    <xf numFmtId="0" fontId="72" fillId="0" borderId="17" xfId="16" applyFont="1" applyBorder="1" applyAlignment="1">
      <alignment horizontal="left" vertical="center" wrapText="1"/>
    </xf>
    <xf numFmtId="0" fontId="72" fillId="0" borderId="31" xfId="16" applyFont="1" applyBorder="1" applyAlignment="1">
      <alignment horizontal="left" vertical="center" wrapText="1"/>
    </xf>
    <xf numFmtId="0" fontId="72" fillId="0" borderId="32" xfId="16" applyFont="1" applyBorder="1" applyAlignment="1">
      <alignment horizontal="left" vertical="center" wrapText="1"/>
    </xf>
    <xf numFmtId="0" fontId="72" fillId="0" borderId="33" xfId="16" applyFont="1" applyBorder="1" applyAlignment="1">
      <alignment horizontal="left" vertical="center" wrapText="1"/>
    </xf>
    <xf numFmtId="0" fontId="72" fillId="0" borderId="34" xfId="16" applyFont="1" applyBorder="1" applyAlignment="1">
      <alignment horizontal="left" vertical="center" wrapText="1"/>
    </xf>
    <xf numFmtId="0" fontId="0" fillId="0" borderId="0" xfId="16" applyFont="1" applyAlignment="1">
      <alignment horizontal="left" vertical="center" wrapText="1"/>
    </xf>
    <xf numFmtId="0" fontId="3" fillId="0" borderId="5" xfId="16" applyFont="1" applyBorder="1" applyAlignment="1">
      <alignment vertical="center"/>
    </xf>
    <xf numFmtId="0" fontId="48" fillId="0" borderId="0" xfId="16" applyFont="1" applyAlignment="1">
      <alignment vertical="center"/>
    </xf>
    <xf numFmtId="0" fontId="3" fillId="3" borderId="8" xfId="16" applyFont="1" applyFill="1" applyBorder="1" applyAlignment="1">
      <alignment horizontal="center" vertical="center"/>
    </xf>
    <xf numFmtId="0" fontId="3" fillId="3" borderId="0" xfId="16" applyFont="1" applyFill="1" applyAlignment="1">
      <alignment vertical="center"/>
    </xf>
    <xf numFmtId="0" fontId="73" fillId="0" borderId="0" xfId="17" applyFont="1" applyAlignment="1">
      <alignment horizontal="center" vertical="center"/>
    </xf>
    <xf numFmtId="0" fontId="74" fillId="0" borderId="0" xfId="17" applyFont="1" applyAlignment="1">
      <alignment horizontal="center" vertical="center"/>
    </xf>
    <xf numFmtId="0" fontId="3" fillId="0" borderId="0" xfId="2" applyAlignment="1">
      <alignment horizontal="left" indent="1"/>
    </xf>
    <xf numFmtId="0" fontId="3" fillId="0" borderId="0" xfId="2" applyAlignment="1">
      <alignment horizontal="left"/>
    </xf>
    <xf numFmtId="0" fontId="48" fillId="0" borderId="0" xfId="2" applyFont="1" applyAlignment="1">
      <alignment horizontal="left"/>
    </xf>
    <xf numFmtId="1" fontId="3" fillId="0" borderId="0" xfId="2" applyNumberFormat="1" applyAlignment="1">
      <alignment horizontal="left"/>
    </xf>
    <xf numFmtId="0" fontId="48" fillId="0" borderId="0" xfId="2" applyFont="1" applyAlignment="1">
      <alignment horizontal="left" indent="1"/>
    </xf>
    <xf numFmtId="0" fontId="3" fillId="0" borderId="0" xfId="2" applyAlignment="1">
      <alignment horizontal="left" vertical="center" indent="2"/>
    </xf>
    <xf numFmtId="0" fontId="3" fillId="0" borderId="0" xfId="2" applyAlignment="1">
      <alignment horizontal="left" vertical="center" wrapText="1"/>
    </xf>
    <xf numFmtId="0" fontId="3" fillId="0" borderId="0" xfId="2" applyAlignment="1">
      <alignment vertical="center" wrapText="1"/>
    </xf>
    <xf numFmtId="0" fontId="3" fillId="0" borderId="0" xfId="2" applyAlignment="1">
      <alignment wrapText="1"/>
    </xf>
    <xf numFmtId="0" fontId="3" fillId="0" borderId="0" xfId="2" applyAlignment="1">
      <alignment horizontal="left" wrapText="1"/>
    </xf>
    <xf numFmtId="0" fontId="0" fillId="0" borderId="0" xfId="16" applyFont="1" applyAlignment="1">
      <alignment vertical="center" wrapText="1"/>
    </xf>
    <xf numFmtId="176" fontId="74" fillId="0" borderId="0" xfId="18" applyFont="1" applyFill="1" applyBorder="1" applyAlignment="1">
      <alignment horizontal="center" vertical="center"/>
    </xf>
    <xf numFmtId="0" fontId="3" fillId="0" borderId="0" xfId="2" applyAlignment="1">
      <alignment horizontal="left" vertical="top" wrapText="1"/>
    </xf>
    <xf numFmtId="0" fontId="48" fillId="0" borderId="0" xfId="2" applyFont="1" applyAlignment="1">
      <alignment wrapText="1"/>
    </xf>
    <xf numFmtId="0" fontId="3" fillId="0" borderId="0" xfId="2" applyAlignment="1">
      <alignment horizontal="left" indent="2"/>
    </xf>
    <xf numFmtId="1" fontId="48" fillId="0" borderId="0" xfId="2" applyNumberFormat="1" applyFont="1" applyAlignment="1">
      <alignment horizontal="left" wrapText="1"/>
    </xf>
    <xf numFmtId="0" fontId="48" fillId="0" borderId="0" xfId="2" quotePrefix="1" applyFont="1" applyAlignment="1">
      <alignment wrapText="1"/>
    </xf>
    <xf numFmtId="1" fontId="48" fillId="0" borderId="0" xfId="2" applyNumberFormat="1" applyFont="1" applyAlignment="1">
      <alignment horizontal="left"/>
    </xf>
    <xf numFmtId="0" fontId="73" fillId="0" borderId="0" xfId="17" applyFont="1" applyAlignment="1">
      <alignment horizontal="center"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vertical="center" wrapText="1"/>
    </xf>
    <xf numFmtId="0" fontId="48" fillId="0" borderId="0" xfId="16" applyFont="1" applyAlignment="1">
      <alignment horizontal="left" vertical="center" indent="1"/>
    </xf>
    <xf numFmtId="0" fontId="48" fillId="0" borderId="0" xfId="2" applyFont="1" applyAlignment="1">
      <alignment vertical="center"/>
    </xf>
    <xf numFmtId="0" fontId="0" fillId="0" borderId="0" xfId="16" applyFont="1" applyAlignment="1">
      <alignment vertical="center"/>
    </xf>
    <xf numFmtId="0" fontId="48" fillId="0" borderId="0" xfId="16" applyFont="1" applyAlignment="1">
      <alignment horizontal="left" vertical="center"/>
    </xf>
    <xf numFmtId="0" fontId="3" fillId="0" borderId="0" xfId="2" quotePrefix="1" applyAlignment="1">
      <alignment horizontal="left"/>
    </xf>
    <xf numFmtId="0" fontId="3" fillId="0" borderId="0" xfId="16" applyFont="1" applyAlignment="1">
      <alignment horizontal="left" vertical="center" indent="2"/>
    </xf>
    <xf numFmtId="0" fontId="48" fillId="0" borderId="0" xfId="16" applyFont="1" applyAlignment="1">
      <alignment horizontal="left" vertical="center"/>
    </xf>
    <xf numFmtId="0" fontId="75" fillId="0" borderId="0" xfId="16" applyFont="1" applyAlignment="1">
      <alignment vertical="center"/>
    </xf>
    <xf numFmtId="0" fontId="76" fillId="0" borderId="0" xfId="17" applyFont="1"/>
    <xf numFmtId="0" fontId="76" fillId="0" borderId="0" xfId="17" applyFont="1" applyAlignment="1">
      <alignment horizontal="center" vertical="center"/>
    </xf>
    <xf numFmtId="0" fontId="75" fillId="0" borderId="0" xfId="17" applyFont="1" applyAlignment="1">
      <alignment horizontal="center" vertical="center"/>
    </xf>
    <xf numFmtId="0" fontId="74" fillId="0" borderId="0" xfId="17" applyFont="1"/>
    <xf numFmtId="0" fontId="75" fillId="0" borderId="0" xfId="17" applyFont="1" applyAlignment="1">
      <alignment horizontal="left"/>
    </xf>
    <xf numFmtId="0" fontId="73" fillId="0" borderId="0" xfId="17" quotePrefix="1" applyFont="1" applyAlignment="1">
      <alignment horizontal="center" vertical="center"/>
    </xf>
    <xf numFmtId="0" fontId="74" fillId="0" borderId="0" xfId="17" quotePrefix="1" applyFont="1" applyAlignment="1">
      <alignment horizontal="center" vertical="center"/>
    </xf>
    <xf numFmtId="0" fontId="76" fillId="4" borderId="0" xfId="17" applyFont="1" applyFill="1"/>
    <xf numFmtId="0" fontId="75" fillId="4" borderId="0" xfId="17" applyFont="1" applyFill="1" applyAlignment="1">
      <alignment horizontal="right"/>
    </xf>
    <xf numFmtId="0" fontId="2" fillId="0" borderId="0" xfId="0" applyFont="1" applyAlignment="1">
      <alignment vertical="center"/>
    </xf>
    <xf numFmtId="0" fontId="41" fillId="0" borderId="35" xfId="2" applyFont="1" applyBorder="1"/>
    <xf numFmtId="0" fontId="41" fillId="0" borderId="0" xfId="2" applyFont="1"/>
    <xf numFmtId="17" fontId="41" fillId="0" borderId="0" xfId="2" applyNumberFormat="1" applyFont="1"/>
    <xf numFmtId="0" fontId="77" fillId="0" borderId="0" xfId="2" applyFont="1"/>
    <xf numFmtId="0" fontId="78" fillId="0" borderId="0" xfId="2" applyFont="1"/>
    <xf numFmtId="0" fontId="79" fillId="0" borderId="0" xfId="2" applyFont="1" applyAlignment="1">
      <alignment horizontal="center"/>
    </xf>
    <xf numFmtId="0" fontId="79" fillId="0" borderId="0" xfId="2" applyFont="1" applyAlignment="1">
      <alignment horizontal="center"/>
    </xf>
    <xf numFmtId="0" fontId="61" fillId="0" borderId="0" xfId="2" applyFont="1" applyAlignment="1">
      <alignment horizontal="justify" vertical="justify" wrapText="1"/>
    </xf>
    <xf numFmtId="0" fontId="41" fillId="0" borderId="0" xfId="2" applyFont="1" applyAlignment="1">
      <alignment vertical="justify" wrapText="1"/>
    </xf>
    <xf numFmtId="0" fontId="61" fillId="0" borderId="0" xfId="2" applyFont="1" applyAlignment="1">
      <alignment horizontal="justify" vertical="justify" wrapText="1"/>
    </xf>
    <xf numFmtId="0" fontId="3" fillId="0" borderId="0" xfId="2" applyAlignment="1">
      <alignment horizontal="justify" vertical="center" wrapText="1"/>
    </xf>
    <xf numFmtId="0" fontId="41" fillId="0" borderId="0" xfId="2" applyFont="1" applyAlignment="1">
      <alignment horizontal="justify" vertical="center" wrapText="1"/>
    </xf>
    <xf numFmtId="0" fontId="3" fillId="0" borderId="0" xfId="2" applyAlignment="1">
      <alignment horizontal="justify" vertical="center" wrapText="1"/>
    </xf>
    <xf numFmtId="0" fontId="48" fillId="0" borderId="0" xfId="2" applyFont="1" applyAlignment="1">
      <alignment horizontal="justify" vertical="center" wrapText="1"/>
    </xf>
    <xf numFmtId="0" fontId="41" fillId="0" borderId="36" xfId="2" applyFont="1" applyBorder="1"/>
  </cellXfs>
  <cellStyles count="19">
    <cellStyle name="Hipervínculo" xfId="15" builtinId="8"/>
    <cellStyle name="Millares [0]_1.2.4_36Estruct%-credIndirectXEmp04-01" xfId="12" xr:uid="{30010B01-654B-4479-96F5-4BC5E6C1457F}"/>
    <cellStyle name="Millares 2" xfId="5" xr:uid="{4DE0C0E2-7572-4152-B3CF-DA4DAB05D1C3}"/>
    <cellStyle name="Millares 2 2" xfId="18" xr:uid="{46F109E8-506E-4BC9-9C8D-2DE4AF0B1C3E}"/>
    <cellStyle name="Millares 7" xfId="8" xr:uid="{62847662-46B1-4523-9FCD-779A3F3EF412}"/>
    <cellStyle name="Millares_01-25 Bcos Ene-2002" xfId="9" xr:uid="{AAA934B5-FD77-45A1-8734-3972F9FCB7BB}"/>
    <cellStyle name="Millares_14-Indicadores Bcos" xfId="7" xr:uid="{546ABF48-EA1F-402C-9FAC-011AA81D1D01}"/>
    <cellStyle name="Millares_35-43 Bcos Ene-2002" xfId="11" xr:uid="{6B61E486-2326-47AD-A792-1A99E3C68182}"/>
    <cellStyle name="Normal" xfId="0" builtinId="0"/>
    <cellStyle name="Normal 2" xfId="2" xr:uid="{2D5ED8AE-8BE2-4442-8D8A-C24F3F8B616A}"/>
    <cellStyle name="Normal 2 2" xfId="14" xr:uid="{B8FA3055-092F-4612-9A00-84884A2F7999}"/>
    <cellStyle name="Normal 2 2 2" xfId="16" xr:uid="{6F590E60-BDEA-4B28-949A-022AE9D05314}"/>
    <cellStyle name="Normal 3" xfId="10" xr:uid="{5C96F19C-3E43-4707-8B4D-0DBCCA43756F}"/>
    <cellStyle name="Normal 3 2" xfId="17" xr:uid="{6DA09D5B-19A7-4586-BB88-E6D44D263E9E}"/>
    <cellStyle name="Normal 4" xfId="6" xr:uid="{FDECAF1E-BBBC-4F75-991C-887AEA373A4A}"/>
    <cellStyle name="Normal_BG-bcos-Jul-2001" xfId="3" xr:uid="{FA582165-52B3-4C6B-986A-1ED2BA8C49CE}"/>
    <cellStyle name="Normal_BG-Nac y Cof 062001" xfId="1" xr:uid="{C0E1F090-9B20-4483-B6B9-E51EEC7E20E5}"/>
    <cellStyle name="Normal_Palanca_06.99" xfId="13" xr:uid="{81170287-A55C-4F5C-84C6-D93BC2DBE516}"/>
    <cellStyle name="Porcentaje 2" xfId="4" xr:uid="{5A17636F-48C0-471A-9235-5F9AE70A9D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8</xdr:row>
      <xdr:rowOff>47626</xdr:rowOff>
    </xdr:from>
    <xdr:to>
      <xdr:col>6</xdr:col>
      <xdr:colOff>104775</xdr:colOff>
      <xdr:row>15</xdr:row>
      <xdr:rowOff>19051</xdr:rowOff>
    </xdr:to>
    <xdr:pic>
      <xdr:nvPicPr>
        <xdr:cNvPr id="2" name="1 Imagen" descr="C:\Documents and Settings\cmercado\Mis documentos\Cathy Mercado\LOGOS\con República del Perú\Logo SBS RDP BN final.jpg">
          <a:extLst>
            <a:ext uri="{FF2B5EF4-FFF2-40B4-BE49-F238E27FC236}">
              <a16:creationId xmlns:a16="http://schemas.microsoft.com/office/drawing/2014/main" id="{ABB52253-5B29-40D2-82D5-BF1EB25301F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46910" y="1739266"/>
          <a:ext cx="2707005" cy="1358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bs.gob.pe\data\esteco\Pc-OBorda\Boletin-Bcos\BOLETIN%20PUBLIC%20WEB\Boletin%20Consolidado\Actual%20Consolidado\Estatales\BG%20GP%20Agrobanco%20Ene%202024.xlsx" TargetMode="External"/><Relationship Id="rId1" Type="http://schemas.openxmlformats.org/officeDocument/2006/relationships/externalLinkPath" Target="Actual%20Consolidado/Estatales/BG%20GP%20Agrobanco%20En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bs.gob.pe\data\esteco\Pc-OBorda\Boletin-Bcos\BOLETIN%20PUBLIC%20WEB\2024\Ene\Estatales\Data\Plantilla%20BG%20y%20EGP%20Ent.%20Estatales%20e%20Indicadores%20Ene%202024.xlsm" TargetMode="External"/><Relationship Id="rId1" Type="http://schemas.openxmlformats.org/officeDocument/2006/relationships/externalLinkPath" Target="/esteco/Pc-OBorda/Boletin-Bcos/BOLETIN%20PUBLIC%20WEB/2024/Ene/Estatales/Data/Plantilla%20BG%20y%20EGP%20Ent.%20Estatales%20e%20Indicadores%20Ene%202024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bs.gob.pe\data\esteco\Pc-OBorda\Boletin-Bcos\BOLETIN%20PUBLIC%20WEB\Boletin%20Consolidado\Actual%20Consolidado\Estatales\BG%20GP%20FMV%20Ene%202024.xlsx" TargetMode="External"/><Relationship Id="rId1" Type="http://schemas.openxmlformats.org/officeDocument/2006/relationships/externalLinkPath" Target="Actual%20Consolidado/Estatales/BG%20GP%20FMV%20Ene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bs.gob.pe\data\esteco\Pc-OBorda\Boletin-Bcos\BOLETIN%20PUBLIC%20WEB\Boletin%20Consolidado\Actual%20Consolidado\Estatales\BG%20GP%20Indicadores%20Ene%202024.xlsx" TargetMode="External"/><Relationship Id="rId1" Type="http://schemas.openxmlformats.org/officeDocument/2006/relationships/externalLinkPath" Target="Actual%20Consolidado/Estatales/BG%20GP%20Indicadores%20Ene%20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\data\Efra&#237;n\Cajas\MacrosFinales\Fuentes\C3,3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\data\Boletin-Bcos\F&#243;rmula%20Excel-Siscor\Bcos\Estad&#237;stica%20Banco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\data\BOLETIN\MENSUAL\Inf-financiera\2002\Feb\Web\Public\01-25%20Bcos%20Feb-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esteco/Esteco/ASF/Bolet&#237;n/Nuevas%20REFERENCIAS/Entidades%20Estatales/Cuadros%20Estata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Bolet&#237;n\Nuevas%20REFERENCIAS\Entidades%20Estatales\Plantilla%20Palanca%20Estatales_v6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/2009/04%20Abr/Palanca/fx%20risk%20&amp;%20trading%20portfolio%20feb09%20(version%202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web.sbs.gob.pe/BOLETIN/MENSUAL/Inf-financiera/2002/2002-03/Web/Public/01-25%20Bcos%20Mar-20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/2008/05%20May/Reporte%20Mensual%20de%20Mercado/ReporteMensualRM1MAYO2008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bs.gob.pe\data\esteco\Pc-OBorda\Boletin-Bcos\BOLETIN%20PUBLIC%20WEB\Boletin%20Consolidado\Actual%20Consolidado\Estatales\Situaci&#243;n%20de%20cr&#233;ditos%20de%20consumo.xlsx" TargetMode="External"/><Relationship Id="rId1" Type="http://schemas.openxmlformats.org/officeDocument/2006/relationships/externalLinkPath" Target="Actual%20Consolidado/Estatales/Situaci&#243;n%20de%20cr&#233;ditos%20de%20consumo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orda\Financ\Efra&#237;n\Bancos\FormatosPublicaciones\01-25%20Bcos%20Ene-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5"/>
      <sheetName val="6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BCJUL"/>
      <sheetName val="PET-P"/>
      <sheetName val="VALOR"/>
      <sheetName val="Dif"/>
      <sheetName val="CHECK"/>
      <sheetName val="ORIGINAL"/>
      <sheetName val="PS-P"/>
      <sheetName val="E-P"/>
      <sheetName val="Ctas-Ind (1)"/>
      <sheetName val="#¡REF"/>
      <sheetName val="Hoja16"/>
      <sheetName val="ESTBCJUL.XLW"/>
    </sheetNames>
    <definedNames>
      <definedName name="INDIC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Anexo"/>
      <sheetName val="Data"/>
    </sheetNames>
    <sheetDataSet>
      <sheetData sheetId="0">
        <row r="3">
          <cell r="B3">
            <v>45322</v>
          </cell>
        </row>
      </sheetData>
      <sheetData sheetId="1"/>
      <sheetData sheetId="2"/>
      <sheetData sheetId="3"/>
      <sheetData sheetId="4"/>
      <sheetData sheetId="5"/>
      <sheetData sheetId="6">
        <row r="3">
          <cell r="B3">
            <v>45322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7"/>
      <sheetName val="8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9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3,33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P001"/>
      <sheetName val="P003"/>
      <sheetName val="P004"/>
      <sheetName val="P009"/>
      <sheetName val="P010"/>
      <sheetName val="P011"/>
      <sheetName val="P012"/>
      <sheetName val="P013"/>
      <sheetName val="P017"/>
      <sheetName val="P018"/>
      <sheetName val="P021"/>
      <sheetName val="P023x"/>
      <sheetName val="P023"/>
      <sheetName val="P025"/>
      <sheetName val="P029"/>
      <sheetName val="P030x"/>
      <sheetName val="P030"/>
      <sheetName val="P031x"/>
      <sheetName val="P031"/>
      <sheetName val="P032x"/>
      <sheetName val="P032"/>
      <sheetName val="P033x"/>
      <sheetName val="P033"/>
      <sheetName val="P034x"/>
      <sheetName val="P034"/>
      <sheetName val="P035x"/>
      <sheetName val="P035"/>
      <sheetName val="P036x"/>
      <sheetName val="P036"/>
      <sheetName val="P037x"/>
      <sheetName val="P037"/>
      <sheetName val="P038x"/>
      <sheetName val="P038"/>
      <sheetName val="P039x"/>
      <sheetName val="P039"/>
      <sheetName val="P040x"/>
      <sheetName val="P040"/>
      <sheetName val="P041x"/>
      <sheetName val="P041"/>
      <sheetName val="P042"/>
      <sheetName val="P046"/>
      <sheetName val="P050"/>
      <sheetName val="P051"/>
      <sheetName val="P052x"/>
      <sheetName val="P052"/>
      <sheetName val="P053"/>
      <sheetName val="P055"/>
      <sheetName val="P056"/>
      <sheetName val="P057x"/>
      <sheetName val="P057"/>
      <sheetName val="P058x"/>
      <sheetName val="P058"/>
      <sheetName val="P059x"/>
      <sheetName val="P059"/>
      <sheetName val="P060x"/>
      <sheetName val="P060"/>
      <sheetName val="P061x"/>
      <sheetName val="P061"/>
      <sheetName val="P062"/>
      <sheetName val="P066"/>
      <sheetName val="P067x"/>
      <sheetName val="P067"/>
      <sheetName val="P068"/>
      <sheetName val="P069"/>
      <sheetName val="P070x"/>
      <sheetName val="P070"/>
      <sheetName val="P071x"/>
      <sheetName val="P071"/>
      <sheetName val="P072x"/>
      <sheetName val="P072"/>
      <sheetName val="P073x"/>
      <sheetName val="P073"/>
      <sheetName val="Validación"/>
      <sheetName val="RK (2)"/>
      <sheetName val="RK (3)"/>
      <sheetName val="Por garantía A"/>
      <sheetName val="Por garantía B"/>
      <sheetName val="N° Deudores"/>
      <sheetName val="Flujo Hipot"/>
      <sheetName val="P054"/>
      <sheetName val="P042B"/>
      <sheetName val="P062F"/>
      <sheetName val="P074"/>
    </sheetNames>
    <sheetDataSet>
      <sheetData sheetId="0" refreshError="1">
        <row r="4">
          <cell r="D4">
            <v>39568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-credt-XmonedaySet"/>
      <sheetName val="02-T_DEP"/>
      <sheetName val="03-Arrend-Financ."/>
      <sheetName val="04-Dep"/>
      <sheetName val="07-dptos"/>
      <sheetName val="08-LIM-CALL"/>
      <sheetName val="09-EST12"/>
      <sheetName val="10-RANS"/>
      <sheetName val="11-TOTALES"/>
      <sheetName val="12-RAN1"/>
      <sheetName val="13-RAN3"/>
      <sheetName val="14-Indicadores"/>
      <sheetName val="15-Palanca Global"/>
      <sheetName val="16-Pond"/>
      <sheetName val="17-Cred.Directos"/>
      <sheetName val="18-CredXTipo"/>
      <sheetName val="19-Credt-Segun Garantia"/>
      <sheetName val="20-Anexo 5"/>
      <sheetName val="21-Calif %"/>
      <sheetName val="22-cred-sectybcos"/>
      <sheetName val="23-Req Patrim"/>
      <sheetName val="24-Port Inver"/>
      <sheetName val="25-Oprac Forw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TD"/>
      <sheetName val="12 T-1"/>
      <sheetName val="12"/>
      <sheetName val="10"/>
      <sheetName val="2F"/>
      <sheetName val="11"/>
      <sheetName val="Propuesta"/>
      <sheetName val="14x"/>
      <sheetName val="14"/>
      <sheetName val="15"/>
      <sheetName val="15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lanca"/>
      <sheetName val="13"/>
      <sheetName val="PE"/>
      <sheetName val="14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cion ME"/>
      <sheetName val="Req Patrimonial"/>
      <sheetName val="cdo 23"/>
      <sheetName val="cdo 25"/>
      <sheetName val="Instrucciones"/>
    </sheetNames>
    <sheetDataSet>
      <sheetData sheetId="0">
        <row r="1">
          <cell r="C1">
            <v>39903</v>
          </cell>
        </row>
        <row r="34">
          <cell r="B34" t="str">
            <v>BCP</v>
          </cell>
          <cell r="C34" t="str">
            <v>BCP</v>
          </cell>
          <cell r="D34">
            <v>3427787.8114800001</v>
          </cell>
          <cell r="E34">
            <v>5881996.5731099993</v>
          </cell>
          <cell r="F34">
            <v>2796397.3939299998</v>
          </cell>
          <cell r="G34">
            <v>5289095.4106200002</v>
          </cell>
          <cell r="H34">
            <v>2796397.4458900001</v>
          </cell>
          <cell r="I34">
            <v>5289095.46251</v>
          </cell>
        </row>
        <row r="35">
          <cell r="B35" t="str">
            <v>CON</v>
          </cell>
          <cell r="C35" t="str">
            <v>BBVA_CONTINENTAL</v>
          </cell>
          <cell r="D35">
            <v>6331850.9950999999</v>
          </cell>
          <cell r="E35">
            <v>6088135.9830400003</v>
          </cell>
          <cell r="F35">
            <v>6007551.7244100003</v>
          </cell>
          <cell r="G35">
            <v>4803021.7759999996</v>
          </cell>
          <cell r="H35">
            <v>6007551.72425</v>
          </cell>
          <cell r="I35">
            <v>4803021.7759799995</v>
          </cell>
        </row>
        <row r="36">
          <cell r="B36" t="str">
            <v>INT</v>
          </cell>
          <cell r="C36" t="str">
            <v>INTERBANK</v>
          </cell>
          <cell r="D36">
            <v>1249343.5032200001</v>
          </cell>
          <cell r="E36">
            <v>1846474.9343800002</v>
          </cell>
          <cell r="F36">
            <v>1136262.4470899999</v>
          </cell>
          <cell r="G36">
            <v>1839359.6385299999</v>
          </cell>
          <cell r="H36">
            <v>1136262.44704</v>
          </cell>
          <cell r="I36">
            <v>1839359.63849</v>
          </cell>
        </row>
        <row r="37">
          <cell r="B37" t="str">
            <v>SCO</v>
          </cell>
          <cell r="C37" t="str">
            <v>SCOTIABANK</v>
          </cell>
          <cell r="D37">
            <v>3720149.7927199998</v>
          </cell>
          <cell r="E37">
            <v>4889879.8330100002</v>
          </cell>
          <cell r="F37">
            <v>3707953.8924600002</v>
          </cell>
          <cell r="G37">
            <v>4852229.2752</v>
          </cell>
          <cell r="H37">
            <v>3707953.8924099999</v>
          </cell>
          <cell r="I37">
            <v>4852229.2752099996</v>
          </cell>
        </row>
        <row r="38">
          <cell r="B38" t="str">
            <v>FIN</v>
          </cell>
          <cell r="C38" t="str">
            <v>FINANCIERO</v>
          </cell>
          <cell r="D38">
            <v>0</v>
          </cell>
          <cell r="E38">
            <v>3451.5930800000001</v>
          </cell>
          <cell r="F38">
            <v>0</v>
          </cell>
          <cell r="G38">
            <v>3451.5930800000001</v>
          </cell>
          <cell r="H38">
            <v>0</v>
          </cell>
          <cell r="I38">
            <v>3451.5930699999999</v>
          </cell>
        </row>
        <row r="39">
          <cell r="B39" t="str">
            <v>COM</v>
          </cell>
          <cell r="C39" t="str">
            <v>COMERCIO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B40" t="str">
            <v>HSB</v>
          </cell>
          <cell r="C40" t="str">
            <v>HSBC</v>
          </cell>
          <cell r="D40">
            <v>151330.97839999999</v>
          </cell>
          <cell r="E40">
            <v>425154.5</v>
          </cell>
          <cell r="F40">
            <v>0</v>
          </cell>
          <cell r="G40">
            <v>0</v>
          </cell>
          <cell r="H40">
            <v>151330.97839999999</v>
          </cell>
          <cell r="I40">
            <v>425154.5</v>
          </cell>
        </row>
        <row r="41">
          <cell r="B41" t="str">
            <v>CIT</v>
          </cell>
          <cell r="C41" t="str">
            <v>CITIBANK</v>
          </cell>
          <cell r="D41">
            <v>1976865.6606600001</v>
          </cell>
          <cell r="E41">
            <v>2370556.22731</v>
          </cell>
          <cell r="F41">
            <v>1715828.7604100001</v>
          </cell>
          <cell r="G41">
            <v>2146216.3988900003</v>
          </cell>
          <cell r="H41">
            <v>1715828.7604100001</v>
          </cell>
          <cell r="I41">
            <v>2146216.39891</v>
          </cell>
        </row>
        <row r="42">
          <cell r="B42" t="str">
            <v>BIF</v>
          </cell>
          <cell r="C42" t="str">
            <v>BIF</v>
          </cell>
          <cell r="D42">
            <v>12990.1662</v>
          </cell>
          <cell r="E42">
            <v>13267.125880000001</v>
          </cell>
          <cell r="F42">
            <v>6495.0835800000004</v>
          </cell>
          <cell r="G42">
            <v>6772.0432599999995</v>
          </cell>
          <cell r="H42">
            <v>6495.0830999999998</v>
          </cell>
          <cell r="I42">
            <v>6772.0427800000007</v>
          </cell>
        </row>
        <row r="43">
          <cell r="B43" t="str">
            <v>MIB</v>
          </cell>
          <cell r="C43" t="str">
            <v>MIBANCO</v>
          </cell>
          <cell r="D43">
            <v>30029.5</v>
          </cell>
          <cell r="E43">
            <v>0</v>
          </cell>
          <cell r="F43">
            <v>30029.5</v>
          </cell>
          <cell r="G43">
            <v>0</v>
          </cell>
          <cell r="H43">
            <v>30029.5</v>
          </cell>
          <cell r="I43">
            <v>0</v>
          </cell>
        </row>
        <row r="44">
          <cell r="B44" t="str">
            <v>FAL</v>
          </cell>
          <cell r="C44" t="str">
            <v>FALABELLA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 t="str">
            <v>RIP</v>
          </cell>
          <cell r="C45" t="str">
            <v>RIPLEY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 t="str">
            <v>AZT</v>
          </cell>
          <cell r="C46" t="str">
            <v>AZTECA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 t="str">
            <v>SAN</v>
          </cell>
          <cell r="C47" t="str">
            <v>SANTANDER</v>
          </cell>
          <cell r="D47">
            <v>215760.36100999999</v>
          </cell>
          <cell r="E47">
            <v>532358.21579000005</v>
          </cell>
          <cell r="F47">
            <v>215760.36099000002</v>
          </cell>
          <cell r="G47">
            <v>532358.21583</v>
          </cell>
          <cell r="H47">
            <v>215760.36099000002</v>
          </cell>
          <cell r="I47">
            <v>532358.21577000001</v>
          </cell>
        </row>
        <row r="48">
          <cell r="B48" t="str">
            <v>DEU</v>
          </cell>
          <cell r="C48" t="str">
            <v>DEUTSCHE</v>
          </cell>
          <cell r="D48">
            <v>859626.65998</v>
          </cell>
          <cell r="E48">
            <v>783396.29135000007</v>
          </cell>
          <cell r="F48">
            <v>859626.65998</v>
          </cell>
          <cell r="G48">
            <v>783396.29135000007</v>
          </cell>
          <cell r="H48">
            <v>859626.65998</v>
          </cell>
          <cell r="I48">
            <v>783396.29135000007</v>
          </cell>
        </row>
        <row r="49">
          <cell r="B49" t="str">
            <v>SIS</v>
          </cell>
          <cell r="C49" t="str">
            <v>SISTEMA</v>
          </cell>
          <cell r="D49">
            <v>17975735.428769998</v>
          </cell>
          <cell r="E49">
            <v>22834671.276950002</v>
          </cell>
          <cell r="F49">
            <v>16475905.82285</v>
          </cell>
          <cell r="G49">
            <v>20255900.642759997</v>
          </cell>
          <cell r="H49">
            <v>16627236.852469999</v>
          </cell>
          <cell r="I49">
            <v>20681055.19407</v>
          </cell>
        </row>
        <row r="56">
          <cell r="B56" t="str">
            <v>BCP</v>
          </cell>
          <cell r="C56" t="str">
            <v>BCP</v>
          </cell>
          <cell r="D56">
            <v>550798.61311999999</v>
          </cell>
          <cell r="E56">
            <v>1323436.0395799999</v>
          </cell>
          <cell r="F56">
            <v>550798.61326999997</v>
          </cell>
          <cell r="G56">
            <v>1323436.0399100001</v>
          </cell>
          <cell r="H56">
            <v>550798.61311000003</v>
          </cell>
          <cell r="I56">
            <v>1323436.0395899999</v>
          </cell>
        </row>
        <row r="57">
          <cell r="B57" t="str">
            <v>CON</v>
          </cell>
          <cell r="C57" t="str">
            <v>BBVA_CONTINENTAL</v>
          </cell>
          <cell r="D57">
            <v>456153.88574</v>
          </cell>
          <cell r="E57">
            <v>645199.85201000003</v>
          </cell>
          <cell r="F57">
            <v>456153.88477999996</v>
          </cell>
          <cell r="G57">
            <v>645199.85840999999</v>
          </cell>
          <cell r="H57">
            <v>456153.88574</v>
          </cell>
          <cell r="I57">
            <v>645199.85201000003</v>
          </cell>
        </row>
        <row r="58">
          <cell r="B58" t="str">
            <v>INT</v>
          </cell>
          <cell r="C58" t="str">
            <v>INTERBANK</v>
          </cell>
          <cell r="D58">
            <v>0</v>
          </cell>
          <cell r="E58">
            <v>316100</v>
          </cell>
          <cell r="F58">
            <v>0</v>
          </cell>
          <cell r="G58">
            <v>316100</v>
          </cell>
          <cell r="H58">
            <v>0</v>
          </cell>
          <cell r="I58">
            <v>316100</v>
          </cell>
        </row>
        <row r="59">
          <cell r="B59" t="str">
            <v>SCO</v>
          </cell>
          <cell r="C59" t="str">
            <v>SCOTIABANK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B60" t="str">
            <v>FIN</v>
          </cell>
          <cell r="C60" t="str">
            <v>FINANCIERO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B61" t="str">
            <v>COM</v>
          </cell>
          <cell r="C61" t="str">
            <v>COMERCIO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B62" t="str">
            <v>HSB</v>
          </cell>
          <cell r="C62" t="str">
            <v>HSBC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B63" t="str">
            <v>CIT</v>
          </cell>
          <cell r="C63" t="str">
            <v>CITIBANK</v>
          </cell>
          <cell r="D63">
            <v>33617.249950000005</v>
          </cell>
          <cell r="E63">
            <v>18966</v>
          </cell>
          <cell r="F63">
            <v>19076.649949999999</v>
          </cell>
          <cell r="G63">
            <v>35488.91764</v>
          </cell>
          <cell r="H63">
            <v>19076.649949999999</v>
          </cell>
          <cell r="I63">
            <v>35488.91764</v>
          </cell>
        </row>
        <row r="64">
          <cell r="B64" t="str">
            <v>BIF</v>
          </cell>
          <cell r="C64" t="str">
            <v>BIF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B65" t="str">
            <v>MIB</v>
          </cell>
          <cell r="C65" t="str">
            <v>MIBANCO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B66" t="str">
            <v>FAL</v>
          </cell>
          <cell r="C66" t="str">
            <v>FALABELLA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B67" t="str">
            <v>RIP</v>
          </cell>
          <cell r="C67" t="str">
            <v>RIPLEY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B68" t="str">
            <v>AZT</v>
          </cell>
          <cell r="C68" t="str">
            <v>AZTECA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SAN</v>
          </cell>
          <cell r="C69" t="str">
            <v>SANTANDER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B70" t="str">
            <v>DEU</v>
          </cell>
          <cell r="C70" t="str">
            <v>DEUTSCHE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B71" t="str">
            <v>SIS</v>
          </cell>
          <cell r="C71" t="str">
            <v>SISTEMA</v>
          </cell>
          <cell r="D71">
            <v>1040569.7488099999</v>
          </cell>
          <cell r="E71">
            <v>2303701.8915900001</v>
          </cell>
          <cell r="F71">
            <v>1026029.1479999999</v>
          </cell>
          <cell r="G71">
            <v>2320224.8159600003</v>
          </cell>
          <cell r="H71">
            <v>1026029.1488000001</v>
          </cell>
          <cell r="I71">
            <v>2320224.8092399999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-credt-XmonedaySet"/>
      <sheetName val="02-T_DEP"/>
      <sheetName val="03-Arrend-Financ."/>
      <sheetName val="04-Dep"/>
      <sheetName val="07-dptos"/>
      <sheetName val="08-LIM-CALL"/>
      <sheetName val="09-EST12"/>
      <sheetName val="10-RANS"/>
      <sheetName val="11-TOTALES"/>
      <sheetName val="12-RAN1"/>
      <sheetName val="13-RAN3"/>
      <sheetName val="14-Indicadores"/>
      <sheetName val="15-Palanca Global"/>
      <sheetName val="16-Pond"/>
      <sheetName val="17-Cred.Directos"/>
      <sheetName val="18-CredXTipo"/>
      <sheetName val="19-Credt-Segun Garantia"/>
      <sheetName val="20-Anexo 5"/>
      <sheetName val="21-Calif %"/>
      <sheetName val="22-cred-sectybcos"/>
      <sheetName val="23-Req Patrim"/>
      <sheetName val="24-Port Inver"/>
      <sheetName val="25-Oprac Forward"/>
      <sheetName val="Posicion M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Mensaje"/>
      <sheetName val="BD_Datos"/>
      <sheetName val="BD_Grafico1"/>
      <sheetName val="Grafico1"/>
      <sheetName val="BD_Grafico2"/>
      <sheetName val="BD_Grafico3"/>
      <sheetName val="Grafico2"/>
      <sheetName val="Grafico3"/>
      <sheetName val="BD_Grafico4"/>
      <sheetName val="BD_Grafico5"/>
      <sheetName val="Grafico4"/>
      <sheetName val="Grafico5"/>
      <sheetName val="BD_Grafico6"/>
      <sheetName val="Grafico6"/>
      <sheetName val="BD_Grafico7"/>
      <sheetName val="Grafico7"/>
      <sheetName val="BD_Cuadro1"/>
      <sheetName val="Cuadro1"/>
      <sheetName val="Cuadro2"/>
      <sheetName val="Cuadro3"/>
      <sheetName val="Cuadro4"/>
      <sheetName val="Cuadro5"/>
      <sheetName val="Cuadro6"/>
      <sheetName val="Cuadro7"/>
      <sheetName val="Cuadro8"/>
      <sheetName val="Cuadro23"/>
      <sheetName val="Cuadro25"/>
      <sheetName val="02-T_DEP"/>
    </sheetNames>
    <sheetDataSet>
      <sheetData sheetId="0"/>
      <sheetData sheetId="1">
        <row r="3">
          <cell r="B3">
            <v>39599</v>
          </cell>
          <cell r="D3">
            <v>39233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0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-credt-XmonedaySet"/>
      <sheetName val="02-T_DEP"/>
      <sheetName val="03-Arrend-Financ."/>
      <sheetName val="04-Dep"/>
      <sheetName val="07-dptos"/>
      <sheetName val="08-LIM-CALL"/>
      <sheetName val="09-EST12"/>
      <sheetName val="10-RANS"/>
      <sheetName val="11-TOTALES"/>
      <sheetName val="12-RAN1"/>
      <sheetName val="13-RAN3"/>
      <sheetName val="14-Indicadores"/>
      <sheetName val="15-Palanca Global"/>
      <sheetName val="16-Pond"/>
      <sheetName val="17-Cred.Directos"/>
      <sheetName val="18-CredXTipo"/>
      <sheetName val="19-Credt-Segun Garantia"/>
      <sheetName val="20-Anexo 5"/>
      <sheetName val="21-Calif %"/>
      <sheetName val="22-cred-sectybcos"/>
      <sheetName val="23-Req Patrim"/>
      <sheetName val="24-Port Inver"/>
      <sheetName val="25-Oprac Forw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DD0C5-7F65-466B-9ACC-2F8A0D2CD1B5}">
  <dimension ref="A1:I25"/>
  <sheetViews>
    <sheetView showGridLines="0" tabSelected="1" view="pageBreakPreview" zoomScaleSheetLayoutView="120" workbookViewId="0">
      <selection activeCell="B4" sqref="B4"/>
    </sheetView>
  </sheetViews>
  <sheetFormatPr baseColWidth="10" defaultColWidth="11.44140625" defaultRowHeight="13.8"/>
  <cols>
    <col min="1" max="1" width="4.6640625" style="396" customWidth="1"/>
    <col min="2" max="9" width="12.33203125" style="396" customWidth="1"/>
    <col min="10" max="16384" width="11.44140625" style="396"/>
  </cols>
  <sheetData>
    <row r="1" spans="1:9" ht="14.4" thickTop="1">
      <c r="A1" s="395"/>
      <c r="B1" s="395"/>
      <c r="C1" s="395"/>
      <c r="D1" s="395"/>
      <c r="E1" s="395"/>
      <c r="F1" s="395"/>
      <c r="G1" s="395"/>
      <c r="H1" s="395"/>
    </row>
    <row r="2" spans="1:9">
      <c r="B2" s="397"/>
    </row>
    <row r="3" spans="1:9" ht="28.2">
      <c r="B3" s="398" t="s">
        <v>1163</v>
      </c>
    </row>
    <row r="4" spans="1:9" ht="21.6">
      <c r="B4" s="399"/>
    </row>
    <row r="6" spans="1:9">
      <c r="A6" s="400"/>
      <c r="B6" s="400"/>
      <c r="C6" s="400"/>
      <c r="D6" s="400"/>
      <c r="E6" s="400"/>
      <c r="F6" s="400"/>
      <c r="G6" s="400"/>
      <c r="H6" s="400"/>
      <c r="I6" s="400"/>
    </row>
    <row r="7" spans="1:9">
      <c r="A7" s="401"/>
      <c r="B7" s="401"/>
      <c r="C7" s="401"/>
      <c r="E7" s="401"/>
      <c r="F7" s="401"/>
      <c r="G7" s="401"/>
      <c r="H7" s="401"/>
      <c r="I7" s="401"/>
    </row>
    <row r="8" spans="1:9">
      <c r="A8" s="401"/>
      <c r="B8" s="401"/>
      <c r="C8" s="401"/>
      <c r="D8" s="401"/>
      <c r="E8" s="401"/>
      <c r="F8" s="401"/>
      <c r="G8" s="401"/>
      <c r="H8" s="401"/>
      <c r="I8" s="401"/>
    </row>
    <row r="9" spans="1:9" ht="15.75" customHeight="1">
      <c r="B9" s="402"/>
      <c r="C9" s="402"/>
      <c r="D9" s="402"/>
      <c r="E9" s="402"/>
      <c r="F9" s="402"/>
      <c r="G9" s="402"/>
      <c r="H9" s="402"/>
    </row>
    <row r="10" spans="1:9" ht="15.75" customHeight="1">
      <c r="B10" s="402"/>
      <c r="C10" s="402"/>
      <c r="D10" s="402"/>
      <c r="E10" s="402"/>
      <c r="F10" s="402"/>
      <c r="G10" s="402"/>
      <c r="H10" s="402"/>
      <c r="I10" s="403"/>
    </row>
    <row r="11" spans="1:9" ht="15.75" customHeight="1">
      <c r="B11" s="402"/>
      <c r="C11" s="402"/>
      <c r="D11" s="402"/>
      <c r="E11" s="402"/>
      <c r="F11" s="402"/>
      <c r="G11" s="402"/>
      <c r="H11" s="402"/>
      <c r="I11" s="403"/>
    </row>
    <row r="12" spans="1:9" ht="15.75" customHeight="1">
      <c r="B12" s="402"/>
      <c r="C12" s="402"/>
      <c r="D12" s="402"/>
      <c r="E12" s="402"/>
      <c r="F12" s="402"/>
      <c r="G12" s="402"/>
      <c r="H12" s="402"/>
      <c r="I12" s="403"/>
    </row>
    <row r="13" spans="1:9" ht="15.75" customHeight="1">
      <c r="B13" s="402"/>
      <c r="C13" s="402"/>
      <c r="D13" s="402"/>
      <c r="E13" s="402"/>
      <c r="F13" s="402"/>
      <c r="G13" s="402"/>
      <c r="H13" s="402"/>
      <c r="I13" s="403"/>
    </row>
    <row r="14" spans="1:9" ht="15.75" customHeight="1">
      <c r="B14" s="402"/>
      <c r="C14" s="402"/>
      <c r="D14" s="402"/>
      <c r="E14" s="402"/>
      <c r="F14" s="402"/>
      <c r="G14" s="402"/>
      <c r="H14" s="402"/>
      <c r="I14" s="403"/>
    </row>
    <row r="15" spans="1:9" ht="15.75" customHeight="1">
      <c r="B15" s="402"/>
      <c r="C15" s="402"/>
      <c r="D15" s="402"/>
      <c r="E15" s="402"/>
      <c r="F15" s="402"/>
      <c r="G15" s="402"/>
      <c r="H15" s="402"/>
    </row>
    <row r="16" spans="1:9" ht="15.75" customHeight="1">
      <c r="B16" s="402"/>
      <c r="C16" s="402"/>
      <c r="D16" s="402"/>
      <c r="E16" s="402"/>
      <c r="F16" s="402"/>
      <c r="G16" s="402"/>
      <c r="H16" s="402"/>
    </row>
    <row r="17" spans="1:9" ht="15.75" customHeight="1">
      <c r="B17" s="404"/>
      <c r="C17" s="404"/>
      <c r="D17" s="404"/>
      <c r="E17" s="404"/>
      <c r="F17" s="404"/>
      <c r="G17" s="404"/>
      <c r="H17" s="404"/>
    </row>
    <row r="18" spans="1:9" ht="15.75" customHeight="1">
      <c r="B18" s="404"/>
      <c r="C18" s="404"/>
      <c r="D18" s="404"/>
      <c r="E18" s="404"/>
      <c r="F18" s="404"/>
      <c r="G18" s="404"/>
      <c r="H18" s="404"/>
    </row>
    <row r="19" spans="1:9" ht="15.75" customHeight="1">
      <c r="B19" s="404"/>
      <c r="C19" s="404"/>
      <c r="D19" s="404"/>
      <c r="E19" s="404"/>
      <c r="F19" s="405"/>
      <c r="G19" s="405"/>
      <c r="H19" s="405"/>
      <c r="I19" s="405"/>
    </row>
    <row r="20" spans="1:9" ht="15.75" customHeight="1">
      <c r="B20" s="406"/>
      <c r="C20" s="406"/>
      <c r="D20" s="406"/>
      <c r="E20" s="406"/>
      <c r="F20" s="405"/>
      <c r="G20" s="405"/>
      <c r="H20" s="405"/>
      <c r="I20" s="405"/>
    </row>
    <row r="21" spans="1:9" ht="15.75" customHeight="1">
      <c r="B21" s="406"/>
      <c r="C21" s="406"/>
      <c r="D21" s="406"/>
      <c r="E21" s="406"/>
      <c r="F21" s="405"/>
      <c r="G21" s="405"/>
      <c r="H21" s="405"/>
      <c r="I21" s="405"/>
    </row>
    <row r="22" spans="1:9" ht="15.75" customHeight="1">
      <c r="B22" s="406"/>
      <c r="C22" s="406"/>
      <c r="D22" s="406"/>
      <c r="E22" s="406"/>
      <c r="F22" s="407"/>
      <c r="G22" s="407"/>
      <c r="H22" s="407"/>
      <c r="I22" s="408"/>
    </row>
    <row r="23" spans="1:9" ht="15.75" customHeight="1" thickBot="1">
      <c r="A23" s="409"/>
      <c r="B23" s="409"/>
      <c r="C23" s="409"/>
      <c r="D23" s="409"/>
      <c r="E23" s="409"/>
      <c r="F23" s="409"/>
      <c r="G23" s="409"/>
      <c r="H23" s="409"/>
      <c r="I23" s="409"/>
    </row>
    <row r="24" spans="1:9" ht="3.75" customHeight="1" thickTop="1"/>
    <row r="25" spans="1:9" ht="15.75" customHeight="1"/>
  </sheetData>
  <mergeCells count="3">
    <mergeCell ref="A6:I6"/>
    <mergeCell ref="B9:H16"/>
    <mergeCell ref="F19:I21"/>
  </mergeCells>
  <printOptions horizontalCentered="1" verticalCentered="1"/>
  <pageMargins left="1.3474015748031496" right="0.78740157480314965" top="0.98425196850393704" bottom="0.98425196850393704" header="0" footer="0"/>
  <pageSetup paperSize="9" scale="10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EF70E-C4B9-41D1-B4ED-53C8B7C6916D}">
  <dimension ref="A4:C22"/>
  <sheetViews>
    <sheetView showGridLines="0" view="pageBreakPreview" zoomScaleNormal="100" zoomScaleSheetLayoutView="100" workbookViewId="0">
      <selection sqref="A1:C22"/>
    </sheetView>
  </sheetViews>
  <sheetFormatPr baseColWidth="10" defaultRowHeight="14.4"/>
  <cols>
    <col min="1" max="1" width="4.33203125" style="335" customWidth="1"/>
    <col min="2" max="2" width="89.109375" style="335" customWidth="1"/>
    <col min="3" max="3" width="12.6640625" style="335" customWidth="1"/>
    <col min="4" max="16384" width="11.5546875" style="335"/>
  </cols>
  <sheetData>
    <row r="4" spans="1:3" ht="18">
      <c r="A4" s="336" t="s">
        <v>822</v>
      </c>
      <c r="B4" s="336"/>
      <c r="C4" s="336"/>
    </row>
    <row r="6" spans="1:3">
      <c r="B6" s="338" t="s">
        <v>1150</v>
      </c>
      <c r="C6" s="394" t="s">
        <v>1151</v>
      </c>
    </row>
    <row r="7" spans="1:3">
      <c r="B7" s="338" t="s">
        <v>187</v>
      </c>
      <c r="C7" s="335">
        <v>1</v>
      </c>
    </row>
    <row r="8" spans="1:3">
      <c r="B8" s="338" t="s">
        <v>188</v>
      </c>
      <c r="C8" s="335">
        <v>2</v>
      </c>
    </row>
    <row r="9" spans="1:3">
      <c r="B9" s="338" t="s">
        <v>1152</v>
      </c>
      <c r="C9" s="335">
        <v>3</v>
      </c>
    </row>
    <row r="10" spans="1:3">
      <c r="B10" s="338" t="s">
        <v>1153</v>
      </c>
      <c r="C10" s="335">
        <v>4</v>
      </c>
    </row>
    <row r="11" spans="1:3">
      <c r="B11" s="338" t="s">
        <v>1154</v>
      </c>
      <c r="C11" s="335">
        <v>5</v>
      </c>
    </row>
    <row r="12" spans="1:3">
      <c r="B12" s="338" t="s">
        <v>1155</v>
      </c>
      <c r="C12" s="335">
        <v>6</v>
      </c>
    </row>
    <row r="13" spans="1:3">
      <c r="B13" s="338" t="s">
        <v>1156</v>
      </c>
      <c r="C13" s="335">
        <v>7</v>
      </c>
    </row>
    <row r="14" spans="1:3">
      <c r="B14" s="338" t="s">
        <v>1157</v>
      </c>
      <c r="C14" s="335">
        <v>8</v>
      </c>
    </row>
    <row r="15" spans="1:3">
      <c r="B15" s="338" t="s">
        <v>1158</v>
      </c>
      <c r="C15" s="335">
        <v>9</v>
      </c>
    </row>
    <row r="16" spans="1:3">
      <c r="B16" s="338" t="s">
        <v>1159</v>
      </c>
      <c r="C16" s="335">
        <v>10</v>
      </c>
    </row>
    <row r="17" spans="2:3">
      <c r="B17" s="338" t="s">
        <v>1160</v>
      </c>
      <c r="C17" s="335">
        <v>11</v>
      </c>
    </row>
    <row r="18" spans="2:3">
      <c r="B18" s="338" t="s">
        <v>1161</v>
      </c>
      <c r="C18" s="335">
        <v>12</v>
      </c>
    </row>
    <row r="19" spans="2:3">
      <c r="B19" s="338" t="s">
        <v>767</v>
      </c>
      <c r="C19" s="335">
        <v>13</v>
      </c>
    </row>
    <row r="20" spans="2:3">
      <c r="B20" s="338" t="s">
        <v>203</v>
      </c>
      <c r="C20" s="335">
        <v>14</v>
      </c>
    </row>
    <row r="21" spans="2:3">
      <c r="B21" s="338" t="s">
        <v>191</v>
      </c>
      <c r="C21" s="335">
        <v>15</v>
      </c>
    </row>
    <row r="22" spans="2:3">
      <c r="B22" s="338" t="s">
        <v>1162</v>
      </c>
      <c r="C22" s="335">
        <v>16</v>
      </c>
    </row>
  </sheetData>
  <mergeCells count="1">
    <mergeCell ref="A4:C4"/>
  </mergeCells>
  <hyperlinks>
    <hyperlink ref="B6" location="Agregación_EEFF!A5" display="Nota sobre la agregación de los E.E.F.F." xr:uid="{5F8EEE32-1CC4-497C-B7EE-2854AFC1D111}"/>
    <hyperlink ref="B7" location="1!A5" display="Balance General del Banco de la Nación" xr:uid="{04C2D06C-A8A0-4B04-920A-F5A878D0455B}"/>
    <hyperlink ref="B8" location="2!A5" display="Estado de Ganancias y Pérdidas del Banco de la Nación" xr:uid="{F9350000-EA4E-409C-90DF-79ECDF6B51E4}"/>
    <hyperlink ref="B9" location="3!A5" display="Balance General de Cofide" xr:uid="{2D04542C-62BC-437F-A4C0-EFCDF01A3A9A}"/>
    <hyperlink ref="B10" location="4!A5" display="Estado de Ganancias y Pérdidas de Cofide" xr:uid="{6D33DC49-DF3F-4F08-A01C-5CAE671DAD7F}"/>
    <hyperlink ref="B11" location="5!A5" display="Balance General de Agrobanco" xr:uid="{C0059880-7C41-40F5-AEC1-8E2EA2334A85}"/>
    <hyperlink ref="B12" location="6!A5" display="Estado de Ganancias y Pérdidas de Agrobanco" xr:uid="{79878E1A-D99C-449A-B96C-2F155EC8822C}"/>
    <hyperlink ref="B13" location="7!A5" display="Balance General de Fondo MiVivienda" xr:uid="{CF9A7233-1E5B-4753-80FA-BD0B4E69E2ED}"/>
    <hyperlink ref="B14" location="8!A5" display="Estado de Ganancias y Pérdidas de Fondo MiVivienda" xr:uid="{B79CE558-3A1B-450F-B973-1CDAEE8EF25B}"/>
    <hyperlink ref="B15" location="9!A5" display="Indicadores Financieros de las Entidades Estatales" xr:uid="{CF32548C-1561-4B20-A702-77C6FA5460C5}"/>
    <hyperlink ref="B16" location="10!A5" display="Créditos de Consumo según Situación  " xr:uid="{E6D8785E-18BD-45E8-96CD-93AC39E780F4}"/>
    <hyperlink ref="B17" location="11!A5" display="Estructura de Fideicomisos y Comisiones de Confianza  " xr:uid="{9A12E7B9-D437-4779-BEED-7F20023CC427}"/>
    <hyperlink ref="B18" location="12!A5" display="Créditos Directos y Depósitos por Oficinas  " xr:uid="{4B2BD01C-EE0F-4466-BCCF-A6BFACA6BE9B}"/>
    <hyperlink ref="B19" location="13!A5" display="Requerimiento de Patrimonio Efectivo y Ratio de Capital Global " xr:uid="{596F7F87-4413-40BC-89C1-914BE4F71982}"/>
    <hyperlink ref="B20" location="14!A5" display="Créditos Directos según Tipo de Crédito y Situación" xr:uid="{53BF9120-79D1-45D5-8C8C-328470937A84}"/>
    <hyperlink ref="B21" location="15!A5" display="Estructura de Créditos Directos e Indirectos según Categoría de Riesgo " xr:uid="{8405A748-3524-4F37-824D-D1221F5DC291}"/>
    <hyperlink ref="B22" location="16!A5" display="Estructura del Patrimonio Efectivo" xr:uid="{981E30F3-93B1-4930-B8D3-561329BB65DF}"/>
  </hyperlinks>
  <pageMargins left="0.7" right="0.7" top="0.75" bottom="0.75" header="0.3" footer="0.3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FDC6D-174F-4B6B-8212-1EAAEFFA1177}">
  <sheetPr>
    <pageSetUpPr fitToPage="1"/>
  </sheetPr>
  <dimension ref="A1:D199"/>
  <sheetViews>
    <sheetView showGridLines="0" topLeftCell="A130" zoomScale="85" zoomScaleNormal="85" workbookViewId="0"/>
  </sheetViews>
  <sheetFormatPr baseColWidth="10" defaultColWidth="12.6640625" defaultRowHeight="13.2"/>
  <cols>
    <col min="1" max="1" width="7.33203125" style="341" bestFit="1" customWidth="1"/>
    <col min="2" max="2" width="69.44140625" style="341" bestFit="1" customWidth="1"/>
    <col min="3" max="3" width="99.6640625" style="341" customWidth="1"/>
    <col min="4" max="16384" width="12.6640625" style="341"/>
  </cols>
  <sheetData>
    <row r="1" spans="1:3" ht="13.8">
      <c r="A1" s="339" t="s">
        <v>823</v>
      </c>
    </row>
    <row r="2" spans="1:3" ht="13.8">
      <c r="B2" s="342" t="s">
        <v>824</v>
      </c>
    </row>
    <row r="3" spans="1:3" ht="6.6" customHeight="1"/>
    <row r="4" spans="1:3" ht="12.75" customHeight="1">
      <c r="B4" s="343" t="s">
        <v>825</v>
      </c>
      <c r="C4" s="344"/>
    </row>
    <row r="5" spans="1:3">
      <c r="B5" s="345"/>
      <c r="C5" s="346"/>
    </row>
    <row r="6" spans="1:3">
      <c r="B6" s="345"/>
      <c r="C6" s="346"/>
    </row>
    <row r="7" spans="1:3" ht="30.75" customHeight="1">
      <c r="B7" s="347"/>
      <c r="C7" s="348"/>
    </row>
    <row r="8" spans="1:3" ht="14.4">
      <c r="B8" s="349"/>
      <c r="C8" s="349"/>
    </row>
    <row r="9" spans="1:3">
      <c r="A9" s="350"/>
      <c r="B9" s="350"/>
      <c r="C9" s="350"/>
    </row>
    <row r="10" spans="1:3">
      <c r="A10" s="351"/>
      <c r="B10" s="351" t="s">
        <v>826</v>
      </c>
      <c r="C10" s="351"/>
    </row>
    <row r="11" spans="1:3" ht="13.8" thickBot="1">
      <c r="A11" s="352"/>
      <c r="B11" s="352"/>
      <c r="C11" s="352"/>
    </row>
    <row r="12" spans="1:3" ht="24" customHeight="1">
      <c r="B12" s="261" t="s">
        <v>827</v>
      </c>
      <c r="C12" s="353"/>
    </row>
    <row r="13" spans="1:3" ht="11.4" customHeight="1">
      <c r="B13" s="261"/>
      <c r="C13" s="353"/>
    </row>
    <row r="14" spans="1:3">
      <c r="A14" s="354" t="s">
        <v>828</v>
      </c>
      <c r="B14" s="261" t="s">
        <v>7</v>
      </c>
      <c r="C14" s="351" t="str">
        <f>A15&amp;"+"&amp;A16&amp;"+"&amp;A17&amp;"+"&amp;A18</f>
        <v>(A.1)+(A.2)+(A.3)+(A.4)</v>
      </c>
    </row>
    <row r="15" spans="1:3">
      <c r="A15" s="355" t="s">
        <v>829</v>
      </c>
      <c r="B15" s="356" t="s">
        <v>830</v>
      </c>
      <c r="C15" s="357">
        <v>1101</v>
      </c>
    </row>
    <row r="16" spans="1:3">
      <c r="A16" s="355" t="s">
        <v>831</v>
      </c>
      <c r="B16" s="356" t="s">
        <v>832</v>
      </c>
      <c r="C16" s="3" t="s">
        <v>833</v>
      </c>
    </row>
    <row r="17" spans="1:3">
      <c r="A17" s="355" t="s">
        <v>834</v>
      </c>
      <c r="B17" s="356" t="s">
        <v>835</v>
      </c>
      <c r="C17" s="3" t="s">
        <v>836</v>
      </c>
    </row>
    <row r="18" spans="1:3">
      <c r="A18" s="355" t="s">
        <v>837</v>
      </c>
      <c r="B18" s="356" t="s">
        <v>838</v>
      </c>
      <c r="C18" s="357">
        <v>1105</v>
      </c>
    </row>
    <row r="19" spans="1:3">
      <c r="A19" s="354" t="s">
        <v>839</v>
      </c>
      <c r="B19" s="261" t="s">
        <v>12</v>
      </c>
      <c r="C19" s="358">
        <v>1201</v>
      </c>
    </row>
    <row r="20" spans="1:3" ht="18.75" customHeight="1">
      <c r="A20" s="354" t="s">
        <v>840</v>
      </c>
      <c r="B20" s="261" t="s">
        <v>841</v>
      </c>
      <c r="C20" s="351" t="str">
        <f>A21&amp;"+"&amp;A22&amp;"+"&amp;A23&amp;"+"&amp;A24&amp;"+"&amp;A25&amp;"+"&amp;A26</f>
        <v>(C.1)+(C.2)+(C.3)+(C.4)+(C.5)+(C.6)</v>
      </c>
    </row>
    <row r="21" spans="1:3">
      <c r="A21" s="355" t="s">
        <v>842</v>
      </c>
      <c r="B21" s="356" t="s">
        <v>843</v>
      </c>
      <c r="C21" s="3" t="s">
        <v>844</v>
      </c>
    </row>
    <row r="22" spans="1:3">
      <c r="A22" s="355" t="s">
        <v>845</v>
      </c>
      <c r="B22" s="356" t="s">
        <v>846</v>
      </c>
      <c r="C22" s="3" t="s">
        <v>847</v>
      </c>
    </row>
    <row r="23" spans="1:3">
      <c r="A23" s="355" t="s">
        <v>848</v>
      </c>
      <c r="B23" s="356" t="s">
        <v>849</v>
      </c>
      <c r="C23" s="357">
        <v>1305</v>
      </c>
    </row>
    <row r="24" spans="1:3">
      <c r="A24" s="355" t="s">
        <v>850</v>
      </c>
      <c r="B24" s="356" t="s">
        <v>851</v>
      </c>
      <c r="C24" s="357">
        <v>1306</v>
      </c>
    </row>
    <row r="25" spans="1:3">
      <c r="A25" s="355" t="s">
        <v>852</v>
      </c>
      <c r="B25" s="356" t="s">
        <v>853</v>
      </c>
      <c r="C25" s="357" t="s">
        <v>854</v>
      </c>
    </row>
    <row r="26" spans="1:3">
      <c r="A26" s="355" t="s">
        <v>855</v>
      </c>
      <c r="B26" s="356" t="s">
        <v>856</v>
      </c>
      <c r="C26" s="359" t="s">
        <v>857</v>
      </c>
    </row>
    <row r="27" spans="1:3" ht="19.2" customHeight="1">
      <c r="A27" s="354" t="s">
        <v>858</v>
      </c>
      <c r="B27" s="261" t="s">
        <v>859</v>
      </c>
      <c r="C27" s="351" t="str">
        <f>A28&amp;"+"&amp;A39&amp;"+"&amp;A40&amp;"+"&amp;A43&amp;"+"&amp;A44</f>
        <v>(D.1)+(D.12)+(D.13)+(D.16)+(D.17)</v>
      </c>
    </row>
    <row r="28" spans="1:3">
      <c r="A28" s="355" t="s">
        <v>860</v>
      </c>
      <c r="B28" s="360" t="s">
        <v>215</v>
      </c>
      <c r="C28" s="351" t="str">
        <f>A29&amp;"+"&amp;A30&amp;"+"&amp;A31&amp;"+"&amp;A32&amp;"+"&amp;A33&amp;"+"&amp;A34&amp;"+"&amp;A35&amp;"+"&amp;A36&amp;"+"&amp;A37&amp;"+"&amp;A38</f>
        <v>(D.2)+(D.3)+(D.4)+(D.5)+(D.6)+(D.7)+(D.8)+(D.9)+(D.10)+(D.11)</v>
      </c>
    </row>
    <row r="29" spans="1:3" ht="27.6">
      <c r="A29" s="355" t="s">
        <v>861</v>
      </c>
      <c r="B29" s="361" t="s">
        <v>862</v>
      </c>
      <c r="C29" s="362" t="s">
        <v>863</v>
      </c>
    </row>
    <row r="30" spans="1:3" ht="26.4">
      <c r="A30" s="355" t="s">
        <v>864</v>
      </c>
      <c r="B30" s="361" t="s">
        <v>865</v>
      </c>
      <c r="C30" s="363" t="s">
        <v>866</v>
      </c>
    </row>
    <row r="31" spans="1:3">
      <c r="A31" s="355" t="s">
        <v>867</v>
      </c>
      <c r="B31" s="361" t="s">
        <v>868</v>
      </c>
      <c r="C31" s="364" t="s">
        <v>869</v>
      </c>
    </row>
    <row r="32" spans="1:3">
      <c r="A32" s="355" t="s">
        <v>870</v>
      </c>
      <c r="B32" s="361" t="s">
        <v>871</v>
      </c>
      <c r="C32" s="364" t="s">
        <v>872</v>
      </c>
    </row>
    <row r="33" spans="1:3" ht="26.4">
      <c r="A33" s="355" t="s">
        <v>873</v>
      </c>
      <c r="B33" s="361" t="s">
        <v>874</v>
      </c>
      <c r="C33" s="363" t="s">
        <v>875</v>
      </c>
    </row>
    <row r="34" spans="1:3" ht="26.4">
      <c r="A34" s="355" t="s">
        <v>876</v>
      </c>
      <c r="B34" s="361" t="s">
        <v>877</v>
      </c>
      <c r="C34" s="363" t="s">
        <v>878</v>
      </c>
    </row>
    <row r="35" spans="1:3">
      <c r="A35" s="355" t="s">
        <v>879</v>
      </c>
      <c r="B35" s="361" t="s">
        <v>211</v>
      </c>
      <c r="C35" s="365">
        <v>1401.04</v>
      </c>
    </row>
    <row r="36" spans="1:3" ht="14.4">
      <c r="A36" s="355" t="s">
        <v>880</v>
      </c>
      <c r="B36" s="361" t="s">
        <v>881</v>
      </c>
      <c r="C36" s="366" t="s">
        <v>882</v>
      </c>
    </row>
    <row r="37" spans="1:3">
      <c r="A37" s="367" t="s">
        <v>883</v>
      </c>
      <c r="B37" s="361" t="s">
        <v>884</v>
      </c>
      <c r="C37" s="363" t="s">
        <v>885</v>
      </c>
    </row>
    <row r="38" spans="1:3" ht="66">
      <c r="A38" s="367" t="s">
        <v>886</v>
      </c>
      <c r="B38" s="361" t="s">
        <v>835</v>
      </c>
      <c r="C38" s="368" t="s">
        <v>887</v>
      </c>
    </row>
    <row r="39" spans="1:3">
      <c r="A39" s="367" t="s">
        <v>888</v>
      </c>
      <c r="B39" s="360" t="s">
        <v>889</v>
      </c>
      <c r="C39" s="369" t="s">
        <v>890</v>
      </c>
    </row>
    <row r="40" spans="1:3">
      <c r="A40" s="355" t="s">
        <v>891</v>
      </c>
      <c r="B40" s="360" t="s">
        <v>217</v>
      </c>
      <c r="C40" s="261" t="str">
        <f>A41&amp;"+"&amp;A42</f>
        <v>(D.14)+(D.15)</v>
      </c>
    </row>
    <row r="41" spans="1:3">
      <c r="A41" s="355" t="s">
        <v>892</v>
      </c>
      <c r="B41" s="370" t="s">
        <v>815</v>
      </c>
      <c r="C41" s="359">
        <v>1405</v>
      </c>
    </row>
    <row r="42" spans="1:3">
      <c r="A42" s="355" t="s">
        <v>893</v>
      </c>
      <c r="B42" s="370" t="s">
        <v>816</v>
      </c>
      <c r="C42" s="359">
        <v>1406</v>
      </c>
    </row>
    <row r="43" spans="1:3">
      <c r="A43" s="355" t="s">
        <v>894</v>
      </c>
      <c r="B43" s="360" t="s">
        <v>856</v>
      </c>
      <c r="C43" s="371" t="s">
        <v>895</v>
      </c>
    </row>
    <row r="44" spans="1:3" ht="24" customHeight="1">
      <c r="A44" s="355" t="s">
        <v>896</v>
      </c>
      <c r="B44" s="360" t="s">
        <v>897</v>
      </c>
      <c r="C44" s="372" t="s">
        <v>898</v>
      </c>
    </row>
    <row r="45" spans="1:3" ht="19.5" customHeight="1">
      <c r="A45" s="354" t="s">
        <v>899</v>
      </c>
      <c r="B45" s="261" t="s">
        <v>36</v>
      </c>
      <c r="C45" s="372" t="s">
        <v>900</v>
      </c>
    </row>
    <row r="46" spans="1:3">
      <c r="A46" s="354" t="s">
        <v>901</v>
      </c>
      <c r="B46" s="261" t="s">
        <v>902</v>
      </c>
      <c r="C46" s="261" t="str">
        <f>A47&amp;"+"&amp;A48&amp;"+"&amp;A49&amp;"+"&amp;A50&amp;"+"&amp;A51</f>
        <v>(F.1)+(F.2)+(F.3)+(F.4)+(F.5)</v>
      </c>
    </row>
    <row r="47" spans="1:3">
      <c r="A47" s="355" t="s">
        <v>903</v>
      </c>
      <c r="B47" s="356" t="s">
        <v>38</v>
      </c>
      <c r="C47" s="357">
        <v>1108</v>
      </c>
    </row>
    <row r="48" spans="1:3">
      <c r="A48" s="355" t="s">
        <v>904</v>
      </c>
      <c r="B48" s="356" t="s">
        <v>905</v>
      </c>
      <c r="C48" s="357">
        <v>1208</v>
      </c>
    </row>
    <row r="49" spans="1:3">
      <c r="A49" s="355" t="s">
        <v>906</v>
      </c>
      <c r="B49" s="356" t="s">
        <v>907</v>
      </c>
      <c r="C49" s="357">
        <v>1308</v>
      </c>
    </row>
    <row r="50" spans="1:3">
      <c r="A50" s="355" t="s">
        <v>908</v>
      </c>
      <c r="B50" s="356" t="s">
        <v>909</v>
      </c>
      <c r="C50" s="357">
        <v>1408</v>
      </c>
    </row>
    <row r="51" spans="1:3">
      <c r="A51" s="355" t="s">
        <v>910</v>
      </c>
      <c r="B51" s="356" t="s">
        <v>911</v>
      </c>
      <c r="C51" s="357">
        <v>1508</v>
      </c>
    </row>
    <row r="52" spans="1:3" ht="18.75" customHeight="1">
      <c r="A52" s="354" t="s">
        <v>912</v>
      </c>
      <c r="B52" s="369" t="s">
        <v>43</v>
      </c>
      <c r="C52" s="373" t="s">
        <v>913</v>
      </c>
    </row>
    <row r="53" spans="1:3" ht="21" customHeight="1">
      <c r="A53" s="354" t="s">
        <v>914</v>
      </c>
      <c r="B53" s="261" t="s">
        <v>915</v>
      </c>
      <c r="C53" s="358">
        <v>18</v>
      </c>
    </row>
    <row r="54" spans="1:3" ht="42">
      <c r="A54" s="374" t="s">
        <v>916</v>
      </c>
      <c r="B54" s="375" t="s">
        <v>917</v>
      </c>
      <c r="C54" s="376" t="s">
        <v>918</v>
      </c>
    </row>
    <row r="55" spans="1:3" ht="42">
      <c r="A55" s="374"/>
      <c r="B55" s="375"/>
      <c r="C55" s="376" t="s">
        <v>919</v>
      </c>
    </row>
    <row r="56" spans="1:3" ht="18.600000000000001" customHeight="1">
      <c r="A56" s="354" t="s">
        <v>920</v>
      </c>
      <c r="B56" s="261" t="s">
        <v>921</v>
      </c>
      <c r="C56" s="351" t="str">
        <f>A14&amp;"+"&amp;A19&amp;"+"&amp;A20&amp;"+"&amp;A27&amp;"+"&amp;A45&amp;"+"&amp;A46&amp;"+"&amp;A52&amp;"+"&amp;A53&amp;"+"&amp;A54</f>
        <v>(A)+(B)+(C)+(D)+(E)+(F)+(G)+(H)+(I)</v>
      </c>
    </row>
    <row r="57" spans="1:3">
      <c r="B57" s="377"/>
    </row>
    <row r="58" spans="1:3">
      <c r="B58" s="377"/>
    </row>
    <row r="59" spans="1:3">
      <c r="B59" s="378" t="s">
        <v>922</v>
      </c>
    </row>
    <row r="60" spans="1:3">
      <c r="B60" s="378"/>
    </row>
    <row r="61" spans="1:3">
      <c r="A61" s="354" t="s">
        <v>923</v>
      </c>
      <c r="B61" s="378" t="s">
        <v>49</v>
      </c>
      <c r="C61" s="351" t="str">
        <f>A62&amp;"+"&amp;A63&amp;"+"&amp;A64&amp;"+"&amp;A69&amp;"+"&amp;A70</f>
        <v>(K.1)+(K.2)+(K.3)+(K.8)+(K.9)</v>
      </c>
    </row>
    <row r="62" spans="1:3" ht="14.4">
      <c r="A62" s="355" t="s">
        <v>924</v>
      </c>
      <c r="B62" s="356" t="s">
        <v>227</v>
      </c>
      <c r="C62" s="379" t="s">
        <v>925</v>
      </c>
    </row>
    <row r="63" spans="1:3">
      <c r="A63" s="355" t="s">
        <v>926</v>
      </c>
      <c r="B63" s="356" t="s">
        <v>927</v>
      </c>
      <c r="C63" s="357">
        <v>2102</v>
      </c>
    </row>
    <row r="64" spans="1:3">
      <c r="A64" s="355" t="s">
        <v>928</v>
      </c>
      <c r="B64" s="356" t="s">
        <v>229</v>
      </c>
      <c r="C64" s="380" t="str">
        <f>A65&amp;"+"&amp;A66&amp;"+"&amp;A67&amp;"+"&amp;A68</f>
        <v>(K.4)+(K.5)+(K.6)+(K.7)</v>
      </c>
    </row>
    <row r="65" spans="1:3">
      <c r="A65" s="355" t="s">
        <v>929</v>
      </c>
      <c r="B65" s="356" t="s">
        <v>930</v>
      </c>
      <c r="C65" s="381" t="s">
        <v>931</v>
      </c>
    </row>
    <row r="66" spans="1:3">
      <c r="A66" s="355" t="s">
        <v>932</v>
      </c>
      <c r="B66" s="356" t="s">
        <v>933</v>
      </c>
      <c r="C66" s="381">
        <v>2103.0300000000002</v>
      </c>
    </row>
    <row r="67" spans="1:3">
      <c r="A67" s="355" t="s">
        <v>934</v>
      </c>
      <c r="B67" s="356" t="s">
        <v>935</v>
      </c>
      <c r="C67" s="381">
        <v>2103.0500000000002</v>
      </c>
    </row>
    <row r="68" spans="1:3">
      <c r="A68" s="355" t="s">
        <v>936</v>
      </c>
      <c r="B68" s="356" t="s">
        <v>937</v>
      </c>
      <c r="C68" s="3" t="s">
        <v>938</v>
      </c>
    </row>
    <row r="69" spans="1:3">
      <c r="A69" s="355" t="s">
        <v>939</v>
      </c>
      <c r="B69" s="356" t="s">
        <v>940</v>
      </c>
      <c r="C69" s="381">
        <v>2107</v>
      </c>
    </row>
    <row r="70" spans="1:3">
      <c r="A70" s="355" t="s">
        <v>941</v>
      </c>
      <c r="B70" s="356" t="s">
        <v>942</v>
      </c>
      <c r="C70" s="380" t="str">
        <f>A71&amp;"+"&amp;A72</f>
        <v>(K.10)+(K.11)</v>
      </c>
    </row>
    <row r="71" spans="1:3" ht="28.8">
      <c r="A71" s="367" t="s">
        <v>943</v>
      </c>
      <c r="B71" s="382" t="s">
        <v>944</v>
      </c>
      <c r="C71" s="366" t="s">
        <v>945</v>
      </c>
    </row>
    <row r="72" spans="1:3">
      <c r="A72" s="367" t="s">
        <v>946</v>
      </c>
      <c r="B72" s="382" t="s">
        <v>947</v>
      </c>
      <c r="C72" s="381">
        <v>2105</v>
      </c>
    </row>
    <row r="73" spans="1:3">
      <c r="A73" s="354" t="s">
        <v>948</v>
      </c>
      <c r="B73" s="378" t="s">
        <v>949</v>
      </c>
      <c r="C73" s="380" t="str">
        <f>A74&amp;"+"&amp;A75&amp;"+"&amp;A76</f>
        <v>(L.1)+(L.2)+(L.3)</v>
      </c>
    </row>
    <row r="74" spans="1:3">
      <c r="A74" s="355" t="s">
        <v>950</v>
      </c>
      <c r="B74" s="356" t="s">
        <v>227</v>
      </c>
      <c r="C74" s="357">
        <v>2301</v>
      </c>
    </row>
    <row r="75" spans="1:3">
      <c r="A75" s="355" t="s">
        <v>951</v>
      </c>
      <c r="B75" s="356" t="s">
        <v>927</v>
      </c>
      <c r="C75" s="357">
        <v>2302</v>
      </c>
    </row>
    <row r="76" spans="1:3">
      <c r="A76" s="355" t="s">
        <v>952</v>
      </c>
      <c r="B76" s="356" t="s">
        <v>229</v>
      </c>
      <c r="C76" s="357">
        <v>2303</v>
      </c>
    </row>
    <row r="77" spans="1:3">
      <c r="A77" s="354" t="s">
        <v>953</v>
      </c>
      <c r="B77" s="378" t="s">
        <v>12</v>
      </c>
      <c r="C77" s="3" t="s">
        <v>954</v>
      </c>
    </row>
    <row r="78" spans="1:3">
      <c r="A78" s="354" t="s">
        <v>955</v>
      </c>
      <c r="B78" s="378" t="s">
        <v>956</v>
      </c>
      <c r="C78" s="380" t="str">
        <f>A79&amp;"+"&amp;A80</f>
        <v>(N.1)+(N.2)</v>
      </c>
    </row>
    <row r="79" spans="1:3">
      <c r="A79" s="355" t="s">
        <v>957</v>
      </c>
      <c r="B79" s="357" t="s">
        <v>958</v>
      </c>
      <c r="C79" s="3" t="s">
        <v>959</v>
      </c>
    </row>
    <row r="80" spans="1:3">
      <c r="A80" s="355" t="s">
        <v>960</v>
      </c>
      <c r="B80" s="357" t="s">
        <v>961</v>
      </c>
      <c r="C80" s="3" t="s">
        <v>962</v>
      </c>
    </row>
    <row r="81" spans="1:3">
      <c r="A81" s="354" t="s">
        <v>963</v>
      </c>
      <c r="B81" s="378" t="s">
        <v>964</v>
      </c>
      <c r="C81" s="380" t="str">
        <f>A82&amp;"+"&amp;A83&amp;"+"&amp;A84</f>
        <v>(Ñ.1)+(Ñ.2)+(Ñ.3)</v>
      </c>
    </row>
    <row r="82" spans="1:3">
      <c r="A82" s="355" t="s">
        <v>965</v>
      </c>
      <c r="B82" s="341" t="s">
        <v>966</v>
      </c>
      <c r="C82" s="357">
        <v>2804</v>
      </c>
    </row>
    <row r="83" spans="1:3" ht="12.75" customHeight="1">
      <c r="A83" s="355" t="s">
        <v>967</v>
      </c>
      <c r="B83" s="341" t="s">
        <v>968</v>
      </c>
      <c r="C83" s="357">
        <v>2805</v>
      </c>
    </row>
    <row r="84" spans="1:3">
      <c r="A84" s="355" t="s">
        <v>969</v>
      </c>
      <c r="B84" s="357" t="s">
        <v>970</v>
      </c>
      <c r="C84" s="3" t="s">
        <v>971</v>
      </c>
    </row>
    <row r="85" spans="1:3">
      <c r="A85" s="354" t="s">
        <v>972</v>
      </c>
      <c r="B85" s="378" t="s">
        <v>973</v>
      </c>
      <c r="C85" s="3" t="s">
        <v>974</v>
      </c>
    </row>
    <row r="86" spans="1:3">
      <c r="A86" s="354" t="s">
        <v>975</v>
      </c>
      <c r="B86" s="378" t="s">
        <v>976</v>
      </c>
      <c r="C86" s="351" t="str">
        <f>A87&amp;"+"&amp;A88&amp;"+"&amp;A89&amp;"+"&amp;A90&amp;"+"&amp;A91&amp;"+"&amp;A92</f>
        <v>(P.1)+(P.2)+(P.3)+(P.4)+(P.5)+(P.6)</v>
      </c>
    </row>
    <row r="87" spans="1:3">
      <c r="A87" s="355" t="s">
        <v>977</v>
      </c>
      <c r="B87" s="357" t="s">
        <v>978</v>
      </c>
      <c r="C87" s="3" t="s">
        <v>979</v>
      </c>
    </row>
    <row r="88" spans="1:3">
      <c r="A88" s="355" t="s">
        <v>980</v>
      </c>
      <c r="B88" s="357" t="s">
        <v>981</v>
      </c>
      <c r="C88" s="357">
        <v>2308</v>
      </c>
    </row>
    <row r="89" spans="1:3">
      <c r="A89" s="355" t="s">
        <v>982</v>
      </c>
      <c r="B89" s="357" t="s">
        <v>39</v>
      </c>
      <c r="C89" s="357">
        <v>2208</v>
      </c>
    </row>
    <row r="90" spans="1:3">
      <c r="A90" s="355" t="s">
        <v>983</v>
      </c>
      <c r="B90" s="357" t="s">
        <v>984</v>
      </c>
      <c r="C90" s="3" t="s">
        <v>985</v>
      </c>
    </row>
    <row r="91" spans="1:3">
      <c r="A91" s="355" t="s">
        <v>986</v>
      </c>
      <c r="B91" s="357" t="s">
        <v>987</v>
      </c>
      <c r="C91" s="3" t="s">
        <v>988</v>
      </c>
    </row>
    <row r="92" spans="1:3">
      <c r="A92" s="355" t="s">
        <v>989</v>
      </c>
      <c r="B92" s="357" t="s">
        <v>990</v>
      </c>
      <c r="C92" s="357">
        <v>2508</v>
      </c>
    </row>
    <row r="93" spans="1:3" ht="72">
      <c r="A93" s="374" t="s">
        <v>991</v>
      </c>
      <c r="B93" s="375" t="s">
        <v>80</v>
      </c>
      <c r="C93" s="364" t="s">
        <v>992</v>
      </c>
    </row>
    <row r="94" spans="1:3" ht="43.2">
      <c r="A94" s="374"/>
      <c r="B94" s="375"/>
      <c r="C94" s="364" t="s">
        <v>993</v>
      </c>
    </row>
    <row r="95" spans="1:3" ht="8.4" customHeight="1">
      <c r="A95" s="354"/>
      <c r="B95" s="378"/>
      <c r="C95" s="364"/>
    </row>
    <row r="96" spans="1:3">
      <c r="A96" s="354" t="s">
        <v>994</v>
      </c>
      <c r="B96" s="378" t="s">
        <v>995</v>
      </c>
      <c r="C96" s="380" t="str">
        <f>A97&amp;"+"&amp;A98</f>
        <v>(R.1)+(R.2)</v>
      </c>
    </row>
    <row r="97" spans="1:3">
      <c r="A97" s="355" t="s">
        <v>996</v>
      </c>
      <c r="B97" s="356" t="s">
        <v>997</v>
      </c>
      <c r="C97" s="357">
        <v>2701</v>
      </c>
    </row>
    <row r="98" spans="1:3">
      <c r="A98" s="355" t="s">
        <v>998</v>
      </c>
      <c r="B98" s="356" t="s">
        <v>999</v>
      </c>
      <c r="C98" s="381" t="s">
        <v>1000</v>
      </c>
    </row>
    <row r="99" spans="1:3">
      <c r="A99" s="354" t="s">
        <v>1001</v>
      </c>
      <c r="B99" s="378" t="s">
        <v>1002</v>
      </c>
      <c r="C99" s="3" t="s">
        <v>1003</v>
      </c>
    </row>
    <row r="100" spans="1:3" ht="6.6" customHeight="1">
      <c r="A100" s="354"/>
      <c r="B100" s="378"/>
      <c r="C100" s="3"/>
    </row>
    <row r="101" spans="1:3">
      <c r="A101" s="354" t="s">
        <v>1004</v>
      </c>
      <c r="B101" s="378" t="s">
        <v>85</v>
      </c>
      <c r="C101" s="261" t="str">
        <f>A61&amp;"+"&amp;A73&amp;"+"&amp;A77&amp;"+"&amp;A78&amp;"+"&amp;A81&amp;"+"&amp;A85&amp;"+"&amp;A86&amp;"+"&amp;A93&amp;"+"&amp;A96&amp;"+"&amp;A99</f>
        <v>(K)+(L)+(M)+(N)+(Ñ)+(O)+(P)+(Q)+(R)+(S)</v>
      </c>
    </row>
    <row r="102" spans="1:3" ht="6" customHeight="1">
      <c r="A102" s="354"/>
      <c r="B102" s="378"/>
      <c r="C102" s="261"/>
    </row>
    <row r="103" spans="1:3">
      <c r="A103" s="354" t="s">
        <v>1005</v>
      </c>
      <c r="B103" s="378" t="s">
        <v>86</v>
      </c>
      <c r="C103" s="351" t="str">
        <f>A104&amp;"+"&amp;A105&amp;"+"&amp;A106&amp;"+"&amp;A107&amp;"+"&amp;A108&amp;"+"&amp;A109</f>
        <v>(U.1)+(U.2)+(U.3)+(U.4)+(U.5)+(U.6)</v>
      </c>
    </row>
    <row r="104" spans="1:3">
      <c r="A104" s="355" t="s">
        <v>1006</v>
      </c>
      <c r="B104" s="356" t="s">
        <v>1007</v>
      </c>
      <c r="C104" s="3" t="s">
        <v>1008</v>
      </c>
    </row>
    <row r="105" spans="1:3">
      <c r="A105" s="355" t="s">
        <v>1009</v>
      </c>
      <c r="B105" s="356" t="s">
        <v>1010</v>
      </c>
      <c r="C105" s="381" t="s">
        <v>1011</v>
      </c>
    </row>
    <row r="106" spans="1:3">
      <c r="A106" s="355" t="s">
        <v>1012</v>
      </c>
      <c r="B106" s="356" t="s">
        <v>1013</v>
      </c>
      <c r="C106" s="3" t="s">
        <v>1014</v>
      </c>
    </row>
    <row r="107" spans="1:3">
      <c r="A107" s="355" t="s">
        <v>1015</v>
      </c>
      <c r="B107" s="356" t="s">
        <v>1016</v>
      </c>
      <c r="C107" s="3" t="s">
        <v>1017</v>
      </c>
    </row>
    <row r="108" spans="1:3">
      <c r="A108" s="355" t="s">
        <v>1018</v>
      </c>
      <c r="B108" s="356" t="s">
        <v>1019</v>
      </c>
      <c r="C108" s="3" t="s">
        <v>1020</v>
      </c>
    </row>
    <row r="109" spans="1:3">
      <c r="A109" s="355" t="s">
        <v>1021</v>
      </c>
      <c r="B109" s="356" t="s">
        <v>1022</v>
      </c>
      <c r="C109" s="3" t="s">
        <v>1023</v>
      </c>
    </row>
    <row r="110" spans="1:3">
      <c r="A110" s="354" t="s">
        <v>1024</v>
      </c>
      <c r="B110" s="378" t="s">
        <v>93</v>
      </c>
      <c r="C110" s="261" t="str">
        <f>A101&amp;"+"&amp;A103</f>
        <v>(T)+(U)</v>
      </c>
    </row>
    <row r="111" spans="1:3" ht="9.6" customHeight="1">
      <c r="A111" s="354"/>
      <c r="B111" s="378"/>
      <c r="C111" s="261"/>
    </row>
    <row r="112" spans="1:3">
      <c r="A112" s="354" t="s">
        <v>1025</v>
      </c>
      <c r="B112" s="378" t="s">
        <v>1026</v>
      </c>
      <c r="C112" s="380" t="str">
        <f>A113&amp;"+"&amp;A114&amp;"+"&amp;A115&amp;"+"&amp;A116</f>
        <v>(W.1)+(W.2)+(W.3)+(W.4)</v>
      </c>
    </row>
    <row r="113" spans="1:4">
      <c r="A113" s="355" t="s">
        <v>1027</v>
      </c>
      <c r="B113" s="356" t="s">
        <v>997</v>
      </c>
      <c r="C113" s="3" t="s">
        <v>1028</v>
      </c>
    </row>
    <row r="114" spans="1:4">
      <c r="A114" s="355" t="s">
        <v>1029</v>
      </c>
      <c r="B114" s="356" t="s">
        <v>1030</v>
      </c>
      <c r="C114" s="357">
        <v>7205</v>
      </c>
    </row>
    <row r="115" spans="1:4">
      <c r="A115" s="355" t="s">
        <v>1031</v>
      </c>
      <c r="B115" s="356" t="s">
        <v>1032</v>
      </c>
      <c r="C115" s="357">
        <v>7206</v>
      </c>
    </row>
    <row r="116" spans="1:4">
      <c r="A116" s="355" t="s">
        <v>1033</v>
      </c>
      <c r="B116" s="356" t="s">
        <v>1034</v>
      </c>
      <c r="C116" s="381" t="s">
        <v>1035</v>
      </c>
    </row>
    <row r="117" spans="1:4">
      <c r="B117" s="356"/>
      <c r="C117" s="381"/>
    </row>
    <row r="119" spans="1:4">
      <c r="A119" s="350"/>
      <c r="B119" s="350"/>
      <c r="C119" s="350"/>
      <c r="D119" s="350"/>
    </row>
    <row r="120" spans="1:4" ht="13.8">
      <c r="A120" s="380"/>
      <c r="B120" s="383" t="s">
        <v>1036</v>
      </c>
      <c r="C120" s="383"/>
      <c r="D120" s="384"/>
    </row>
    <row r="121" spans="1:4" ht="13.8" thickBot="1">
      <c r="A121" s="352"/>
      <c r="B121" s="352"/>
      <c r="C121" s="352"/>
      <c r="D121" s="352"/>
    </row>
    <row r="122" spans="1:4" ht="13.8">
      <c r="B122" s="385"/>
      <c r="C122" s="386"/>
      <c r="D122" s="387"/>
    </row>
    <row r="123" spans="1:4">
      <c r="A123" s="354" t="s">
        <v>828</v>
      </c>
      <c r="B123" s="378" t="s">
        <v>1037</v>
      </c>
      <c r="C123" s="358" t="s">
        <v>1038</v>
      </c>
    </row>
    <row r="124" spans="1:4">
      <c r="A124" s="355" t="s">
        <v>829</v>
      </c>
      <c r="B124" s="356" t="s">
        <v>38</v>
      </c>
      <c r="C124" s="357">
        <v>5101</v>
      </c>
    </row>
    <row r="125" spans="1:4">
      <c r="A125" s="355" t="s">
        <v>831</v>
      </c>
      <c r="B125" s="356" t="s">
        <v>905</v>
      </c>
      <c r="C125" s="357">
        <v>5102</v>
      </c>
    </row>
    <row r="126" spans="1:4">
      <c r="A126" s="355" t="s">
        <v>834</v>
      </c>
      <c r="B126" s="356" t="s">
        <v>907</v>
      </c>
      <c r="C126" s="357">
        <v>5103</v>
      </c>
    </row>
    <row r="127" spans="1:4" ht="14.4">
      <c r="A127" s="355" t="s">
        <v>837</v>
      </c>
      <c r="B127" s="356" t="s">
        <v>1039</v>
      </c>
      <c r="C127" s="357" t="s">
        <v>1040</v>
      </c>
    </row>
    <row r="128" spans="1:4" ht="14.4">
      <c r="A128" s="355" t="s">
        <v>1041</v>
      </c>
      <c r="B128" s="356" t="s">
        <v>1042</v>
      </c>
      <c r="C128" s="357" t="s">
        <v>1043</v>
      </c>
    </row>
    <row r="129" spans="1:3">
      <c r="A129" s="355" t="s">
        <v>1044</v>
      </c>
      <c r="B129" s="356" t="s">
        <v>1045</v>
      </c>
      <c r="C129" s="357" t="s">
        <v>1046</v>
      </c>
    </row>
    <row r="130" spans="1:3" ht="14.4">
      <c r="A130" s="355" t="s">
        <v>1047</v>
      </c>
      <c r="B130" s="356" t="s">
        <v>1048</v>
      </c>
      <c r="C130" s="357" t="s">
        <v>1049</v>
      </c>
    </row>
    <row r="131" spans="1:3" ht="14.4">
      <c r="A131" s="355" t="s">
        <v>1050</v>
      </c>
      <c r="B131" s="356" t="s">
        <v>1051</v>
      </c>
      <c r="C131" s="357" t="s">
        <v>1052</v>
      </c>
    </row>
    <row r="132" spans="1:3">
      <c r="A132" s="355" t="s">
        <v>1053</v>
      </c>
      <c r="B132" s="356" t="s">
        <v>835</v>
      </c>
      <c r="C132" s="357" t="s">
        <v>1054</v>
      </c>
    </row>
    <row r="133" spans="1:3" ht="9" customHeight="1">
      <c r="A133" s="388"/>
      <c r="B133" s="389"/>
      <c r="C133" s="357"/>
    </row>
    <row r="134" spans="1:3">
      <c r="A134" s="354" t="s">
        <v>839</v>
      </c>
      <c r="B134" s="378" t="s">
        <v>1055</v>
      </c>
      <c r="C134" s="358" t="s">
        <v>1056</v>
      </c>
    </row>
    <row r="135" spans="1:3">
      <c r="A135" s="355" t="s">
        <v>1057</v>
      </c>
      <c r="B135" s="356" t="s">
        <v>1058</v>
      </c>
      <c r="C135" s="357">
        <v>4101</v>
      </c>
    </row>
    <row r="136" spans="1:3">
      <c r="A136" s="355" t="s">
        <v>1059</v>
      </c>
      <c r="B136" s="356" t="s">
        <v>905</v>
      </c>
      <c r="C136" s="357">
        <v>4102</v>
      </c>
    </row>
    <row r="137" spans="1:3">
      <c r="A137" s="355" t="s">
        <v>1060</v>
      </c>
      <c r="B137" s="356" t="s">
        <v>1061</v>
      </c>
      <c r="C137" s="357">
        <v>4103</v>
      </c>
    </row>
    <row r="138" spans="1:3">
      <c r="A138" s="355" t="s">
        <v>1062</v>
      </c>
      <c r="B138" s="356" t="s">
        <v>1063</v>
      </c>
      <c r="C138" s="357" t="s">
        <v>1064</v>
      </c>
    </row>
    <row r="139" spans="1:3">
      <c r="A139" s="355" t="s">
        <v>1065</v>
      </c>
      <c r="B139" s="356" t="s">
        <v>1066</v>
      </c>
      <c r="C139" s="357" t="s">
        <v>1067</v>
      </c>
    </row>
    <row r="140" spans="1:3">
      <c r="A140" s="355" t="s">
        <v>1068</v>
      </c>
      <c r="B140" s="356" t="s">
        <v>1069</v>
      </c>
      <c r="C140" s="357" t="s">
        <v>1070</v>
      </c>
    </row>
    <row r="141" spans="1:3" ht="14.4">
      <c r="A141" s="355" t="s">
        <v>1071</v>
      </c>
      <c r="B141" s="356" t="s">
        <v>1072</v>
      </c>
      <c r="C141" s="357" t="s">
        <v>1073</v>
      </c>
    </row>
    <row r="142" spans="1:3" ht="14.4">
      <c r="A142" s="355" t="s">
        <v>1074</v>
      </c>
      <c r="B142" s="356" t="s">
        <v>1075</v>
      </c>
      <c r="C142" s="357" t="s">
        <v>1076</v>
      </c>
    </row>
    <row r="143" spans="1:3">
      <c r="A143" s="355" t="s">
        <v>1077</v>
      </c>
      <c r="B143" s="356" t="s">
        <v>1078</v>
      </c>
      <c r="C143" s="357">
        <v>4109.05</v>
      </c>
    </row>
    <row r="144" spans="1:3" ht="14.4">
      <c r="A144" s="367" t="s">
        <v>1079</v>
      </c>
      <c r="B144" s="356" t="s">
        <v>1080</v>
      </c>
      <c r="C144" s="357" t="s">
        <v>1081</v>
      </c>
    </row>
    <row r="145" spans="1:3" ht="14.4">
      <c r="A145" s="367" t="s">
        <v>1082</v>
      </c>
      <c r="B145" s="356" t="s">
        <v>1083</v>
      </c>
      <c r="C145" s="357" t="s">
        <v>1084</v>
      </c>
    </row>
    <row r="146" spans="1:3" ht="14.4">
      <c r="A146" s="367" t="s">
        <v>1085</v>
      </c>
      <c r="B146" s="356" t="s">
        <v>835</v>
      </c>
      <c r="C146" s="357" t="s">
        <v>1086</v>
      </c>
    </row>
    <row r="147" spans="1:3" ht="9" customHeight="1">
      <c r="A147" s="388"/>
      <c r="B147" s="385"/>
      <c r="C147" s="357"/>
    </row>
    <row r="148" spans="1:3">
      <c r="A148" s="390" t="s">
        <v>840</v>
      </c>
      <c r="B148" s="378" t="s">
        <v>120</v>
      </c>
      <c r="C148" s="358" t="s">
        <v>1087</v>
      </c>
    </row>
    <row r="149" spans="1:3">
      <c r="A149" s="354" t="s">
        <v>858</v>
      </c>
      <c r="B149" s="356" t="s">
        <v>1088</v>
      </c>
      <c r="C149" s="357" t="s">
        <v>1089</v>
      </c>
    </row>
    <row r="150" spans="1:3" ht="9" customHeight="1">
      <c r="A150" s="355"/>
      <c r="B150" s="356"/>
      <c r="C150" s="357"/>
    </row>
    <row r="151" spans="1:3">
      <c r="A151" s="390" t="s">
        <v>899</v>
      </c>
      <c r="B151" s="378" t="s">
        <v>122</v>
      </c>
      <c r="C151" s="358" t="s">
        <v>1090</v>
      </c>
    </row>
    <row r="152" spans="1:3" ht="9" customHeight="1">
      <c r="A152" s="391"/>
      <c r="B152" s="378"/>
      <c r="C152" s="357"/>
    </row>
    <row r="153" spans="1:3">
      <c r="A153" s="354" t="s">
        <v>901</v>
      </c>
      <c r="B153" s="378" t="s">
        <v>123</v>
      </c>
      <c r="C153" s="358" t="s">
        <v>1091</v>
      </c>
    </row>
    <row r="154" spans="1:3">
      <c r="A154" s="355" t="s">
        <v>903</v>
      </c>
      <c r="B154" s="356" t="s">
        <v>1092</v>
      </c>
      <c r="C154" s="357">
        <v>5105</v>
      </c>
    </row>
    <row r="155" spans="1:3">
      <c r="A155" s="355" t="s">
        <v>904</v>
      </c>
      <c r="B155" s="356" t="s">
        <v>997</v>
      </c>
      <c r="C155" s="357">
        <v>5201</v>
      </c>
    </row>
    <row r="156" spans="1:3">
      <c r="A156" s="355" t="s">
        <v>906</v>
      </c>
      <c r="B156" s="356" t="s">
        <v>1093</v>
      </c>
      <c r="C156" s="357" t="s">
        <v>1094</v>
      </c>
    </row>
    <row r="157" spans="1:3">
      <c r="A157" s="355" t="s">
        <v>908</v>
      </c>
      <c r="B157" s="356" t="s">
        <v>1095</v>
      </c>
      <c r="C157" s="357" t="s">
        <v>1096</v>
      </c>
    </row>
    <row r="158" spans="1:3" ht="9" customHeight="1">
      <c r="A158" s="355"/>
      <c r="B158" s="356"/>
      <c r="C158" s="357"/>
    </row>
    <row r="159" spans="1:3">
      <c r="A159" s="354" t="s">
        <v>912</v>
      </c>
      <c r="B159" s="378" t="s">
        <v>128</v>
      </c>
      <c r="C159" s="358" t="s">
        <v>1097</v>
      </c>
    </row>
    <row r="160" spans="1:3">
      <c r="A160" s="355" t="s">
        <v>1098</v>
      </c>
      <c r="B160" s="356" t="s">
        <v>1099</v>
      </c>
      <c r="C160" s="357">
        <v>4105</v>
      </c>
    </row>
    <row r="161" spans="1:3">
      <c r="A161" s="355" t="s">
        <v>1100</v>
      </c>
      <c r="B161" s="356" t="s">
        <v>1101</v>
      </c>
      <c r="C161" s="357" t="s">
        <v>1102</v>
      </c>
    </row>
    <row r="162" spans="1:3">
      <c r="A162" s="355" t="s">
        <v>1103</v>
      </c>
      <c r="B162" s="356" t="s">
        <v>1093</v>
      </c>
      <c r="C162" s="357" t="s">
        <v>1104</v>
      </c>
    </row>
    <row r="163" spans="1:3">
      <c r="A163" s="355" t="s">
        <v>1105</v>
      </c>
      <c r="B163" s="356" t="s">
        <v>1106</v>
      </c>
      <c r="C163" s="357" t="s">
        <v>1107</v>
      </c>
    </row>
    <row r="164" spans="1:3" ht="9" customHeight="1">
      <c r="A164" s="355"/>
      <c r="B164" s="356"/>
      <c r="C164" s="357"/>
    </row>
    <row r="165" spans="1:3">
      <c r="A165" s="354" t="s">
        <v>916</v>
      </c>
      <c r="B165" s="378" t="s">
        <v>1108</v>
      </c>
      <c r="C165" s="357" t="s">
        <v>1109</v>
      </c>
    </row>
    <row r="166" spans="1:3" ht="9" customHeight="1">
      <c r="A166" s="354"/>
      <c r="B166" s="378"/>
      <c r="C166" s="357"/>
    </row>
    <row r="167" spans="1:3">
      <c r="A167" s="354" t="s">
        <v>920</v>
      </c>
      <c r="B167" s="378" t="s">
        <v>132</v>
      </c>
      <c r="C167" s="358" t="s">
        <v>1110</v>
      </c>
    </row>
    <row r="168" spans="1:3" ht="9" customHeight="1">
      <c r="A168" s="354"/>
      <c r="B168" s="378"/>
      <c r="C168" s="357"/>
    </row>
    <row r="169" spans="1:3">
      <c r="A169" s="354" t="s">
        <v>923</v>
      </c>
      <c r="B169" s="378" t="s">
        <v>1111</v>
      </c>
      <c r="C169" s="358" t="s">
        <v>1112</v>
      </c>
    </row>
    <row r="170" spans="1:3">
      <c r="A170" s="355" t="s">
        <v>924</v>
      </c>
      <c r="B170" s="356" t="s">
        <v>1113</v>
      </c>
      <c r="C170" s="357">
        <v>4501</v>
      </c>
    </row>
    <row r="171" spans="1:3">
      <c r="A171" s="355" t="s">
        <v>926</v>
      </c>
      <c r="B171" s="356" t="s">
        <v>1114</v>
      </c>
      <c r="C171" s="357">
        <v>4502</v>
      </c>
    </row>
    <row r="172" spans="1:3">
      <c r="A172" s="355" t="s">
        <v>928</v>
      </c>
      <c r="B172" s="356" t="s">
        <v>1115</v>
      </c>
      <c r="C172" s="357">
        <v>4503</v>
      </c>
    </row>
    <row r="173" spans="1:3">
      <c r="A173" s="355" t="s">
        <v>929</v>
      </c>
      <c r="B173" s="356" t="s">
        <v>1116</v>
      </c>
      <c r="C173" s="357">
        <v>4504</v>
      </c>
    </row>
    <row r="174" spans="1:3" ht="9" customHeight="1">
      <c r="A174" s="355"/>
      <c r="B174" s="356"/>
      <c r="C174" s="357"/>
    </row>
    <row r="175" spans="1:3">
      <c r="A175" s="354" t="s">
        <v>948</v>
      </c>
      <c r="B175" s="378" t="s">
        <v>138</v>
      </c>
      <c r="C175" s="358" t="s">
        <v>1117</v>
      </c>
    </row>
    <row r="176" spans="1:3" ht="9" customHeight="1">
      <c r="A176" s="354"/>
      <c r="B176" s="378"/>
      <c r="C176" s="357"/>
    </row>
    <row r="177" spans="1:3">
      <c r="A177" s="354" t="s">
        <v>953</v>
      </c>
      <c r="B177" s="378" t="s">
        <v>1118</v>
      </c>
      <c r="C177" s="358" t="s">
        <v>1119</v>
      </c>
    </row>
    <row r="178" spans="1:3">
      <c r="A178" s="355" t="s">
        <v>1120</v>
      </c>
      <c r="B178" s="356" t="s">
        <v>1121</v>
      </c>
      <c r="C178" s="357" t="s">
        <v>1122</v>
      </c>
    </row>
    <row r="179" spans="1:3">
      <c r="A179" s="355" t="s">
        <v>1123</v>
      </c>
      <c r="B179" s="356" t="s">
        <v>1124</v>
      </c>
      <c r="C179" s="357" t="s">
        <v>1125</v>
      </c>
    </row>
    <row r="180" spans="1:3">
      <c r="A180" s="355" t="s">
        <v>1126</v>
      </c>
      <c r="B180" s="356" t="s">
        <v>1127</v>
      </c>
      <c r="C180" s="357" t="s">
        <v>1128</v>
      </c>
    </row>
    <row r="181" spans="1:3">
      <c r="A181" s="355" t="s">
        <v>1129</v>
      </c>
      <c r="B181" s="356" t="s">
        <v>1130</v>
      </c>
      <c r="C181" s="357" t="s">
        <v>1131</v>
      </c>
    </row>
    <row r="182" spans="1:3">
      <c r="A182" s="355" t="s">
        <v>1132</v>
      </c>
      <c r="B182" s="356" t="s">
        <v>999</v>
      </c>
      <c r="C182" s="357" t="s">
        <v>1133</v>
      </c>
    </row>
    <row r="183" spans="1:3">
      <c r="A183" s="355" t="s">
        <v>1134</v>
      </c>
      <c r="B183" s="356" t="s">
        <v>1135</v>
      </c>
      <c r="C183" s="357" t="s">
        <v>1136</v>
      </c>
    </row>
    <row r="184" spans="1:3">
      <c r="A184" s="355" t="s">
        <v>1137</v>
      </c>
      <c r="B184" s="356" t="s">
        <v>1138</v>
      </c>
      <c r="C184" s="357" t="s">
        <v>1139</v>
      </c>
    </row>
    <row r="185" spans="1:3" ht="9" customHeight="1">
      <c r="A185" s="355"/>
      <c r="B185" s="356"/>
      <c r="C185" s="357"/>
    </row>
    <row r="186" spans="1:3">
      <c r="A186" s="354" t="s">
        <v>955</v>
      </c>
      <c r="B186" s="378" t="s">
        <v>1140</v>
      </c>
      <c r="C186" s="358" t="s">
        <v>1141</v>
      </c>
    </row>
    <row r="187" spans="1:3" ht="9" customHeight="1">
      <c r="A187" s="354"/>
      <c r="B187" s="378"/>
      <c r="C187" s="357"/>
    </row>
    <row r="188" spans="1:3">
      <c r="A188" s="354" t="s">
        <v>972</v>
      </c>
      <c r="B188" s="378" t="s">
        <v>1142</v>
      </c>
      <c r="C188" s="358" t="s">
        <v>1143</v>
      </c>
    </row>
    <row r="189" spans="1:3" ht="9" customHeight="1">
      <c r="A189" s="354"/>
      <c r="B189" s="378"/>
      <c r="C189" s="357"/>
    </row>
    <row r="190" spans="1:3">
      <c r="A190" s="390" t="s">
        <v>975</v>
      </c>
      <c r="B190" s="378" t="s">
        <v>149</v>
      </c>
      <c r="C190" s="358">
        <v>6801</v>
      </c>
    </row>
    <row r="191" spans="1:3" ht="9" customHeight="1">
      <c r="A191" s="390"/>
      <c r="B191" s="378"/>
      <c r="C191" s="357"/>
    </row>
    <row r="192" spans="1:3">
      <c r="A192" s="354" t="s">
        <v>991</v>
      </c>
      <c r="B192" s="378" t="s">
        <v>150</v>
      </c>
      <c r="C192" s="358" t="s">
        <v>1144</v>
      </c>
    </row>
    <row r="193" spans="1:4" ht="13.8">
      <c r="A193" s="388"/>
      <c r="B193" s="385"/>
      <c r="C193" s="385"/>
      <c r="D193" s="385"/>
    </row>
    <row r="194" spans="1:4" ht="13.8">
      <c r="A194" s="388" t="s">
        <v>1145</v>
      </c>
      <c r="B194" s="385"/>
      <c r="C194" s="385"/>
      <c r="D194" s="385"/>
    </row>
    <row r="195" spans="1:4" ht="13.8">
      <c r="A195" s="388"/>
      <c r="B195" s="385" t="s">
        <v>1146</v>
      </c>
      <c r="C195" s="385"/>
      <c r="D195" s="385"/>
    </row>
    <row r="196" spans="1:4" ht="13.8">
      <c r="A196" s="388"/>
      <c r="B196" s="385" t="s">
        <v>1147</v>
      </c>
      <c r="D196" s="385"/>
    </row>
    <row r="197" spans="1:4" ht="13.8">
      <c r="B197" s="385" t="s">
        <v>1148</v>
      </c>
      <c r="D197" s="385"/>
    </row>
    <row r="198" spans="1:4" ht="13.8">
      <c r="B198" s="385" t="s">
        <v>1149</v>
      </c>
      <c r="C198" s="392"/>
    </row>
    <row r="199" spans="1:4" ht="13.8">
      <c r="B199" s="393"/>
      <c r="C199" s="392"/>
    </row>
  </sheetData>
  <mergeCells count="6">
    <mergeCell ref="B4:C7"/>
    <mergeCell ref="A54:A55"/>
    <mergeCell ref="B54:B55"/>
    <mergeCell ref="A93:A94"/>
    <mergeCell ref="B93:B94"/>
    <mergeCell ref="B120:C120"/>
  </mergeCells>
  <hyperlinks>
    <hyperlink ref="A1" location="Índice!A1" display="Volver al Índice" xr:uid="{245B3357-D24A-41DD-95C1-1557868622CA}"/>
  </hyperlink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B22FE-4DDB-404A-85EA-931EB9860FAB}">
  <dimension ref="A1:G200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23.44140625" style="3" bestFit="1" customWidth="1"/>
    <col min="6" max="6" width="11.44140625" style="3"/>
    <col min="7" max="7" width="21.5546875" style="3" bestFit="1" customWidth="1"/>
    <col min="8" max="16384" width="11.44140625" style="3"/>
  </cols>
  <sheetData>
    <row r="1" spans="1:7" ht="17.100000000000001" customHeight="1">
      <c r="A1" s="1"/>
      <c r="B1" s="1"/>
      <c r="C1" s="1"/>
      <c r="D1" s="1"/>
    </row>
    <row r="2" spans="1:7" s="6" customFormat="1" ht="24" customHeight="1">
      <c r="A2" s="4" t="s">
        <v>187</v>
      </c>
      <c r="B2" s="4"/>
      <c r="C2" s="4"/>
      <c r="D2" s="4"/>
    </row>
    <row r="3" spans="1:7" s="9" customFormat="1" ht="18" customHeight="1">
      <c r="A3" s="7">
        <v>45322</v>
      </c>
      <c r="B3" s="7"/>
      <c r="C3" s="7"/>
      <c r="D3" s="7"/>
    </row>
    <row r="4" spans="1:7" s="13" customFormat="1" ht="15" customHeight="1">
      <c r="A4" s="10" t="s">
        <v>1</v>
      </c>
      <c r="B4" s="11"/>
      <c r="C4" s="11"/>
      <c r="D4" s="11"/>
    </row>
    <row r="5" spans="1:7" ht="3.9" customHeight="1" thickBot="1"/>
    <row r="6" spans="1:7" ht="18" customHeight="1">
      <c r="A6" s="15" t="s">
        <v>2</v>
      </c>
      <c r="B6" s="16" t="s">
        <v>159</v>
      </c>
      <c r="C6" s="16"/>
      <c r="D6" s="16"/>
    </row>
    <row r="7" spans="1:7" ht="14.1" customHeight="1">
      <c r="A7" s="17"/>
      <c r="B7" s="18" t="s">
        <v>4</v>
      </c>
      <c r="C7" s="18" t="s">
        <v>5</v>
      </c>
      <c r="D7" s="18" t="s">
        <v>6</v>
      </c>
    </row>
    <row r="8" spans="1:7" ht="3" customHeight="1">
      <c r="A8" s="19"/>
      <c r="B8" s="20"/>
      <c r="C8" s="20"/>
      <c r="D8" s="20"/>
    </row>
    <row r="9" spans="1:7" s="25" customFormat="1" ht="9.75" customHeight="1">
      <c r="A9" s="21" t="s">
        <v>7</v>
      </c>
      <c r="B9" s="22">
        <v>17800641.956</v>
      </c>
      <c r="C9" s="22">
        <v>3127707.8679999998</v>
      </c>
      <c r="D9" s="22">
        <v>20928349.824000001</v>
      </c>
    </row>
    <row r="10" spans="1:7" s="25" customFormat="1" ht="9.75" customHeight="1">
      <c r="A10" s="26" t="s">
        <v>8</v>
      </c>
      <c r="B10" s="27">
        <v>1590758.344</v>
      </c>
      <c r="C10" s="27">
        <v>142446.04</v>
      </c>
      <c r="D10" s="27">
        <v>1733204.3840000001</v>
      </c>
      <c r="G10" s="24"/>
    </row>
    <row r="11" spans="1:7" s="25" customFormat="1" ht="9.75" customHeight="1">
      <c r="A11" s="26" t="s">
        <v>9</v>
      </c>
      <c r="B11" s="27">
        <v>16181458.514</v>
      </c>
      <c r="C11" s="27">
        <v>2984131.003</v>
      </c>
      <c r="D11" s="27">
        <v>19165589.517999999</v>
      </c>
    </row>
    <row r="12" spans="1:7" s="25" customFormat="1" ht="9.75" customHeight="1">
      <c r="A12" s="26" t="s">
        <v>10</v>
      </c>
      <c r="B12" s="27">
        <v>27174.962</v>
      </c>
      <c r="C12" s="27">
        <v>886.29</v>
      </c>
      <c r="D12" s="27">
        <v>28061.252</v>
      </c>
    </row>
    <row r="13" spans="1:7" s="25" customFormat="1" ht="9.75" customHeight="1">
      <c r="A13" s="26" t="s">
        <v>11</v>
      </c>
      <c r="B13" s="27">
        <v>1250.135</v>
      </c>
      <c r="C13" s="27">
        <v>244.53299999999999</v>
      </c>
      <c r="D13" s="27">
        <v>1494.6679999999999</v>
      </c>
    </row>
    <row r="14" spans="1:7" s="25" customFormat="1" ht="3" customHeight="1">
      <c r="A14" s="26"/>
      <c r="B14" s="27"/>
      <c r="C14" s="27"/>
      <c r="D14" s="27"/>
    </row>
    <row r="15" spans="1:7" s="25" customFormat="1" ht="9.75" customHeight="1">
      <c r="A15" s="28" t="s">
        <v>12</v>
      </c>
      <c r="B15" s="29">
        <v>0</v>
      </c>
      <c r="C15" s="29">
        <v>0</v>
      </c>
      <c r="D15" s="29">
        <v>0</v>
      </c>
    </row>
    <row r="16" spans="1:7" s="25" customFormat="1" ht="3" customHeight="1">
      <c r="A16" s="28"/>
      <c r="B16" s="29"/>
      <c r="C16" s="29"/>
      <c r="D16" s="29"/>
    </row>
    <row r="17" spans="1:7" s="25" customFormat="1" ht="9.75" customHeight="1">
      <c r="A17" s="30" t="s">
        <v>13</v>
      </c>
      <c r="B17" s="22">
        <v>9903669.6500000004</v>
      </c>
      <c r="C17" s="22">
        <v>40854.741000000002</v>
      </c>
      <c r="D17" s="22">
        <v>9944524.3920000009</v>
      </c>
    </row>
    <row r="18" spans="1:7" s="25" customFormat="1" ht="9.75" customHeight="1">
      <c r="A18" s="31" t="s">
        <v>14</v>
      </c>
      <c r="B18" s="27">
        <v>0</v>
      </c>
      <c r="C18" s="27">
        <v>0</v>
      </c>
      <c r="D18" s="27">
        <v>0</v>
      </c>
    </row>
    <row r="19" spans="1:7" s="25" customFormat="1" ht="9.75" customHeight="1">
      <c r="A19" s="31" t="s">
        <v>15</v>
      </c>
      <c r="B19" s="27">
        <v>4428460.7680000002</v>
      </c>
      <c r="C19" s="27">
        <v>40854.741000000002</v>
      </c>
      <c r="D19" s="27">
        <v>4469315.51</v>
      </c>
    </row>
    <row r="20" spans="1:7" s="25" customFormat="1" ht="9.75" customHeight="1">
      <c r="A20" s="31" t="s">
        <v>16</v>
      </c>
      <c r="B20" s="27">
        <v>5475208.8810000001</v>
      </c>
      <c r="C20" s="27">
        <v>0</v>
      </c>
      <c r="D20" s="27">
        <v>5475208.8810000001</v>
      </c>
      <c r="G20" s="122"/>
    </row>
    <row r="21" spans="1:7" s="25" customFormat="1" ht="9.75" customHeight="1">
      <c r="A21" s="31" t="s">
        <v>17</v>
      </c>
      <c r="B21" s="27">
        <v>0</v>
      </c>
      <c r="C21" s="27">
        <v>0</v>
      </c>
      <c r="D21" s="27">
        <v>0</v>
      </c>
      <c r="G21" s="123"/>
    </row>
    <row r="22" spans="1:7" s="25" customFormat="1" ht="9.75" customHeight="1">
      <c r="A22" s="31" t="s">
        <v>18</v>
      </c>
      <c r="B22" s="27">
        <v>0</v>
      </c>
      <c r="C22" s="27">
        <v>0</v>
      </c>
      <c r="D22" s="27">
        <v>0</v>
      </c>
    </row>
    <row r="23" spans="1:7" s="25" customFormat="1" ht="3" customHeight="1">
      <c r="A23" s="26"/>
      <c r="B23" s="27"/>
      <c r="C23" s="27"/>
      <c r="D23" s="27"/>
    </row>
    <row r="24" spans="1:7" s="25" customFormat="1" ht="9.75" customHeight="1">
      <c r="A24" s="30" t="s">
        <v>19</v>
      </c>
      <c r="B24" s="22">
        <v>12538202.859999999</v>
      </c>
      <c r="C24" s="22">
        <v>0</v>
      </c>
      <c r="D24" s="22">
        <v>12538202.859999999</v>
      </c>
      <c r="E24" s="88"/>
    </row>
    <row r="25" spans="1:7" s="25" customFormat="1" ht="9.75" customHeight="1">
      <c r="A25" s="32" t="s">
        <v>20</v>
      </c>
      <c r="B25" s="29">
        <v>12919022.793</v>
      </c>
      <c r="C25" s="29">
        <v>0</v>
      </c>
      <c r="D25" s="29">
        <v>12919022.793</v>
      </c>
      <c r="E25" s="24"/>
    </row>
    <row r="26" spans="1:7" s="25" customFormat="1" ht="9.75" customHeight="1">
      <c r="A26" s="26" t="s">
        <v>21</v>
      </c>
      <c r="B26" s="27">
        <v>187060.606</v>
      </c>
      <c r="C26" s="27">
        <v>0</v>
      </c>
      <c r="D26" s="27">
        <v>187060.606</v>
      </c>
      <c r="E26" s="24"/>
    </row>
    <row r="27" spans="1:7" s="25" customFormat="1" ht="9.75" customHeight="1">
      <c r="A27" s="26" t="s">
        <v>22</v>
      </c>
      <c r="B27" s="27">
        <v>387792.152</v>
      </c>
      <c r="C27" s="27">
        <v>0</v>
      </c>
      <c r="D27" s="27">
        <v>387792.152</v>
      </c>
    </row>
    <row r="28" spans="1:7" s="25" customFormat="1" ht="9.75" customHeight="1">
      <c r="A28" s="26" t="s">
        <v>23</v>
      </c>
      <c r="B28" s="27">
        <v>0</v>
      </c>
      <c r="C28" s="27">
        <v>0</v>
      </c>
      <c r="D28" s="27">
        <v>0</v>
      </c>
    </row>
    <row r="29" spans="1:7" s="25" customFormat="1" ht="9.75" customHeight="1">
      <c r="A29" s="26" t="s">
        <v>24</v>
      </c>
      <c r="B29" s="27">
        <v>0</v>
      </c>
      <c r="C29" s="27">
        <v>0</v>
      </c>
      <c r="D29" s="27">
        <v>0</v>
      </c>
    </row>
    <row r="30" spans="1:7" s="25" customFormat="1" ht="9.75" customHeight="1">
      <c r="A30" s="26" t="s">
        <v>25</v>
      </c>
      <c r="B30" s="27">
        <v>9788225.0720000006</v>
      </c>
      <c r="C30" s="27">
        <v>0</v>
      </c>
      <c r="D30" s="27">
        <v>9788225.0720000006</v>
      </c>
    </row>
    <row r="31" spans="1:7" s="25" customFormat="1" ht="9.75" customHeight="1">
      <c r="A31" s="26" t="s">
        <v>26</v>
      </c>
      <c r="B31" s="27">
        <v>0</v>
      </c>
      <c r="C31" s="27">
        <v>0</v>
      </c>
      <c r="D31" s="27">
        <v>0</v>
      </c>
    </row>
    <row r="32" spans="1:7" s="25" customFormat="1" ht="9.75" customHeight="1">
      <c r="A32" s="26" t="s">
        <v>27</v>
      </c>
      <c r="B32" s="27">
        <v>628359.13699999999</v>
      </c>
      <c r="C32" s="27">
        <v>0</v>
      </c>
      <c r="D32" s="27">
        <v>628359.13699999999</v>
      </c>
    </row>
    <row r="33" spans="1:4" s="25" customFormat="1" ht="9.75" customHeight="1">
      <c r="A33" s="26" t="s">
        <v>28</v>
      </c>
      <c r="B33" s="27">
        <v>0</v>
      </c>
      <c r="C33" s="27">
        <v>0</v>
      </c>
      <c r="D33" s="27">
        <v>0</v>
      </c>
    </row>
    <row r="34" spans="1:4" s="25" customFormat="1" ht="9.75" customHeight="1">
      <c r="A34" s="26" t="s">
        <v>29</v>
      </c>
      <c r="B34" s="27">
        <v>1927585.824</v>
      </c>
      <c r="C34" s="27">
        <v>0</v>
      </c>
      <c r="D34" s="27">
        <v>1927585.824</v>
      </c>
    </row>
    <row r="35" spans="1:4" s="25" customFormat="1" ht="9.75" customHeight="1">
      <c r="A35" s="32" t="s">
        <v>30</v>
      </c>
      <c r="B35" s="29">
        <v>12372.117</v>
      </c>
      <c r="C35" s="29">
        <v>0</v>
      </c>
      <c r="D35" s="29">
        <v>12372.117</v>
      </c>
    </row>
    <row r="36" spans="1:4" s="25" customFormat="1" ht="9.75" customHeight="1">
      <c r="A36" s="32" t="s">
        <v>31</v>
      </c>
      <c r="B36" s="29">
        <v>294142.86099999998</v>
      </c>
      <c r="C36" s="29">
        <v>2644.7460000000001</v>
      </c>
      <c r="D36" s="29">
        <v>296787.60700000002</v>
      </c>
    </row>
    <row r="37" spans="1:4" s="25" customFormat="1" ht="9.75" customHeight="1">
      <c r="A37" s="26" t="s">
        <v>32</v>
      </c>
      <c r="B37" s="27">
        <v>124670.90300000001</v>
      </c>
      <c r="C37" s="27">
        <v>661.29399999999998</v>
      </c>
      <c r="D37" s="27">
        <v>125332.197</v>
      </c>
    </row>
    <row r="38" spans="1:4" s="25" customFormat="1" ht="9.75" customHeight="1">
      <c r="A38" s="26" t="s">
        <v>33</v>
      </c>
      <c r="B38" s="27">
        <v>169471.95800000001</v>
      </c>
      <c r="C38" s="27">
        <v>1983.451</v>
      </c>
      <c r="D38" s="27">
        <v>171455.41</v>
      </c>
    </row>
    <row r="39" spans="1:4" s="25" customFormat="1" ht="9.75" customHeight="1">
      <c r="A39" s="28" t="s">
        <v>34</v>
      </c>
      <c r="B39" s="29">
        <v>-665464.85199999996</v>
      </c>
      <c r="C39" s="29">
        <v>-2644.7460000000001</v>
      </c>
      <c r="D39" s="29">
        <v>-668109.59900000005</v>
      </c>
    </row>
    <row r="40" spans="1:4" s="25" customFormat="1" ht="9.75" customHeight="1">
      <c r="A40" s="28" t="s">
        <v>35</v>
      </c>
      <c r="B40" s="29">
        <v>-21870.059000000001</v>
      </c>
      <c r="C40" s="29">
        <v>0</v>
      </c>
      <c r="D40" s="29">
        <v>-21870.059000000001</v>
      </c>
    </row>
    <row r="41" spans="1:4" s="25" customFormat="1" ht="3" customHeight="1">
      <c r="A41" s="28"/>
      <c r="B41" s="27"/>
      <c r="C41" s="27"/>
      <c r="D41" s="27"/>
    </row>
    <row r="42" spans="1:4" s="25" customFormat="1" ht="9.75" customHeight="1">
      <c r="A42" s="28" t="s">
        <v>36</v>
      </c>
      <c r="B42" s="29">
        <v>351810.92</v>
      </c>
      <c r="C42" s="29">
        <v>765.37400000000002</v>
      </c>
      <c r="D42" s="29">
        <v>352576.29499999998</v>
      </c>
    </row>
    <row r="43" spans="1:4" s="25" customFormat="1" ht="3" customHeight="1">
      <c r="A43" s="28"/>
      <c r="B43" s="27"/>
      <c r="C43" s="27"/>
      <c r="D43" s="27"/>
    </row>
    <row r="44" spans="1:4" s="25" customFormat="1" ht="9.75" customHeight="1">
      <c r="A44" s="30" t="s">
        <v>37</v>
      </c>
      <c r="B44" s="22">
        <v>597965.60499999998</v>
      </c>
      <c r="C44" s="22">
        <v>344.428</v>
      </c>
      <c r="D44" s="22">
        <v>598310.03300000005</v>
      </c>
    </row>
    <row r="45" spans="1:4" s="25" customFormat="1" ht="9.75" customHeight="1">
      <c r="A45" s="34" t="s">
        <v>38</v>
      </c>
      <c r="B45" s="27">
        <v>504388.51299999998</v>
      </c>
      <c r="C45" s="27">
        <v>344.428</v>
      </c>
      <c r="D45" s="27">
        <v>504732.94199999998</v>
      </c>
    </row>
    <row r="46" spans="1:4" s="25" customFormat="1" ht="9.75" customHeight="1">
      <c r="A46" s="26" t="s">
        <v>39</v>
      </c>
      <c r="B46" s="27">
        <v>0</v>
      </c>
      <c r="C46" s="27">
        <v>0</v>
      </c>
      <c r="D46" s="27">
        <v>0</v>
      </c>
    </row>
    <row r="47" spans="1:4" s="25" customFormat="1" ht="9.75" customHeight="1">
      <c r="A47" s="26" t="s">
        <v>40</v>
      </c>
      <c r="B47" s="27">
        <v>0</v>
      </c>
      <c r="C47" s="27">
        <v>0</v>
      </c>
      <c r="D47" s="27">
        <v>0</v>
      </c>
    </row>
    <row r="48" spans="1:4" s="25" customFormat="1" ht="9.75" customHeight="1">
      <c r="A48" s="26" t="s">
        <v>41</v>
      </c>
      <c r="B48" s="27">
        <v>93577.091</v>
      </c>
      <c r="C48" s="27">
        <v>0</v>
      </c>
      <c r="D48" s="27">
        <v>93577.091</v>
      </c>
    </row>
    <row r="49" spans="1:4" s="25" customFormat="1" ht="9.75" customHeight="1">
      <c r="A49" s="26" t="s">
        <v>42</v>
      </c>
      <c r="B49" s="27">
        <v>0</v>
      </c>
      <c r="C49" s="27">
        <v>0</v>
      </c>
      <c r="D49" s="27">
        <v>0</v>
      </c>
    </row>
    <row r="50" spans="1:4" s="25" customFormat="1" ht="3" customHeight="1">
      <c r="A50" s="26"/>
      <c r="B50" s="27"/>
      <c r="C50" s="27"/>
      <c r="D50" s="27"/>
    </row>
    <row r="51" spans="1:4" s="25" customFormat="1" ht="9.75" customHeight="1">
      <c r="A51" s="35" t="s">
        <v>43</v>
      </c>
      <c r="B51" s="29">
        <v>0</v>
      </c>
      <c r="C51" s="29">
        <v>0</v>
      </c>
      <c r="D51" s="29">
        <v>0</v>
      </c>
    </row>
    <row r="52" spans="1:4" s="25" customFormat="1" ht="3" customHeight="1">
      <c r="A52" s="28"/>
      <c r="B52" s="29"/>
      <c r="C52" s="29"/>
      <c r="D52" s="29"/>
    </row>
    <row r="53" spans="1:4" s="25" customFormat="1" ht="9.75" customHeight="1">
      <c r="A53" s="32" t="s">
        <v>44</v>
      </c>
      <c r="B53" s="29">
        <v>597921.60600000003</v>
      </c>
      <c r="C53" s="29">
        <v>0</v>
      </c>
      <c r="D53" s="29">
        <v>597921.60600000003</v>
      </c>
    </row>
    <row r="54" spans="1:4" s="25" customFormat="1" ht="3" customHeight="1">
      <c r="A54" s="36"/>
      <c r="B54" s="29"/>
      <c r="C54" s="29"/>
      <c r="D54" s="29"/>
    </row>
    <row r="55" spans="1:4" s="25" customFormat="1" ht="9.75" customHeight="1">
      <c r="A55" s="32" t="s">
        <v>45</v>
      </c>
      <c r="B55" s="29">
        <v>630550.40599999996</v>
      </c>
      <c r="C55" s="29">
        <v>5557.4139999999998</v>
      </c>
      <c r="D55" s="29">
        <v>636107.821</v>
      </c>
    </row>
    <row r="56" spans="1:4" s="25" customFormat="1" ht="3" customHeight="1">
      <c r="A56" s="28"/>
      <c r="B56" s="29"/>
      <c r="C56" s="29"/>
      <c r="D56" s="29"/>
    </row>
    <row r="57" spans="1:4" s="25" customFormat="1" ht="9.75" customHeight="1">
      <c r="A57" s="21" t="s">
        <v>46</v>
      </c>
      <c r="B57" s="22">
        <v>42420763.005000003</v>
      </c>
      <c r="C57" s="22">
        <v>3175229.8280000002</v>
      </c>
      <c r="D57" s="22">
        <v>45595992.833999999</v>
      </c>
    </row>
    <row r="58" spans="1:4" s="25" customFormat="1" ht="2.25" customHeight="1">
      <c r="A58" s="37"/>
      <c r="B58" s="38"/>
      <c r="C58" s="38"/>
      <c r="D58" s="38"/>
    </row>
    <row r="59" spans="1:4" ht="9" customHeight="1" thickBot="1">
      <c r="A59" s="39"/>
      <c r="B59" s="40"/>
      <c r="C59" s="40"/>
      <c r="D59" s="40"/>
    </row>
    <row r="60" spans="1:4" s="44" customFormat="1" ht="15" customHeight="1">
      <c r="A60" s="41" t="s">
        <v>47</v>
      </c>
      <c r="B60" s="42"/>
      <c r="C60" s="42"/>
      <c r="D60" s="42"/>
    </row>
    <row r="61" spans="1:4" ht="12.75" customHeight="1">
      <c r="A61" s="45"/>
      <c r="C61" s="46"/>
    </row>
    <row r="62" spans="1:4" ht="17.100000000000001" customHeight="1">
      <c r="A62" s="47"/>
      <c r="B62" s="47"/>
      <c r="C62" s="47"/>
      <c r="D62" s="47"/>
    </row>
    <row r="63" spans="1:4" s="6" customFormat="1" ht="24" customHeight="1">
      <c r="A63" s="4" t="s">
        <v>187</v>
      </c>
      <c r="B63" s="4"/>
      <c r="C63" s="4"/>
      <c r="D63" s="4"/>
    </row>
    <row r="64" spans="1:4" s="9" customFormat="1" ht="17.100000000000001" customHeight="1">
      <c r="A64" s="7">
        <v>45322</v>
      </c>
      <c r="B64" s="48"/>
      <c r="C64" s="48"/>
      <c r="D64" s="48"/>
    </row>
    <row r="65" spans="1:5" s="50" customFormat="1" ht="15" customHeight="1">
      <c r="A65" s="10" t="s">
        <v>1</v>
      </c>
      <c r="B65" s="11"/>
      <c r="C65" s="11"/>
      <c r="D65" s="11"/>
    </row>
    <row r="66" spans="1:5" ht="3.9" customHeight="1" thickBot="1"/>
    <row r="67" spans="1:5" ht="14.1" customHeight="1">
      <c r="A67" s="15" t="s">
        <v>48</v>
      </c>
      <c r="B67" s="16" t="s">
        <v>159</v>
      </c>
      <c r="C67" s="16"/>
      <c r="D67" s="16"/>
    </row>
    <row r="68" spans="1:5" ht="14.1" customHeight="1">
      <c r="A68" s="17"/>
      <c r="B68" s="18" t="s">
        <v>4</v>
      </c>
      <c r="C68" s="18" t="s">
        <v>5</v>
      </c>
      <c r="D68" s="18" t="s">
        <v>6</v>
      </c>
    </row>
    <row r="69" spans="1:5" ht="2.1" customHeight="1">
      <c r="A69" s="19"/>
      <c r="B69" s="51">
        <v>100</v>
      </c>
      <c r="C69" s="51">
        <v>200</v>
      </c>
      <c r="D69" s="51">
        <v>300</v>
      </c>
    </row>
    <row r="70" spans="1:5" s="25" customFormat="1" ht="9.9" customHeight="1">
      <c r="A70" s="52" t="s">
        <v>49</v>
      </c>
      <c r="B70" s="22">
        <v>36398388.640000001</v>
      </c>
      <c r="C70" s="22">
        <v>3146469.4360000002</v>
      </c>
      <c r="D70" s="22">
        <v>39544858.075999998</v>
      </c>
      <c r="E70" s="24"/>
    </row>
    <row r="71" spans="1:5" s="25" customFormat="1" ht="2.1" customHeight="1">
      <c r="A71" s="53"/>
      <c r="B71" s="29"/>
      <c r="C71" s="29"/>
      <c r="D71" s="29"/>
    </row>
    <row r="72" spans="1:5" s="25" customFormat="1" ht="9.9" customHeight="1">
      <c r="A72" s="53" t="s">
        <v>50</v>
      </c>
      <c r="B72" s="29">
        <v>17086797.068999998</v>
      </c>
      <c r="C72" s="29">
        <v>1566953.987</v>
      </c>
      <c r="D72" s="29">
        <v>18653751.057</v>
      </c>
    </row>
    <row r="73" spans="1:5" s="25" customFormat="1" ht="9.9" customHeight="1">
      <c r="A73" s="53" t="s">
        <v>51</v>
      </c>
      <c r="B73" s="29">
        <v>15661142.346000001</v>
      </c>
      <c r="C73" s="29">
        <v>182638.141</v>
      </c>
      <c r="D73" s="29">
        <v>15843780.487</v>
      </c>
    </row>
    <row r="74" spans="1:5" s="25" customFormat="1" ht="9.9" customHeight="1">
      <c r="A74" s="53" t="s">
        <v>52</v>
      </c>
      <c r="B74" s="29">
        <v>94816.960999999996</v>
      </c>
      <c r="C74" s="29">
        <v>77550.986000000004</v>
      </c>
      <c r="D74" s="29">
        <v>172367.948</v>
      </c>
    </row>
    <row r="75" spans="1:5" s="25" customFormat="1" ht="9.9" customHeight="1">
      <c r="A75" s="54" t="s">
        <v>53</v>
      </c>
      <c r="B75" s="27">
        <v>0</v>
      </c>
      <c r="C75" s="27">
        <v>4928.1440000000002</v>
      </c>
      <c r="D75" s="27">
        <v>4928.1440000000002</v>
      </c>
    </row>
    <row r="76" spans="1:5" s="25" customFormat="1" ht="9.9" customHeight="1">
      <c r="A76" s="54" t="s">
        <v>54</v>
      </c>
      <c r="B76" s="27">
        <v>35041.754999999997</v>
      </c>
      <c r="C76" s="27">
        <v>57723.766000000003</v>
      </c>
      <c r="D76" s="27">
        <v>92765.520999999993</v>
      </c>
    </row>
    <row r="77" spans="1:5" s="25" customFormat="1" ht="9.9" customHeight="1">
      <c r="A77" s="54" t="s">
        <v>55</v>
      </c>
      <c r="B77" s="27">
        <v>59775.205999999998</v>
      </c>
      <c r="C77" s="27">
        <v>14899.075000000001</v>
      </c>
      <c r="D77" s="27">
        <v>74674.282000000007</v>
      </c>
    </row>
    <row r="78" spans="1:5" s="25" customFormat="1" ht="9.9" customHeight="1">
      <c r="A78" s="54" t="s">
        <v>56</v>
      </c>
      <c r="B78" s="27">
        <v>0</v>
      </c>
      <c r="C78" s="27">
        <v>0</v>
      </c>
      <c r="D78" s="27">
        <v>0</v>
      </c>
    </row>
    <row r="79" spans="1:5" s="25" customFormat="1" ht="9.9" customHeight="1">
      <c r="A79" s="53" t="s">
        <v>57</v>
      </c>
      <c r="B79" s="29">
        <v>3267412.344</v>
      </c>
      <c r="C79" s="29">
        <v>1299742.5020000001</v>
      </c>
      <c r="D79" s="29">
        <v>4567154.8459999999</v>
      </c>
    </row>
    <row r="80" spans="1:5" s="25" customFormat="1" ht="9.9" customHeight="1">
      <c r="A80" s="53" t="s">
        <v>58</v>
      </c>
      <c r="B80" s="29">
        <v>288219.91800000001</v>
      </c>
      <c r="C80" s="29">
        <v>19583.817999999999</v>
      </c>
      <c r="D80" s="29">
        <v>307803.73599999998</v>
      </c>
    </row>
    <row r="81" spans="1:4" s="25" customFormat="1" ht="9.9" customHeight="1">
      <c r="A81" s="54" t="s">
        <v>59</v>
      </c>
      <c r="B81" s="27">
        <v>288219.91800000001</v>
      </c>
      <c r="C81" s="27">
        <v>19583.817999999999</v>
      </c>
      <c r="D81" s="27">
        <v>307803.73599999998</v>
      </c>
    </row>
    <row r="82" spans="1:4" s="25" customFormat="1" ht="9.9" customHeight="1">
      <c r="A82" s="54" t="s">
        <v>60</v>
      </c>
      <c r="B82" s="27">
        <v>0</v>
      </c>
      <c r="C82" s="27">
        <v>0</v>
      </c>
      <c r="D82" s="27">
        <v>0</v>
      </c>
    </row>
    <row r="83" spans="1:4" s="25" customFormat="1" ht="3" customHeight="1">
      <c r="A83" s="54"/>
      <c r="B83" s="27"/>
      <c r="C83" s="27"/>
      <c r="D83" s="27"/>
    </row>
    <row r="84" spans="1:4" s="25" customFormat="1" ht="9.9" customHeight="1">
      <c r="A84" s="55" t="s">
        <v>61</v>
      </c>
      <c r="B84" s="22">
        <v>535652.93900000001</v>
      </c>
      <c r="C84" s="22">
        <v>6691.402</v>
      </c>
      <c r="D84" s="22">
        <v>542344.34100000001</v>
      </c>
    </row>
    <row r="85" spans="1:4" s="25" customFormat="1" ht="9.9" customHeight="1">
      <c r="A85" s="54" t="s">
        <v>62</v>
      </c>
      <c r="B85" s="27">
        <v>533390.49699999997</v>
      </c>
      <c r="C85" s="27">
        <v>6691.402</v>
      </c>
      <c r="D85" s="27">
        <v>540081.9</v>
      </c>
    </row>
    <row r="86" spans="1:4" s="25" customFormat="1" ht="9.9" customHeight="1">
      <c r="A86" s="54" t="s">
        <v>63</v>
      </c>
      <c r="B86" s="27">
        <v>2262.4409999999998</v>
      </c>
      <c r="C86" s="27">
        <v>0</v>
      </c>
      <c r="D86" s="27">
        <v>2262.4409999999998</v>
      </c>
    </row>
    <row r="87" spans="1:4" s="25" customFormat="1" ht="9.9" customHeight="1">
      <c r="A87" s="54" t="s">
        <v>64</v>
      </c>
      <c r="B87" s="27">
        <v>0</v>
      </c>
      <c r="C87" s="27">
        <v>0</v>
      </c>
      <c r="D87" s="27">
        <v>0</v>
      </c>
    </row>
    <row r="88" spans="1:4" s="25" customFormat="1" ht="3" customHeight="1">
      <c r="A88" s="54"/>
      <c r="B88" s="27"/>
      <c r="C88" s="27"/>
      <c r="D88" s="27"/>
    </row>
    <row r="89" spans="1:4" s="25" customFormat="1" ht="9.9" customHeight="1">
      <c r="A89" s="53" t="s">
        <v>12</v>
      </c>
      <c r="B89" s="29">
        <v>0</v>
      </c>
      <c r="C89" s="29">
        <v>0</v>
      </c>
      <c r="D89" s="29">
        <v>0</v>
      </c>
    </row>
    <row r="90" spans="1:4" s="25" customFormat="1" ht="3" customHeight="1">
      <c r="A90" s="53"/>
      <c r="B90" s="29"/>
      <c r="C90" s="29"/>
      <c r="D90" s="29"/>
    </row>
    <row r="91" spans="1:4" s="25" customFormat="1" ht="9.9" customHeight="1">
      <c r="A91" s="52" t="s">
        <v>65</v>
      </c>
      <c r="B91" s="22">
        <v>0</v>
      </c>
      <c r="C91" s="22">
        <v>0</v>
      </c>
      <c r="D91" s="22">
        <v>0</v>
      </c>
    </row>
    <row r="92" spans="1:4" s="25" customFormat="1" ht="9.9" customHeight="1">
      <c r="A92" s="54" t="s">
        <v>66</v>
      </c>
      <c r="B92" s="27">
        <v>0</v>
      </c>
      <c r="C92" s="27">
        <v>0</v>
      </c>
      <c r="D92" s="27">
        <v>0</v>
      </c>
    </row>
    <row r="93" spans="1:4" s="25" customFormat="1" ht="9.9" customHeight="1">
      <c r="A93" s="54" t="s">
        <v>67</v>
      </c>
      <c r="B93" s="27">
        <v>0</v>
      </c>
      <c r="C93" s="27">
        <v>0</v>
      </c>
      <c r="D93" s="27">
        <v>0</v>
      </c>
    </row>
    <row r="94" spans="1:4" s="25" customFormat="1" ht="3" customHeight="1">
      <c r="A94" s="54"/>
      <c r="B94" s="27"/>
      <c r="C94" s="27"/>
      <c r="D94" s="27"/>
    </row>
    <row r="95" spans="1:4" s="25" customFormat="1" ht="9.9" customHeight="1">
      <c r="A95" s="52" t="s">
        <v>68</v>
      </c>
      <c r="B95" s="22">
        <v>0</v>
      </c>
      <c r="C95" s="22">
        <v>0</v>
      </c>
      <c r="D95" s="22">
        <v>0</v>
      </c>
    </row>
    <row r="96" spans="1:4" s="25" customFormat="1" ht="9.9" customHeight="1">
      <c r="A96" s="54" t="s">
        <v>69</v>
      </c>
      <c r="B96" s="29">
        <v>0</v>
      </c>
      <c r="C96" s="29">
        <v>0</v>
      </c>
      <c r="D96" s="29">
        <v>0</v>
      </c>
    </row>
    <row r="97" spans="1:4" s="25" customFormat="1" ht="9.9" customHeight="1">
      <c r="A97" s="54" t="s">
        <v>70</v>
      </c>
      <c r="B97" s="29">
        <v>0</v>
      </c>
      <c r="C97" s="29">
        <v>0</v>
      </c>
      <c r="D97" s="29">
        <v>0</v>
      </c>
    </row>
    <row r="98" spans="1:4" s="25" customFormat="1" ht="9.9" customHeight="1">
      <c r="A98" s="54" t="s">
        <v>71</v>
      </c>
      <c r="B98" s="27">
        <v>0</v>
      </c>
      <c r="C98" s="27">
        <v>0</v>
      </c>
      <c r="D98" s="27">
        <v>0</v>
      </c>
    </row>
    <row r="99" spans="1:4" s="25" customFormat="1" ht="3" customHeight="1">
      <c r="A99" s="54"/>
      <c r="B99" s="27"/>
      <c r="C99" s="27"/>
      <c r="D99" s="27"/>
    </row>
    <row r="100" spans="1:4" s="25" customFormat="1" ht="9.9" customHeight="1">
      <c r="A100" s="53" t="s">
        <v>72</v>
      </c>
      <c r="B100" s="29">
        <v>554947.63199999998</v>
      </c>
      <c r="C100" s="29">
        <v>1847.4349999999999</v>
      </c>
      <c r="D100" s="29">
        <v>556795.06700000004</v>
      </c>
    </row>
    <row r="101" spans="1:4" s="25" customFormat="1" ht="3" customHeight="1">
      <c r="A101" s="54"/>
      <c r="B101" s="27"/>
      <c r="C101" s="27"/>
      <c r="D101" s="27"/>
    </row>
    <row r="102" spans="1:4" s="25" customFormat="1" ht="9.9" customHeight="1">
      <c r="A102" s="52" t="s">
        <v>73</v>
      </c>
      <c r="B102" s="22">
        <v>96038.498999999996</v>
      </c>
      <c r="C102" s="22">
        <v>11195.759</v>
      </c>
      <c r="D102" s="22">
        <v>107234.25900000001</v>
      </c>
    </row>
    <row r="103" spans="1:4" s="25" customFormat="1" ht="9.9" customHeight="1">
      <c r="A103" s="54" t="s">
        <v>74</v>
      </c>
      <c r="B103" s="27">
        <v>96038.498999999996</v>
      </c>
      <c r="C103" s="27">
        <v>11035.800999999999</v>
      </c>
      <c r="D103" s="27">
        <v>107074.30100000001</v>
      </c>
    </row>
    <row r="104" spans="1:4" s="25" customFormat="1" ht="9.9" customHeight="1">
      <c r="A104" s="54" t="s">
        <v>75</v>
      </c>
      <c r="B104" s="27">
        <v>0</v>
      </c>
      <c r="C104" s="27">
        <v>0</v>
      </c>
      <c r="D104" s="27">
        <v>0</v>
      </c>
    </row>
    <row r="105" spans="1:4" s="25" customFormat="1" ht="9.9" customHeight="1">
      <c r="A105" s="54" t="s">
        <v>76</v>
      </c>
      <c r="B105" s="27">
        <v>0</v>
      </c>
      <c r="C105" s="27">
        <v>0</v>
      </c>
      <c r="D105" s="27">
        <v>0</v>
      </c>
    </row>
    <row r="106" spans="1:4" s="25" customFormat="1" ht="9.9" customHeight="1">
      <c r="A106" s="54" t="s">
        <v>77</v>
      </c>
      <c r="B106" s="27">
        <v>0</v>
      </c>
      <c r="C106" s="27">
        <v>0</v>
      </c>
      <c r="D106" s="27">
        <v>0</v>
      </c>
    </row>
    <row r="107" spans="1:4" s="25" customFormat="1" ht="9.9" customHeight="1">
      <c r="A107" s="54" t="s">
        <v>78</v>
      </c>
      <c r="B107" s="27">
        <v>0</v>
      </c>
      <c r="C107" s="27">
        <v>0</v>
      </c>
      <c r="D107" s="27">
        <v>0</v>
      </c>
    </row>
    <row r="108" spans="1:4" s="25" customFormat="1" ht="9.9" customHeight="1">
      <c r="A108" s="54" t="s">
        <v>79</v>
      </c>
      <c r="B108" s="27">
        <v>0</v>
      </c>
      <c r="C108" s="27">
        <v>159.958</v>
      </c>
      <c r="D108" s="27">
        <v>159.958</v>
      </c>
    </row>
    <row r="109" spans="1:4" s="25" customFormat="1" ht="3" customHeight="1">
      <c r="A109" s="54"/>
      <c r="B109" s="27"/>
      <c r="C109" s="27"/>
      <c r="D109" s="27"/>
    </row>
    <row r="110" spans="1:4" s="25" customFormat="1" ht="9.9" customHeight="1">
      <c r="A110" s="52" t="s">
        <v>80</v>
      </c>
      <c r="B110" s="22">
        <v>1543383.27</v>
      </c>
      <c r="C110" s="22">
        <v>30114.059000000001</v>
      </c>
      <c r="D110" s="22">
        <v>1573497.33</v>
      </c>
    </row>
    <row r="111" spans="1:4" s="25" customFormat="1" ht="3" customHeight="1">
      <c r="A111" s="54"/>
      <c r="B111" s="27"/>
      <c r="C111" s="27"/>
      <c r="D111" s="27"/>
    </row>
    <row r="112" spans="1:4" s="25" customFormat="1" ht="9.9" customHeight="1">
      <c r="A112" s="30" t="s">
        <v>81</v>
      </c>
      <c r="B112" s="22">
        <v>220054.967</v>
      </c>
      <c r="C112" s="22">
        <v>36194.784</v>
      </c>
      <c r="D112" s="22">
        <v>256249.75200000001</v>
      </c>
    </row>
    <row r="113" spans="1:4" s="25" customFormat="1" ht="9.9" customHeight="1">
      <c r="A113" s="31" t="s">
        <v>82</v>
      </c>
      <c r="B113" s="29">
        <v>8403.0650000000005</v>
      </c>
      <c r="C113" s="29">
        <v>22575.017</v>
      </c>
      <c r="D113" s="29">
        <v>30978.082999999999</v>
      </c>
    </row>
    <row r="114" spans="1:4" s="25" customFormat="1" ht="9.9" customHeight="1">
      <c r="A114" s="31" t="s">
        <v>83</v>
      </c>
      <c r="B114" s="29">
        <v>211651.90100000001</v>
      </c>
      <c r="C114" s="29">
        <v>13619.767</v>
      </c>
      <c r="D114" s="29">
        <v>225271.66800000001</v>
      </c>
    </row>
    <row r="115" spans="1:4" s="25" customFormat="1" ht="5.0999999999999996" customHeight="1">
      <c r="A115" s="53"/>
      <c r="B115" s="29"/>
      <c r="C115" s="29"/>
      <c r="D115" s="29"/>
    </row>
    <row r="116" spans="1:4" s="57" customFormat="1" ht="9.9" customHeight="1">
      <c r="A116" s="28" t="s">
        <v>84</v>
      </c>
      <c r="B116" s="29">
        <v>253323.514</v>
      </c>
      <c r="C116" s="29">
        <v>0</v>
      </c>
      <c r="D116" s="29">
        <v>253323.514</v>
      </c>
    </row>
    <row r="117" spans="1:4" s="25" customFormat="1" ht="3" customHeight="1">
      <c r="A117" s="54"/>
      <c r="B117" s="29"/>
      <c r="C117" s="29"/>
      <c r="D117" s="29"/>
    </row>
    <row r="118" spans="1:4" s="25" customFormat="1" ht="10.5" customHeight="1">
      <c r="A118" s="52" t="s">
        <v>85</v>
      </c>
      <c r="B118" s="22">
        <v>39601789.464000002</v>
      </c>
      <c r="C118" s="22">
        <v>3232512.878</v>
      </c>
      <c r="D118" s="22">
        <v>42834302.343000002</v>
      </c>
    </row>
    <row r="119" spans="1:4" s="25" customFormat="1" ht="3" customHeight="1">
      <c r="A119" s="54"/>
      <c r="B119" s="29"/>
      <c r="C119" s="29"/>
      <c r="D119" s="29"/>
    </row>
    <row r="120" spans="1:4" s="25" customFormat="1" ht="12.75" customHeight="1">
      <c r="A120" s="52" t="s">
        <v>86</v>
      </c>
      <c r="B120" s="22">
        <v>2761690.4909999999</v>
      </c>
      <c r="C120" s="22">
        <v>0</v>
      </c>
      <c r="D120" s="22">
        <v>2761690.4909999999</v>
      </c>
    </row>
    <row r="121" spans="1:4" s="25" customFormat="1" ht="9.9" customHeight="1">
      <c r="A121" s="54" t="s">
        <v>87</v>
      </c>
      <c r="B121" s="27">
        <v>2000000</v>
      </c>
      <c r="C121" s="27">
        <v>0</v>
      </c>
      <c r="D121" s="27">
        <v>2000000</v>
      </c>
    </row>
    <row r="122" spans="1:4" s="25" customFormat="1" ht="9.9" customHeight="1">
      <c r="A122" s="54" t="s">
        <v>88</v>
      </c>
      <c r="B122" s="27">
        <v>1897.336</v>
      </c>
      <c r="C122" s="27">
        <v>0</v>
      </c>
      <c r="D122" s="27">
        <v>1897.336</v>
      </c>
    </row>
    <row r="123" spans="1:4" s="25" customFormat="1" ht="9.9" customHeight="1">
      <c r="A123" s="54" t="s">
        <v>89</v>
      </c>
      <c r="B123" s="27">
        <v>560000</v>
      </c>
      <c r="C123" s="27">
        <v>0</v>
      </c>
      <c r="D123" s="27">
        <v>560000</v>
      </c>
    </row>
    <row r="124" spans="1:4" s="25" customFormat="1" ht="9.9" customHeight="1">
      <c r="A124" s="54" t="s">
        <v>90</v>
      </c>
      <c r="B124" s="27">
        <v>-612654.37600000005</v>
      </c>
      <c r="C124" s="27">
        <v>0</v>
      </c>
      <c r="D124" s="27">
        <v>-612654.37600000005</v>
      </c>
    </row>
    <row r="125" spans="1:4" s="25" customFormat="1" ht="9.9" customHeight="1">
      <c r="A125" s="54" t="s">
        <v>91</v>
      </c>
      <c r="B125" s="27">
        <v>646335.00199999998</v>
      </c>
      <c r="C125" s="27">
        <v>0</v>
      </c>
      <c r="D125" s="27">
        <v>646335.00199999998</v>
      </c>
    </row>
    <row r="126" spans="1:4" s="25" customFormat="1" ht="9.9" customHeight="1">
      <c r="A126" s="54" t="s">
        <v>92</v>
      </c>
      <c r="B126" s="27">
        <v>166112.52900000001</v>
      </c>
      <c r="C126" s="27">
        <v>0</v>
      </c>
      <c r="D126" s="27">
        <v>166112.52900000001</v>
      </c>
    </row>
    <row r="127" spans="1:4" s="25" customFormat="1" ht="2.1" customHeight="1">
      <c r="A127" s="54"/>
      <c r="B127" s="27"/>
      <c r="C127" s="27"/>
      <c r="D127" s="27"/>
    </row>
    <row r="128" spans="1:4" s="25" customFormat="1" ht="12" customHeight="1">
      <c r="A128" s="52" t="s">
        <v>93</v>
      </c>
      <c r="B128" s="22">
        <v>42363479.954999998</v>
      </c>
      <c r="C128" s="22">
        <v>3232512.878</v>
      </c>
      <c r="D128" s="22">
        <v>45595992.833999999</v>
      </c>
    </row>
    <row r="129" spans="1:4" s="25" customFormat="1" ht="2.1" customHeight="1">
      <c r="A129" s="58"/>
      <c r="B129" s="38"/>
      <c r="C129" s="38"/>
      <c r="D129" s="38"/>
    </row>
    <row r="130" spans="1:4" s="25" customFormat="1" ht="12.75" customHeight="1">
      <c r="A130" s="52" t="s">
        <v>94</v>
      </c>
      <c r="B130" s="22">
        <v>2302451.9559999998</v>
      </c>
      <c r="C130" s="22">
        <v>2844786.6570000001</v>
      </c>
      <c r="D130" s="22">
        <v>5147238.6140000001</v>
      </c>
    </row>
    <row r="131" spans="1:4" s="25" customFormat="1" ht="9.9" customHeight="1">
      <c r="A131" s="31" t="s">
        <v>95</v>
      </c>
      <c r="B131" s="27">
        <v>12769.601000000001</v>
      </c>
      <c r="C131" s="27">
        <v>2264744.2140000002</v>
      </c>
      <c r="D131" s="27">
        <v>2277513.8160000001</v>
      </c>
    </row>
    <row r="132" spans="1:4" s="25" customFormat="1" ht="9.9" customHeight="1">
      <c r="A132" s="54" t="s">
        <v>96</v>
      </c>
      <c r="B132" s="27">
        <v>2289682.3539999998</v>
      </c>
      <c r="C132" s="27">
        <v>580042.44299999997</v>
      </c>
      <c r="D132" s="27">
        <v>2869724.7969999998</v>
      </c>
    </row>
    <row r="133" spans="1:4" s="25" customFormat="1" ht="9.9" customHeight="1">
      <c r="A133" s="54" t="s">
        <v>97</v>
      </c>
      <c r="B133" s="27">
        <v>0</v>
      </c>
      <c r="C133" s="27">
        <v>0</v>
      </c>
      <c r="D133" s="27">
        <v>0</v>
      </c>
    </row>
    <row r="134" spans="1:4" s="25" customFormat="1" ht="9.9" customHeight="1">
      <c r="A134" s="54" t="s">
        <v>98</v>
      </c>
      <c r="B134" s="27">
        <v>0</v>
      </c>
      <c r="C134" s="27">
        <v>0</v>
      </c>
      <c r="D134" s="27">
        <v>0</v>
      </c>
    </row>
    <row r="135" spans="1:4" ht="8.25" customHeight="1" thickBot="1">
      <c r="A135" s="59"/>
      <c r="B135" s="59"/>
      <c r="C135" s="59"/>
      <c r="D135" s="59"/>
    </row>
    <row r="136" spans="1:4" s="44" customFormat="1" ht="14.25" customHeight="1">
      <c r="A136" s="62" t="s">
        <v>47</v>
      </c>
      <c r="B136" s="61"/>
      <c r="C136" s="61"/>
      <c r="D136" s="61"/>
    </row>
    <row r="137" spans="1:4" s="44" customFormat="1" ht="10.199999999999999">
      <c r="A137" s="62" t="s">
        <v>99</v>
      </c>
      <c r="B137" s="61"/>
      <c r="C137" s="61"/>
      <c r="D137" s="61"/>
    </row>
    <row r="139" spans="1:4">
      <c r="B139" s="63"/>
      <c r="D139" s="63">
        <v>0</v>
      </c>
    </row>
    <row r="200" spans="2:2">
      <c r="B200" s="14" t="s">
        <v>186</v>
      </c>
    </row>
  </sheetData>
  <mergeCells count="12">
    <mergeCell ref="A62:D62"/>
    <mergeCell ref="A63:D63"/>
    <mergeCell ref="A64:D64"/>
    <mergeCell ref="A65:D65"/>
    <mergeCell ref="A67:A68"/>
    <mergeCell ref="B67:D67"/>
    <mergeCell ref="A1:D1"/>
    <mergeCell ref="A2:D2"/>
    <mergeCell ref="A3:D3"/>
    <mergeCell ref="A4:D4"/>
    <mergeCell ref="A6:A7"/>
    <mergeCell ref="B6:D6"/>
  </mergeCell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42512-639B-49C6-8E63-A1446189E7DA}">
  <dimension ref="A1:F88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18.88671875" style="3" bestFit="1" customWidth="1"/>
    <col min="6" max="6" width="13" style="3" bestFit="1" customWidth="1"/>
    <col min="7" max="16384" width="11.44140625" style="3"/>
  </cols>
  <sheetData>
    <row r="1" spans="1:6" s="64" customFormat="1" ht="15.9" customHeight="1">
      <c r="A1" s="337" t="s">
        <v>823</v>
      </c>
      <c r="B1" s="337"/>
      <c r="C1" s="337"/>
      <c r="D1" s="337"/>
    </row>
    <row r="2" spans="1:6" s="66" customFormat="1" ht="24" customHeight="1">
      <c r="A2" s="65" t="s">
        <v>188</v>
      </c>
      <c r="B2" s="65"/>
      <c r="C2" s="65"/>
      <c r="D2" s="65"/>
    </row>
    <row r="3" spans="1:6" s="68" customFormat="1" ht="15.9" customHeight="1">
      <c r="A3" s="67">
        <v>45322</v>
      </c>
      <c r="B3" s="67"/>
      <c r="C3" s="67"/>
      <c r="D3" s="67"/>
    </row>
    <row r="4" spans="1:6" s="69" customFormat="1" ht="15" customHeight="1">
      <c r="A4" s="10" t="s">
        <v>1</v>
      </c>
      <c r="B4" s="11"/>
      <c r="C4" s="11"/>
      <c r="D4" s="11"/>
      <c r="F4" s="124"/>
    </row>
    <row r="5" spans="1:6" s="64" customFormat="1" ht="3.9" customHeight="1" thickBot="1">
      <c r="A5" s="70"/>
      <c r="B5" s="71"/>
      <c r="C5" s="71"/>
      <c r="D5" s="71"/>
    </row>
    <row r="6" spans="1:6" s="64" customFormat="1" ht="15.9" customHeight="1">
      <c r="A6" s="72"/>
      <c r="B6" s="93" t="s">
        <v>159</v>
      </c>
      <c r="C6" s="93"/>
      <c r="D6" s="93"/>
    </row>
    <row r="7" spans="1:6" s="64" customFormat="1" ht="14.1" customHeight="1">
      <c r="A7" s="73"/>
      <c r="B7" s="18" t="s">
        <v>4</v>
      </c>
      <c r="C7" s="18" t="s">
        <v>5</v>
      </c>
      <c r="D7" s="18" t="s">
        <v>6</v>
      </c>
    </row>
    <row r="8" spans="1:6" s="64" customFormat="1" ht="3" customHeight="1">
      <c r="A8" s="19"/>
      <c r="B8" s="51"/>
      <c r="C8" s="51"/>
      <c r="D8" s="51"/>
    </row>
    <row r="9" spans="1:6" s="57" customFormat="1" ht="8.4" customHeight="1">
      <c r="A9" s="74" t="s">
        <v>101</v>
      </c>
      <c r="B9" s="75">
        <v>265666.53405999998</v>
      </c>
      <c r="C9" s="75">
        <v>15358.357300000001</v>
      </c>
      <c r="D9" s="75">
        <v>281024.89136000001</v>
      </c>
      <c r="E9" s="76"/>
    </row>
    <row r="10" spans="1:6" s="57" customFormat="1" ht="8.4" customHeight="1">
      <c r="A10" s="77" t="s">
        <v>102</v>
      </c>
      <c r="B10" s="78">
        <v>80353.89301</v>
      </c>
      <c r="C10" s="78">
        <v>11362.217339999999</v>
      </c>
      <c r="D10" s="78">
        <v>91716.110349999988</v>
      </c>
    </row>
    <row r="11" spans="1:6" s="57" customFormat="1" ht="8.4" customHeight="1">
      <c r="A11" s="26" t="s">
        <v>103</v>
      </c>
      <c r="B11" s="78">
        <v>0</v>
      </c>
      <c r="C11" s="78">
        <v>0</v>
      </c>
      <c r="D11" s="78">
        <v>0</v>
      </c>
    </row>
    <row r="12" spans="1:6" s="57" customFormat="1" ht="8.4" customHeight="1">
      <c r="A12" s="26" t="s">
        <v>104</v>
      </c>
      <c r="B12" s="78">
        <v>51150.689450000005</v>
      </c>
      <c r="C12" s="78">
        <v>0</v>
      </c>
      <c r="D12" s="78">
        <v>51150.689450000005</v>
      </c>
    </row>
    <row r="13" spans="1:6" s="57" customFormat="1" ht="8.4" customHeight="1">
      <c r="A13" s="26" t="s">
        <v>105</v>
      </c>
      <c r="B13" s="78">
        <v>134161.9516</v>
      </c>
      <c r="C13" s="78">
        <v>0</v>
      </c>
      <c r="D13" s="78">
        <v>134161.9516</v>
      </c>
    </row>
    <row r="14" spans="1:6" s="57" customFormat="1" ht="8.4" customHeight="1">
      <c r="A14" s="31" t="s">
        <v>106</v>
      </c>
      <c r="B14" s="78">
        <v>0</v>
      </c>
      <c r="C14" s="78">
        <v>0</v>
      </c>
      <c r="D14" s="78">
        <v>0</v>
      </c>
    </row>
    <row r="15" spans="1:6" s="57" customFormat="1" ht="8.4" customHeight="1">
      <c r="A15" s="26" t="s">
        <v>107</v>
      </c>
      <c r="B15" s="78">
        <v>0</v>
      </c>
      <c r="C15" s="78">
        <v>0</v>
      </c>
      <c r="D15" s="78">
        <v>0</v>
      </c>
    </row>
    <row r="16" spans="1:6" s="57" customFormat="1" ht="8.4" customHeight="1">
      <c r="A16" s="26" t="s">
        <v>108</v>
      </c>
      <c r="B16" s="78">
        <v>0</v>
      </c>
      <c r="C16" s="78">
        <v>3996.13996</v>
      </c>
      <c r="D16" s="78">
        <v>3996.13996</v>
      </c>
    </row>
    <row r="17" spans="1:4" s="57" customFormat="1" ht="8.4" customHeight="1">
      <c r="A17" s="26" t="s">
        <v>109</v>
      </c>
      <c r="B17" s="78">
        <v>0</v>
      </c>
      <c r="C17" s="78">
        <v>0</v>
      </c>
      <c r="D17" s="78">
        <v>0</v>
      </c>
    </row>
    <row r="18" spans="1:4" s="57" customFormat="1" ht="8.4" customHeight="1">
      <c r="A18" s="26" t="s">
        <v>29</v>
      </c>
      <c r="B18" s="78">
        <v>0</v>
      </c>
      <c r="C18" s="78">
        <v>0</v>
      </c>
      <c r="D18" s="78">
        <v>0</v>
      </c>
    </row>
    <row r="19" spans="1:4" s="57" customFormat="1" ht="3" customHeight="1">
      <c r="A19" s="26"/>
      <c r="B19" s="78"/>
      <c r="C19" s="78"/>
      <c r="D19" s="78"/>
    </row>
    <row r="20" spans="1:4" s="57" customFormat="1" ht="8.4" customHeight="1">
      <c r="A20" s="21" t="s">
        <v>110</v>
      </c>
      <c r="B20" s="75">
        <v>12298.3971</v>
      </c>
      <c r="C20" s="75">
        <v>113.37003</v>
      </c>
      <c r="D20" s="75">
        <v>12411.76713</v>
      </c>
    </row>
    <row r="21" spans="1:4" s="57" customFormat="1" ht="8.4" customHeight="1">
      <c r="A21" s="26" t="s">
        <v>111</v>
      </c>
      <c r="B21" s="78">
        <v>3739.2418499999999</v>
      </c>
      <c r="C21" s="78">
        <v>116.31134</v>
      </c>
      <c r="D21" s="78">
        <v>3855.5531900000001</v>
      </c>
    </row>
    <row r="22" spans="1:4" s="57" customFormat="1" ht="8.4" customHeight="1">
      <c r="A22" s="26" t="s">
        <v>112</v>
      </c>
      <c r="B22" s="78">
        <v>3.8280000000000002E-2</v>
      </c>
      <c r="C22" s="78">
        <v>0</v>
      </c>
      <c r="D22" s="78">
        <v>3.8280000000000002E-2</v>
      </c>
    </row>
    <row r="23" spans="1:4" s="57" customFormat="1" ht="8.4" customHeight="1">
      <c r="A23" s="26" t="s">
        <v>103</v>
      </c>
      <c r="B23" s="78">
        <v>0</v>
      </c>
      <c r="C23" s="78">
        <v>0</v>
      </c>
      <c r="D23" s="78">
        <v>0</v>
      </c>
    </row>
    <row r="24" spans="1:4" s="57" customFormat="1" ht="8.4" customHeight="1">
      <c r="A24" s="26" t="s">
        <v>113</v>
      </c>
      <c r="B24" s="78">
        <v>0</v>
      </c>
      <c r="C24" s="78">
        <v>0</v>
      </c>
      <c r="D24" s="78">
        <v>0</v>
      </c>
    </row>
    <row r="25" spans="1:4" s="57" customFormat="1" ht="8.4" customHeight="1">
      <c r="A25" s="26" t="s">
        <v>114</v>
      </c>
      <c r="B25" s="78">
        <v>0</v>
      </c>
      <c r="C25" s="78">
        <v>0</v>
      </c>
      <c r="D25" s="78">
        <v>0</v>
      </c>
    </row>
    <row r="26" spans="1:4" s="57" customFormat="1" ht="8.4" customHeight="1">
      <c r="A26" s="26" t="s">
        <v>115</v>
      </c>
      <c r="B26" s="78">
        <v>1681.4258500000001</v>
      </c>
      <c r="C26" s="78">
        <v>0</v>
      </c>
      <c r="D26" s="78">
        <v>1681.4258500000001</v>
      </c>
    </row>
    <row r="27" spans="1:4" s="57" customFormat="1" ht="8.4" customHeight="1">
      <c r="A27" s="26" t="s">
        <v>116</v>
      </c>
      <c r="B27" s="78">
        <v>6877.6911200000004</v>
      </c>
      <c r="C27" s="78">
        <v>-2.9413100000000001</v>
      </c>
      <c r="D27" s="78">
        <v>6874.7498100000003</v>
      </c>
    </row>
    <row r="28" spans="1:4" s="57" customFormat="1" ht="8.4" customHeight="1">
      <c r="A28" s="26" t="s">
        <v>117</v>
      </c>
      <c r="B28" s="78">
        <v>0</v>
      </c>
      <c r="C28" s="78">
        <v>0</v>
      </c>
      <c r="D28" s="78">
        <v>0</v>
      </c>
    </row>
    <row r="29" spans="1:4" s="57" customFormat="1" ht="8.4" customHeight="1">
      <c r="A29" s="26" t="s">
        <v>118</v>
      </c>
      <c r="B29" s="78">
        <v>0</v>
      </c>
      <c r="C29" s="78">
        <v>0</v>
      </c>
      <c r="D29" s="78">
        <v>0</v>
      </c>
    </row>
    <row r="30" spans="1:4" s="57" customFormat="1" ht="8.4" customHeight="1">
      <c r="A30" s="26" t="s">
        <v>108</v>
      </c>
      <c r="B30" s="78">
        <v>0</v>
      </c>
      <c r="C30" s="78">
        <v>0</v>
      </c>
      <c r="D30" s="78">
        <v>0</v>
      </c>
    </row>
    <row r="31" spans="1:4" s="57" customFormat="1" ht="8.4" customHeight="1">
      <c r="A31" s="26" t="s">
        <v>119</v>
      </c>
      <c r="B31" s="78">
        <v>0</v>
      </c>
      <c r="C31" s="78">
        <v>0</v>
      </c>
      <c r="D31" s="78">
        <v>0</v>
      </c>
    </row>
    <row r="32" spans="1:4" s="57" customFormat="1" ht="8.4" customHeight="1">
      <c r="A32" s="26" t="s">
        <v>29</v>
      </c>
      <c r="B32" s="78">
        <v>0</v>
      </c>
      <c r="C32" s="78">
        <v>0</v>
      </c>
      <c r="D32" s="78">
        <v>0</v>
      </c>
    </row>
    <row r="33" spans="1:4" s="57" customFormat="1" ht="3" customHeight="1">
      <c r="A33" s="26"/>
      <c r="B33" s="78"/>
      <c r="C33" s="78"/>
      <c r="D33" s="78"/>
    </row>
    <row r="34" spans="1:4" s="57" customFormat="1" ht="8.4" customHeight="1">
      <c r="A34" s="21" t="s">
        <v>120</v>
      </c>
      <c r="B34" s="75">
        <v>253368.13696</v>
      </c>
      <c r="C34" s="75">
        <v>15244.98727</v>
      </c>
      <c r="D34" s="75">
        <v>268613.12423000002</v>
      </c>
    </row>
    <row r="35" spans="1:4" s="57" customFormat="1" ht="3" customHeight="1">
      <c r="A35" s="28"/>
      <c r="B35" s="79"/>
      <c r="C35" s="79"/>
      <c r="D35" s="79"/>
    </row>
    <row r="36" spans="1:4" s="57" customFormat="1" ht="8.4" customHeight="1">
      <c r="A36" s="80" t="s">
        <v>121</v>
      </c>
      <c r="B36" s="75">
        <v>5424.0682999999999</v>
      </c>
      <c r="C36" s="75">
        <v>0</v>
      </c>
      <c r="D36" s="75">
        <v>5424.0682999999999</v>
      </c>
    </row>
    <row r="37" spans="1:4" s="57" customFormat="1" ht="3" customHeight="1">
      <c r="A37" s="26"/>
      <c r="B37" s="78"/>
      <c r="C37" s="78"/>
      <c r="D37" s="78"/>
    </row>
    <row r="38" spans="1:4" s="57" customFormat="1" ht="8.4" customHeight="1">
      <c r="A38" s="21" t="s">
        <v>122</v>
      </c>
      <c r="B38" s="75">
        <v>247944.06865999999</v>
      </c>
      <c r="C38" s="75">
        <v>15244.98727</v>
      </c>
      <c r="D38" s="75">
        <v>263189.05593000003</v>
      </c>
    </row>
    <row r="39" spans="1:4" s="57" customFormat="1" ht="3" customHeight="1">
      <c r="A39" s="28"/>
      <c r="B39" s="79"/>
      <c r="C39" s="79"/>
      <c r="D39" s="79"/>
    </row>
    <row r="40" spans="1:4" s="57" customFormat="1" ht="8.4" customHeight="1">
      <c r="A40" s="21" t="s">
        <v>123</v>
      </c>
      <c r="B40" s="75">
        <v>69401.095589999997</v>
      </c>
      <c r="C40" s="75">
        <v>3622.7332500000002</v>
      </c>
      <c r="D40" s="75">
        <v>73023.828840000002</v>
      </c>
    </row>
    <row r="41" spans="1:4" s="57" customFormat="1" ht="8.4" customHeight="1">
      <c r="A41" s="26" t="s">
        <v>124</v>
      </c>
      <c r="B41" s="78">
        <v>0</v>
      </c>
      <c r="C41" s="78">
        <v>93.317549999999997</v>
      </c>
      <c r="D41" s="78">
        <v>93.317549999999997</v>
      </c>
    </row>
    <row r="42" spans="1:4" s="57" customFormat="1" ht="8.4" customHeight="1">
      <c r="A42" s="26" t="s">
        <v>125</v>
      </c>
      <c r="B42" s="78">
        <v>20.520959999999999</v>
      </c>
      <c r="C42" s="78">
        <v>1395.4884399999999</v>
      </c>
      <c r="D42" s="78">
        <v>1416.0093999999999</v>
      </c>
    </row>
    <row r="43" spans="1:4" s="57" customFormat="1" ht="8.4" customHeight="1">
      <c r="A43" s="26" t="s">
        <v>126</v>
      </c>
      <c r="B43" s="78">
        <v>320.7269</v>
      </c>
      <c r="C43" s="78">
        <v>109.64294</v>
      </c>
      <c r="D43" s="78">
        <v>430.36984000000001</v>
      </c>
    </row>
    <row r="44" spans="1:4" s="57" customFormat="1" ht="8.4" customHeight="1">
      <c r="A44" s="26" t="s">
        <v>127</v>
      </c>
      <c r="B44" s="78">
        <v>69059.847730000009</v>
      </c>
      <c r="C44" s="78">
        <v>2024.28432</v>
      </c>
      <c r="D44" s="78">
        <v>71084.13205</v>
      </c>
    </row>
    <row r="45" spans="1:4" s="57" customFormat="1" ht="3" customHeight="1">
      <c r="A45" s="26"/>
      <c r="B45" s="79"/>
      <c r="C45" s="79"/>
      <c r="D45" s="79"/>
    </row>
    <row r="46" spans="1:4" s="57" customFormat="1" ht="8.4" customHeight="1">
      <c r="A46" s="21" t="s">
        <v>128</v>
      </c>
      <c r="B46" s="75">
        <v>18859.771390000002</v>
      </c>
      <c r="C46" s="75">
        <v>4044.9532200000003</v>
      </c>
      <c r="D46" s="75">
        <v>22904.724610000001</v>
      </c>
    </row>
    <row r="47" spans="1:4" s="57" customFormat="1" ht="8.4" customHeight="1">
      <c r="A47" s="26" t="s">
        <v>129</v>
      </c>
      <c r="B47" s="78">
        <v>0</v>
      </c>
      <c r="C47" s="78">
        <v>0</v>
      </c>
      <c r="D47" s="78">
        <v>0</v>
      </c>
    </row>
    <row r="48" spans="1:4" s="57" customFormat="1" ht="8.4" customHeight="1">
      <c r="A48" s="26" t="s">
        <v>125</v>
      </c>
      <c r="B48" s="78">
        <v>0</v>
      </c>
      <c r="C48" s="78">
        <v>0</v>
      </c>
      <c r="D48" s="78">
        <v>0</v>
      </c>
    </row>
    <row r="49" spans="1:4" s="57" customFormat="1" ht="8.4" customHeight="1">
      <c r="A49" s="26" t="s">
        <v>126</v>
      </c>
      <c r="B49" s="78">
        <v>2.1770999999999998</v>
      </c>
      <c r="C49" s="78">
        <v>0</v>
      </c>
      <c r="D49" s="78">
        <v>2.1770999999999998</v>
      </c>
    </row>
    <row r="50" spans="1:4" s="57" customFormat="1" ht="8.4" customHeight="1">
      <c r="A50" s="26" t="s">
        <v>130</v>
      </c>
      <c r="B50" s="78">
        <v>18857.594290000001</v>
      </c>
      <c r="C50" s="78">
        <v>4044.9532200000003</v>
      </c>
      <c r="D50" s="78">
        <v>22902.54751</v>
      </c>
    </row>
    <row r="51" spans="1:4" s="57" customFormat="1" ht="5.25" customHeight="1">
      <c r="A51" s="26"/>
      <c r="B51" s="79"/>
      <c r="C51" s="79"/>
      <c r="D51" s="79"/>
    </row>
    <row r="52" spans="1:4" s="57" customFormat="1" ht="8.25" customHeight="1">
      <c r="A52" s="32" t="s">
        <v>131</v>
      </c>
      <c r="B52" s="78">
        <v>0</v>
      </c>
      <c r="C52" s="78">
        <v>0</v>
      </c>
      <c r="D52" s="78">
        <v>0</v>
      </c>
    </row>
    <row r="53" spans="1:4" s="57" customFormat="1" ht="8.25" customHeight="1">
      <c r="A53" s="26"/>
      <c r="B53" s="79"/>
      <c r="C53" s="79"/>
      <c r="D53" s="79"/>
    </row>
    <row r="54" spans="1:4" s="57" customFormat="1" ht="8.4" customHeight="1">
      <c r="A54" s="21" t="s">
        <v>132</v>
      </c>
      <c r="B54" s="75">
        <v>298485.39286000002</v>
      </c>
      <c r="C54" s="75">
        <v>14822.767300000001</v>
      </c>
      <c r="D54" s="75">
        <v>313308.16016000003</v>
      </c>
    </row>
    <row r="55" spans="1:4" s="57" customFormat="1" ht="3" customHeight="1">
      <c r="A55" s="28"/>
      <c r="B55" s="79"/>
      <c r="C55" s="79"/>
      <c r="D55" s="79"/>
    </row>
    <row r="56" spans="1:4" s="57" customFormat="1" ht="8.4" customHeight="1">
      <c r="A56" s="21" t="s">
        <v>133</v>
      </c>
      <c r="B56" s="75">
        <v>88976.837709999993</v>
      </c>
      <c r="C56" s="75">
        <v>0</v>
      </c>
      <c r="D56" s="75">
        <v>88976.837709999993</v>
      </c>
    </row>
    <row r="57" spans="1:4" s="57" customFormat="1" ht="8.4" customHeight="1">
      <c r="A57" s="26" t="s">
        <v>134</v>
      </c>
      <c r="B57" s="78">
        <v>58029.98659</v>
      </c>
      <c r="C57" s="78">
        <v>0</v>
      </c>
      <c r="D57" s="78">
        <v>58029.98659</v>
      </c>
    </row>
    <row r="58" spans="1:4" s="57" customFormat="1" ht="8.4" customHeight="1">
      <c r="A58" s="26" t="s">
        <v>135</v>
      </c>
      <c r="B58" s="78">
        <v>31.875</v>
      </c>
      <c r="C58" s="78">
        <v>0</v>
      </c>
      <c r="D58" s="78" t="s">
        <v>189</v>
      </c>
    </row>
    <row r="59" spans="1:4" s="57" customFormat="1" ht="8.4" customHeight="1">
      <c r="A59" s="26" t="s">
        <v>136</v>
      </c>
      <c r="B59" s="78">
        <v>21733.868350000001</v>
      </c>
      <c r="C59" s="78">
        <v>0</v>
      </c>
      <c r="D59" s="78">
        <v>21733.868350000001</v>
      </c>
    </row>
    <row r="60" spans="1:4" s="57" customFormat="1" ht="8.4" customHeight="1">
      <c r="A60" s="26" t="s">
        <v>137</v>
      </c>
      <c r="B60" s="78">
        <v>9181.1077699999987</v>
      </c>
      <c r="C60" s="78">
        <v>0</v>
      </c>
      <c r="D60" s="78">
        <v>9181.1077699999987</v>
      </c>
    </row>
    <row r="61" spans="1:4" s="57" customFormat="1" ht="3" customHeight="1">
      <c r="A61" s="26"/>
      <c r="B61" s="78"/>
      <c r="C61" s="78"/>
      <c r="D61" s="78"/>
    </row>
    <row r="62" spans="1:4" s="57" customFormat="1" ht="8.4" customHeight="1">
      <c r="A62" s="21" t="s">
        <v>138</v>
      </c>
      <c r="B62" s="75">
        <v>209508.55515</v>
      </c>
      <c r="C62" s="75">
        <v>14822.767300000001</v>
      </c>
      <c r="D62" s="75">
        <v>224331.32244999998</v>
      </c>
    </row>
    <row r="63" spans="1:4" s="57" customFormat="1" ht="3" customHeight="1">
      <c r="A63" s="26"/>
      <c r="B63" s="78"/>
      <c r="C63" s="78"/>
      <c r="D63" s="78"/>
    </row>
    <row r="64" spans="1:4" s="57" customFormat="1" ht="8.4" customHeight="1">
      <c r="A64" s="21" t="s">
        <v>139</v>
      </c>
      <c r="B64" s="75">
        <v>21469.051489999998</v>
      </c>
      <c r="C64" s="75">
        <v>3045.31909</v>
      </c>
      <c r="D64" s="75">
        <v>24514.370579999999</v>
      </c>
    </row>
    <row r="65" spans="1:5" s="57" customFormat="1" ht="8.4" customHeight="1">
      <c r="A65" s="26" t="s">
        <v>140</v>
      </c>
      <c r="B65" s="78">
        <v>156.79564000000002</v>
      </c>
      <c r="C65" s="78">
        <v>2685.0766100000001</v>
      </c>
      <c r="D65" s="78">
        <v>2841.8722499999999</v>
      </c>
    </row>
    <row r="66" spans="1:5" s="57" customFormat="1" ht="8.4" customHeight="1">
      <c r="A66" s="26" t="s">
        <v>141</v>
      </c>
      <c r="B66" s="78">
        <v>0</v>
      </c>
      <c r="C66" s="78">
        <v>0</v>
      </c>
      <c r="D66" s="78">
        <v>0</v>
      </c>
    </row>
    <row r="67" spans="1:5" s="57" customFormat="1" ht="8.4" customHeight="1">
      <c r="A67" s="26" t="s">
        <v>142</v>
      </c>
      <c r="B67" s="78">
        <v>-0.25020000000000003</v>
      </c>
      <c r="C67" s="78">
        <v>0</v>
      </c>
      <c r="D67" s="78">
        <v>-0.25020000000000003</v>
      </c>
    </row>
    <row r="68" spans="1:5" s="57" customFormat="1" ht="8.4" customHeight="1">
      <c r="A68" s="26" t="s">
        <v>143</v>
      </c>
      <c r="B68" s="78">
        <v>0</v>
      </c>
      <c r="C68" s="78">
        <v>0</v>
      </c>
      <c r="D68" s="78">
        <v>0</v>
      </c>
    </row>
    <row r="69" spans="1:5" s="57" customFormat="1" ht="8.4" customHeight="1">
      <c r="A69" s="26" t="s">
        <v>144</v>
      </c>
      <c r="B69" s="78">
        <v>15501.12959</v>
      </c>
      <c r="C69" s="78">
        <v>360.24248</v>
      </c>
      <c r="D69" s="78">
        <v>15861.372069999999</v>
      </c>
    </row>
    <row r="70" spans="1:5" s="57" customFormat="1" ht="8.4" customHeight="1">
      <c r="A70" s="26" t="s">
        <v>145</v>
      </c>
      <c r="B70" s="78">
        <v>4343.3718799999997</v>
      </c>
      <c r="C70" s="78">
        <v>0</v>
      </c>
      <c r="D70" s="78">
        <v>4343.3718799999997</v>
      </c>
    </row>
    <row r="71" spans="1:5" s="57" customFormat="1" ht="8.4" customHeight="1">
      <c r="A71" s="26" t="s">
        <v>146</v>
      </c>
      <c r="B71" s="78">
        <v>1468.00458</v>
      </c>
      <c r="C71" s="78">
        <v>0</v>
      </c>
      <c r="D71" s="78">
        <v>1468.00458</v>
      </c>
    </row>
    <row r="72" spans="1:5" s="57" customFormat="1" ht="3" customHeight="1">
      <c r="A72" s="26"/>
      <c r="B72" s="78"/>
      <c r="C72" s="78"/>
      <c r="D72" s="78"/>
    </row>
    <row r="73" spans="1:5" s="57" customFormat="1" ht="8.4" customHeight="1">
      <c r="A73" s="30" t="s">
        <v>147</v>
      </c>
      <c r="B73" s="75">
        <v>-539.94866999999999</v>
      </c>
      <c r="C73" s="75">
        <v>79.711610000000007</v>
      </c>
      <c r="D73" s="75">
        <v>-460.23705999999999</v>
      </c>
      <c r="E73" s="76"/>
    </row>
    <row r="74" spans="1:5" s="57" customFormat="1" ht="4.5" customHeight="1">
      <c r="A74" s="26"/>
      <c r="B74" s="78"/>
      <c r="C74" s="78"/>
      <c r="D74" s="78"/>
    </row>
    <row r="75" spans="1:5" s="57" customFormat="1" ht="8.4" customHeight="1">
      <c r="A75" s="80" t="s">
        <v>148</v>
      </c>
      <c r="B75" s="75">
        <v>187499.55499</v>
      </c>
      <c r="C75" s="75">
        <v>11857.159820000001</v>
      </c>
      <c r="D75" s="75">
        <v>199356.71481</v>
      </c>
    </row>
    <row r="76" spans="1:5" s="57" customFormat="1" ht="3.9" customHeight="1">
      <c r="A76" s="28"/>
      <c r="B76" s="79"/>
      <c r="C76" s="79"/>
      <c r="D76" s="79"/>
    </row>
    <row r="77" spans="1:5" s="57" customFormat="1" ht="8.4" customHeight="1">
      <c r="A77" s="26" t="s">
        <v>149</v>
      </c>
      <c r="B77" s="78">
        <v>33244.185059999996</v>
      </c>
      <c r="C77" s="78">
        <v>0</v>
      </c>
      <c r="D77" s="78">
        <v>33244.185059999996</v>
      </c>
    </row>
    <row r="78" spans="1:5" s="57" customFormat="1" ht="3.9" customHeight="1">
      <c r="A78" s="26"/>
      <c r="B78" s="78"/>
      <c r="C78" s="78"/>
      <c r="D78" s="78"/>
    </row>
    <row r="79" spans="1:5" s="57" customFormat="1" ht="8.4" customHeight="1">
      <c r="A79" s="32" t="s">
        <v>150</v>
      </c>
      <c r="B79" s="79">
        <v>154255.36993000002</v>
      </c>
      <c r="C79" s="79">
        <v>11857.159820000001</v>
      </c>
      <c r="D79" s="79">
        <v>166112.52974999999</v>
      </c>
    </row>
    <row r="80" spans="1:5" s="64" customFormat="1" ht="3.75" customHeight="1" thickBot="1">
      <c r="A80" s="59"/>
      <c r="B80" s="81"/>
      <c r="C80" s="81"/>
      <c r="D80" s="81"/>
    </row>
    <row r="81" spans="1:4" s="64" customFormat="1" ht="15.75" customHeight="1">
      <c r="A81" s="82" t="s">
        <v>190</v>
      </c>
      <c r="B81" s="83"/>
      <c r="C81" s="83"/>
      <c r="D81" s="83"/>
    </row>
    <row r="82" spans="1:4" s="64" customFormat="1">
      <c r="A82" s="70"/>
      <c r="B82" s="84"/>
      <c r="C82" s="84"/>
      <c r="D82" s="84"/>
    </row>
    <row r="83" spans="1:4" s="64" customFormat="1">
      <c r="A83" s="70"/>
      <c r="B83" s="84"/>
      <c r="C83" s="84"/>
      <c r="D83" s="84"/>
    </row>
    <row r="84" spans="1:4" s="64" customFormat="1">
      <c r="A84" s="70"/>
      <c r="B84" s="86"/>
      <c r="C84" s="86"/>
      <c r="D84" s="86"/>
    </row>
    <row r="85" spans="1:4" s="64" customFormat="1">
      <c r="A85" s="70"/>
      <c r="B85" s="87"/>
      <c r="C85" s="87"/>
      <c r="D85" s="87"/>
    </row>
    <row r="86" spans="1:4" s="64" customFormat="1">
      <c r="A86" s="70"/>
      <c r="B86" s="70"/>
      <c r="C86" s="70"/>
      <c r="D86" s="70"/>
    </row>
    <row r="87" spans="1:4" s="64" customFormat="1">
      <c r="A87" s="70"/>
      <c r="B87" s="70"/>
      <c r="C87" s="70"/>
      <c r="D87" s="70"/>
    </row>
    <row r="88" spans="1:4" s="64" customFormat="1">
      <c r="A88" s="70"/>
      <c r="B88" s="70"/>
      <c r="C88" s="70"/>
      <c r="D88" s="70"/>
    </row>
  </sheetData>
  <mergeCells count="5">
    <mergeCell ref="A1:D1"/>
    <mergeCell ref="A2:D2"/>
    <mergeCell ref="A3:D3"/>
    <mergeCell ref="A4:D4"/>
    <mergeCell ref="B6:D6"/>
  </mergeCells>
  <hyperlinks>
    <hyperlink ref="A1:D1" location="Índice!A1" display="Volver al Índice" xr:uid="{291ADB0E-4863-4B61-9F80-AEC9041A8107}"/>
  </hyperlink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B0E08-5698-4F22-9314-58203ACB402D}">
  <dimension ref="A1:H139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23.44140625" style="2" bestFit="1" customWidth="1"/>
    <col min="6" max="6" width="21.5546875" style="3" bestFit="1" customWidth="1"/>
    <col min="7" max="7" width="19" style="3" bestFit="1" customWidth="1"/>
    <col min="8" max="8" width="22.44140625" style="3" bestFit="1" customWidth="1"/>
    <col min="9" max="16384" width="11.44140625" style="3"/>
  </cols>
  <sheetData>
    <row r="1" spans="1:6" ht="17.100000000000001" customHeight="1">
      <c r="A1" s="337" t="s">
        <v>823</v>
      </c>
      <c r="B1" s="337"/>
      <c r="C1" s="337"/>
      <c r="D1" s="337"/>
    </row>
    <row r="2" spans="1:6" s="6" customFormat="1" ht="24" customHeight="1">
      <c r="A2" s="4" t="s">
        <v>151</v>
      </c>
      <c r="B2" s="4"/>
      <c r="C2" s="4"/>
      <c r="D2" s="4"/>
      <c r="E2" s="5"/>
    </row>
    <row r="3" spans="1:6" s="9" customFormat="1" ht="18" customHeight="1">
      <c r="A3" s="7">
        <v>45322</v>
      </c>
      <c r="B3" s="7"/>
      <c r="C3" s="7"/>
      <c r="D3" s="7"/>
      <c r="E3" s="8"/>
    </row>
    <row r="4" spans="1:6" s="13" customFormat="1" ht="15" customHeight="1">
      <c r="A4" s="10" t="s">
        <v>1</v>
      </c>
      <c r="B4" s="11"/>
      <c r="C4" s="11"/>
      <c r="D4" s="11"/>
      <c r="E4" s="12"/>
    </row>
    <row r="5" spans="1:6" ht="3.9" customHeight="1" thickBot="1"/>
    <row r="6" spans="1:6" ht="18" customHeight="1">
      <c r="A6" s="15" t="s">
        <v>2</v>
      </c>
      <c r="B6" s="16" t="s">
        <v>152</v>
      </c>
      <c r="C6" s="16"/>
      <c r="D6" s="16"/>
    </row>
    <row r="7" spans="1:6" ht="14.1" customHeight="1">
      <c r="A7" s="17"/>
      <c r="B7" s="18" t="s">
        <v>4</v>
      </c>
      <c r="C7" s="18" t="s">
        <v>5</v>
      </c>
      <c r="D7" s="18" t="s">
        <v>6</v>
      </c>
    </row>
    <row r="8" spans="1:6" ht="3" customHeight="1">
      <c r="A8" s="19"/>
      <c r="B8" s="20"/>
      <c r="C8" s="20"/>
      <c r="D8" s="20"/>
    </row>
    <row r="9" spans="1:6" s="25" customFormat="1" ht="9.75" customHeight="1">
      <c r="A9" s="21" t="s">
        <v>7</v>
      </c>
      <c r="B9" s="22">
        <v>123501.735</v>
      </c>
      <c r="C9" s="22">
        <v>395248.66700000002</v>
      </c>
      <c r="D9" s="22">
        <v>518750.402</v>
      </c>
      <c r="E9" s="23"/>
      <c r="F9" s="24"/>
    </row>
    <row r="10" spans="1:6" s="25" customFormat="1" ht="9.75" customHeight="1">
      <c r="A10" s="26" t="s">
        <v>8</v>
      </c>
      <c r="B10" s="27">
        <v>0</v>
      </c>
      <c r="C10" s="27">
        <v>0</v>
      </c>
      <c r="D10" s="27">
        <v>0</v>
      </c>
      <c r="E10" s="23"/>
      <c r="F10" s="24"/>
    </row>
    <row r="11" spans="1:6" s="25" customFormat="1" ht="9.75" customHeight="1">
      <c r="A11" s="26" t="s">
        <v>9</v>
      </c>
      <c r="B11" s="27">
        <v>123482.37300000001</v>
      </c>
      <c r="C11" s="27">
        <v>203391.723</v>
      </c>
      <c r="D11" s="27">
        <v>326874.09600000002</v>
      </c>
      <c r="E11" s="23"/>
      <c r="F11" s="24"/>
    </row>
    <row r="12" spans="1:6" s="25" customFormat="1" ht="9.75" customHeight="1">
      <c r="A12" s="26" t="s">
        <v>10</v>
      </c>
      <c r="B12" s="27">
        <v>0</v>
      </c>
      <c r="C12" s="27">
        <v>0</v>
      </c>
      <c r="D12" s="27">
        <v>0</v>
      </c>
      <c r="E12" s="23"/>
      <c r="F12" s="24"/>
    </row>
    <row r="13" spans="1:6" s="25" customFormat="1" ht="9.75" customHeight="1">
      <c r="A13" s="26" t="s">
        <v>11</v>
      </c>
      <c r="B13" s="27">
        <v>19.361000000000001</v>
      </c>
      <c r="C13" s="27">
        <v>191856.943</v>
      </c>
      <c r="D13" s="27">
        <v>191876.30499999999</v>
      </c>
      <c r="E13" s="23"/>
      <c r="F13" s="24"/>
    </row>
    <row r="14" spans="1:6" s="25" customFormat="1" ht="3" customHeight="1">
      <c r="A14" s="26"/>
      <c r="B14" s="27"/>
      <c r="C14" s="27"/>
      <c r="D14" s="27"/>
      <c r="E14" s="23"/>
      <c r="F14" s="24"/>
    </row>
    <row r="15" spans="1:6" s="25" customFormat="1" ht="9.75" customHeight="1">
      <c r="A15" s="28" t="s">
        <v>12</v>
      </c>
      <c r="B15" s="29">
        <v>0</v>
      </c>
      <c r="C15" s="29">
        <v>0</v>
      </c>
      <c r="D15" s="29">
        <v>0</v>
      </c>
      <c r="E15" s="23"/>
      <c r="F15" s="24"/>
    </row>
    <row r="16" spans="1:6" s="25" customFormat="1" ht="3" customHeight="1">
      <c r="A16" s="28"/>
      <c r="B16" s="29"/>
      <c r="C16" s="29"/>
      <c r="D16" s="29"/>
      <c r="E16" s="23"/>
      <c r="F16" s="24"/>
    </row>
    <row r="17" spans="1:8" s="25" customFormat="1" ht="9.75" customHeight="1">
      <c r="A17" s="30" t="s">
        <v>13</v>
      </c>
      <c r="B17" s="22">
        <v>2577399.932</v>
      </c>
      <c r="C17" s="22">
        <v>1688479.0179999999</v>
      </c>
      <c r="D17" s="22">
        <v>4265878.9510000004</v>
      </c>
      <c r="E17" s="23"/>
      <c r="F17" s="24"/>
    </row>
    <row r="18" spans="1:8" s="25" customFormat="1" ht="9.75" customHeight="1">
      <c r="A18" s="31" t="s">
        <v>14</v>
      </c>
      <c r="B18" s="27">
        <v>0</v>
      </c>
      <c r="C18" s="27">
        <v>0</v>
      </c>
      <c r="D18" s="27">
        <v>0</v>
      </c>
      <c r="E18" s="23"/>
      <c r="F18" s="24"/>
    </row>
    <row r="19" spans="1:8" s="25" customFormat="1" ht="9.75" customHeight="1">
      <c r="A19" s="31" t="s">
        <v>15</v>
      </c>
      <c r="B19" s="27">
        <v>2555161.6329999999</v>
      </c>
      <c r="C19" s="27">
        <v>1688479.0179999999</v>
      </c>
      <c r="D19" s="27">
        <v>4243640.6509999996</v>
      </c>
      <c r="E19" s="23"/>
      <c r="F19" s="24"/>
    </row>
    <row r="20" spans="1:8" s="25" customFormat="1" ht="9.75" customHeight="1">
      <c r="A20" s="31" t="s">
        <v>16</v>
      </c>
      <c r="B20" s="27">
        <v>25238.298999999999</v>
      </c>
      <c r="C20" s="27">
        <v>0</v>
      </c>
      <c r="D20" s="27">
        <v>25238.298999999999</v>
      </c>
      <c r="E20" s="23"/>
      <c r="F20" s="24"/>
    </row>
    <row r="21" spans="1:8" s="25" customFormat="1" ht="9.75" customHeight="1">
      <c r="A21" s="31" t="s">
        <v>17</v>
      </c>
      <c r="B21" s="27">
        <v>0</v>
      </c>
      <c r="C21" s="27">
        <v>0</v>
      </c>
      <c r="D21" s="27">
        <v>0</v>
      </c>
      <c r="E21" s="23"/>
      <c r="F21" s="24"/>
    </row>
    <row r="22" spans="1:8" s="25" customFormat="1" ht="9.75" customHeight="1">
      <c r="A22" s="31" t="s">
        <v>18</v>
      </c>
      <c r="B22" s="27">
        <v>-3000</v>
      </c>
      <c r="C22" s="27">
        <v>0</v>
      </c>
      <c r="D22" s="27">
        <v>-3000</v>
      </c>
      <c r="E22" s="23"/>
      <c r="F22" s="24"/>
    </row>
    <row r="23" spans="1:8" s="25" customFormat="1" ht="3" customHeight="1">
      <c r="A23" s="26"/>
      <c r="B23" s="27"/>
      <c r="C23" s="27"/>
      <c r="D23" s="27"/>
      <c r="E23" s="23"/>
      <c r="F23" s="24"/>
    </row>
    <row r="24" spans="1:8" s="25" customFormat="1" ht="9.75" customHeight="1">
      <c r="A24" s="30" t="s">
        <v>19</v>
      </c>
      <c r="B24" s="22">
        <v>3126686.7230000002</v>
      </c>
      <c r="C24" s="22">
        <v>1312576.9469999999</v>
      </c>
      <c r="D24" s="22">
        <v>4439263.6710000001</v>
      </c>
      <c r="E24" s="88"/>
      <c r="F24" s="88"/>
      <c r="G24" s="88"/>
      <c r="H24" s="24"/>
    </row>
    <row r="25" spans="1:8" s="25" customFormat="1" ht="9.75" customHeight="1">
      <c r="A25" s="32" t="s">
        <v>20</v>
      </c>
      <c r="B25" s="29">
        <v>3250802.2390000001</v>
      </c>
      <c r="C25" s="29">
        <v>1217564.0889999999</v>
      </c>
      <c r="D25" s="29">
        <v>4468366.3279999997</v>
      </c>
      <c r="E25" s="89"/>
      <c r="F25" s="24"/>
    </row>
    <row r="26" spans="1:8" s="25" customFormat="1" ht="9.75" customHeight="1">
      <c r="A26" s="26" t="s">
        <v>21</v>
      </c>
      <c r="B26" s="27">
        <v>0</v>
      </c>
      <c r="C26" s="27">
        <v>0</v>
      </c>
      <c r="D26" s="27">
        <v>0</v>
      </c>
      <c r="E26" s="23"/>
      <c r="F26" s="24"/>
    </row>
    <row r="27" spans="1:8" s="25" customFormat="1" ht="9.75" customHeight="1">
      <c r="A27" s="26" t="s">
        <v>22</v>
      </c>
      <c r="B27" s="27">
        <v>0</v>
      </c>
      <c r="C27" s="27">
        <v>0</v>
      </c>
      <c r="D27" s="27">
        <v>0</v>
      </c>
      <c r="E27" s="23"/>
      <c r="F27" s="24"/>
    </row>
    <row r="28" spans="1:8" s="25" customFormat="1" ht="9.75" customHeight="1">
      <c r="A28" s="26" t="s">
        <v>23</v>
      </c>
      <c r="B28" s="27">
        <v>0</v>
      </c>
      <c r="C28" s="27">
        <v>0</v>
      </c>
      <c r="D28" s="27">
        <v>0</v>
      </c>
      <c r="E28" s="89"/>
      <c r="F28" s="24"/>
    </row>
    <row r="29" spans="1:8" s="25" customFormat="1" ht="9.75" customHeight="1">
      <c r="A29" s="26" t="s">
        <v>24</v>
      </c>
      <c r="B29" s="27">
        <v>0</v>
      </c>
      <c r="C29" s="27">
        <v>0</v>
      </c>
      <c r="D29" s="27">
        <v>0</v>
      </c>
      <c r="E29" s="89"/>
      <c r="F29" s="24"/>
    </row>
    <row r="30" spans="1:8" s="25" customFormat="1" ht="9.75" customHeight="1">
      <c r="A30" s="26" t="s">
        <v>25</v>
      </c>
      <c r="B30" s="27">
        <v>3247944.3739999998</v>
      </c>
      <c r="C30" s="27">
        <v>1217564.0889999999</v>
      </c>
      <c r="D30" s="27">
        <v>4465508.4630000005</v>
      </c>
      <c r="E30" s="23"/>
      <c r="F30" s="24"/>
    </row>
    <row r="31" spans="1:8" s="25" customFormat="1" ht="9.75" customHeight="1">
      <c r="A31" s="26" t="s">
        <v>26</v>
      </c>
      <c r="B31" s="27">
        <v>0</v>
      </c>
      <c r="C31" s="27">
        <v>0</v>
      </c>
      <c r="D31" s="27">
        <v>0</v>
      </c>
      <c r="E31" s="23"/>
      <c r="F31" s="24"/>
    </row>
    <row r="32" spans="1:8" s="25" customFormat="1" ht="9.75" customHeight="1">
      <c r="A32" s="26" t="s">
        <v>27</v>
      </c>
      <c r="B32" s="27">
        <v>2857.864</v>
      </c>
      <c r="C32" s="27">
        <v>0</v>
      </c>
      <c r="D32" s="27">
        <v>2857.864</v>
      </c>
      <c r="E32" s="23"/>
      <c r="F32" s="24"/>
    </row>
    <row r="33" spans="1:6" s="25" customFormat="1" ht="9.75" customHeight="1">
      <c r="A33" s="26" t="s">
        <v>28</v>
      </c>
      <c r="B33" s="27">
        <v>0</v>
      </c>
      <c r="C33" s="27">
        <v>0</v>
      </c>
      <c r="D33" s="27">
        <v>0</v>
      </c>
      <c r="E33" s="23"/>
      <c r="F33" s="24"/>
    </row>
    <row r="34" spans="1:6" s="25" customFormat="1" ht="9.75" customHeight="1">
      <c r="A34" s="26" t="s">
        <v>29</v>
      </c>
      <c r="B34" s="27">
        <v>0</v>
      </c>
      <c r="C34" s="27">
        <v>0</v>
      </c>
      <c r="D34" s="27">
        <v>0</v>
      </c>
      <c r="E34" s="23"/>
      <c r="F34" s="24"/>
    </row>
    <row r="35" spans="1:6" s="25" customFormat="1" ht="9.75" customHeight="1">
      <c r="A35" s="32" t="s">
        <v>30</v>
      </c>
      <c r="B35" s="29">
        <v>600863.79099999997</v>
      </c>
      <c r="C35" s="29">
        <v>313003.05900000001</v>
      </c>
      <c r="D35" s="29">
        <v>913866.85100000002</v>
      </c>
      <c r="E35" s="33"/>
      <c r="F35" s="24"/>
    </row>
    <row r="36" spans="1:6" s="25" customFormat="1" ht="9.75" customHeight="1">
      <c r="A36" s="32" t="s">
        <v>31</v>
      </c>
      <c r="B36" s="29">
        <v>49808.794999999998</v>
      </c>
      <c r="C36" s="29">
        <v>442143.93699999998</v>
      </c>
      <c r="D36" s="29">
        <v>491952.73200000002</v>
      </c>
      <c r="E36" s="23"/>
      <c r="F36" s="24"/>
    </row>
    <row r="37" spans="1:6" s="25" customFormat="1" ht="9.75" customHeight="1">
      <c r="A37" s="26" t="s">
        <v>32</v>
      </c>
      <c r="B37" s="27">
        <v>47886.267</v>
      </c>
      <c r="C37" s="27">
        <v>425163.93199999997</v>
      </c>
      <c r="D37" s="27">
        <v>473050.2</v>
      </c>
      <c r="E37" s="23"/>
      <c r="F37" s="24"/>
    </row>
    <row r="38" spans="1:6" s="25" customFormat="1" ht="9.75" customHeight="1">
      <c r="A38" s="26" t="s">
        <v>33</v>
      </c>
      <c r="B38" s="27">
        <v>1922.527</v>
      </c>
      <c r="C38" s="27">
        <v>16980.004000000001</v>
      </c>
      <c r="D38" s="27">
        <v>18902.531999999999</v>
      </c>
      <c r="E38" s="23"/>
      <c r="F38" s="24"/>
    </row>
    <row r="39" spans="1:6" s="25" customFormat="1" ht="9.75" customHeight="1">
      <c r="A39" s="28" t="s">
        <v>34</v>
      </c>
      <c r="B39" s="29">
        <v>-682338.94400000002</v>
      </c>
      <c r="C39" s="29">
        <v>-660107.723</v>
      </c>
      <c r="D39" s="29">
        <v>-1342446.6680000001</v>
      </c>
      <c r="E39" s="23"/>
      <c r="F39" s="24"/>
    </row>
    <row r="40" spans="1:6" s="25" customFormat="1" ht="9.75" customHeight="1">
      <c r="A40" s="28" t="s">
        <v>35</v>
      </c>
      <c r="B40" s="29">
        <v>-92449.157999999996</v>
      </c>
      <c r="C40" s="29">
        <v>-26.414999999999999</v>
      </c>
      <c r="D40" s="29">
        <v>-92475.573000000004</v>
      </c>
      <c r="E40" s="23"/>
      <c r="F40" s="24"/>
    </row>
    <row r="41" spans="1:6" s="25" customFormat="1" ht="3" customHeight="1">
      <c r="A41" s="28"/>
      <c r="B41" s="27"/>
      <c r="C41" s="27"/>
      <c r="D41" s="27"/>
      <c r="E41" s="23"/>
      <c r="F41" s="24"/>
    </row>
    <row r="42" spans="1:6" s="25" customFormat="1" ht="9.75" customHeight="1">
      <c r="A42" s="28" t="s">
        <v>36</v>
      </c>
      <c r="B42" s="29">
        <v>353710.66800000001</v>
      </c>
      <c r="C42" s="29">
        <v>770453.87899999996</v>
      </c>
      <c r="D42" s="29">
        <v>1124164.548</v>
      </c>
      <c r="E42" s="23"/>
      <c r="F42" s="24"/>
    </row>
    <row r="43" spans="1:6" s="25" customFormat="1" ht="3" customHeight="1">
      <c r="A43" s="28"/>
      <c r="B43" s="27"/>
      <c r="C43" s="27"/>
      <c r="D43" s="27"/>
      <c r="E43" s="23"/>
      <c r="F43" s="24"/>
    </row>
    <row r="44" spans="1:6" s="25" customFormat="1" ht="9.75" customHeight="1">
      <c r="A44" s="30" t="s">
        <v>37</v>
      </c>
      <c r="B44" s="22">
        <v>39586.169000000002</v>
      </c>
      <c r="C44" s="22">
        <v>17869.284</v>
      </c>
      <c r="D44" s="22">
        <v>57455.453999999998</v>
      </c>
      <c r="E44" s="23"/>
      <c r="F44" s="24"/>
    </row>
    <row r="45" spans="1:6" s="25" customFormat="1" ht="9.75" customHeight="1">
      <c r="A45" s="34" t="s">
        <v>38</v>
      </c>
      <c r="B45" s="27">
        <v>0</v>
      </c>
      <c r="C45" s="27">
        <v>0</v>
      </c>
      <c r="D45" s="27">
        <v>0</v>
      </c>
      <c r="E45" s="23"/>
      <c r="F45" s="24"/>
    </row>
    <row r="46" spans="1:6" s="25" customFormat="1" ht="9.75" customHeight="1">
      <c r="A46" s="26" t="s">
        <v>39</v>
      </c>
      <c r="B46" s="27">
        <v>0</v>
      </c>
      <c r="C46" s="27">
        <v>0</v>
      </c>
      <c r="D46" s="27">
        <v>0</v>
      </c>
      <c r="E46" s="23"/>
      <c r="F46" s="24"/>
    </row>
    <row r="47" spans="1:6" s="25" customFormat="1" ht="9.75" customHeight="1">
      <c r="A47" s="26" t="s">
        <v>40</v>
      </c>
      <c r="B47" s="27">
        <v>0</v>
      </c>
      <c r="C47" s="27">
        <v>0</v>
      </c>
      <c r="D47" s="27">
        <v>0</v>
      </c>
      <c r="E47" s="23"/>
      <c r="F47" s="24"/>
    </row>
    <row r="48" spans="1:6" s="25" customFormat="1" ht="9.75" customHeight="1">
      <c r="A48" s="26" t="s">
        <v>41</v>
      </c>
      <c r="B48" s="27">
        <v>39586.169000000002</v>
      </c>
      <c r="C48" s="27">
        <v>11380.893</v>
      </c>
      <c r="D48" s="27">
        <v>50967.063000000002</v>
      </c>
      <c r="E48" s="23"/>
      <c r="F48" s="24"/>
    </row>
    <row r="49" spans="1:6" s="25" customFormat="1" ht="9.75" customHeight="1">
      <c r="A49" s="26" t="s">
        <v>42</v>
      </c>
      <c r="B49" s="27">
        <v>0</v>
      </c>
      <c r="C49" s="27">
        <v>6488.3909999999996</v>
      </c>
      <c r="D49" s="27">
        <v>6488.3909999999996</v>
      </c>
      <c r="E49" s="23"/>
      <c r="F49" s="24"/>
    </row>
    <row r="50" spans="1:6" s="25" customFormat="1" ht="3" customHeight="1">
      <c r="A50" s="26"/>
      <c r="B50" s="27"/>
      <c r="C50" s="27"/>
      <c r="D50" s="27"/>
      <c r="E50" s="23"/>
      <c r="F50" s="24"/>
    </row>
    <row r="51" spans="1:6" s="25" customFormat="1" ht="9.75" customHeight="1">
      <c r="A51" s="35" t="s">
        <v>43</v>
      </c>
      <c r="B51" s="29">
        <v>0</v>
      </c>
      <c r="C51" s="29">
        <v>0</v>
      </c>
      <c r="D51" s="29">
        <v>0</v>
      </c>
      <c r="E51" s="23"/>
      <c r="F51" s="24"/>
    </row>
    <row r="52" spans="1:6" s="25" customFormat="1" ht="3" customHeight="1">
      <c r="A52" s="28"/>
      <c r="B52" s="29"/>
      <c r="C52" s="29"/>
      <c r="D52" s="29"/>
      <c r="E52" s="23"/>
      <c r="F52" s="24"/>
    </row>
    <row r="53" spans="1:6" s="25" customFormat="1" ht="9.75" customHeight="1">
      <c r="A53" s="32" t="s">
        <v>44</v>
      </c>
      <c r="B53" s="29">
        <v>9354.1689999999999</v>
      </c>
      <c r="C53" s="29">
        <v>0</v>
      </c>
      <c r="D53" s="29">
        <v>9354.1689999999999</v>
      </c>
      <c r="E53" s="23"/>
      <c r="F53" s="24"/>
    </row>
    <row r="54" spans="1:6" s="25" customFormat="1" ht="3" customHeight="1">
      <c r="A54" s="36"/>
      <c r="B54" s="29"/>
      <c r="C54" s="29"/>
      <c r="D54" s="29"/>
      <c r="E54" s="23"/>
      <c r="F54" s="24"/>
    </row>
    <row r="55" spans="1:6" s="25" customFormat="1" ht="9.75" customHeight="1">
      <c r="A55" s="32" t="s">
        <v>45</v>
      </c>
      <c r="B55" s="29">
        <v>137908.23199999999</v>
      </c>
      <c r="C55" s="29">
        <v>10114.75</v>
      </c>
      <c r="D55" s="29">
        <v>148022.98199999999</v>
      </c>
      <c r="E55" s="23"/>
      <c r="F55" s="24"/>
    </row>
    <row r="56" spans="1:6" s="25" customFormat="1" ht="3" customHeight="1">
      <c r="A56" s="28"/>
      <c r="B56" s="29"/>
      <c r="C56" s="29"/>
      <c r="D56" s="29"/>
      <c r="E56" s="23"/>
      <c r="F56" s="24"/>
    </row>
    <row r="57" spans="1:6" s="25" customFormat="1" ht="9.75" customHeight="1">
      <c r="A57" s="21" t="s">
        <v>46</v>
      </c>
      <c r="B57" s="22">
        <v>6368147.6320000002</v>
      </c>
      <c r="C57" s="22">
        <v>4194742.5480000004</v>
      </c>
      <c r="D57" s="22">
        <v>10562890.181</v>
      </c>
      <c r="E57" s="23"/>
      <c r="F57" s="24"/>
    </row>
    <row r="58" spans="1:6" s="25" customFormat="1" ht="2.25" customHeight="1">
      <c r="A58" s="37"/>
      <c r="B58" s="38"/>
      <c r="C58" s="38"/>
      <c r="D58" s="38"/>
      <c r="E58" s="23"/>
      <c r="F58" s="24"/>
    </row>
    <row r="59" spans="1:6" ht="9" customHeight="1" thickBot="1">
      <c r="A59" s="39"/>
      <c r="B59" s="40"/>
      <c r="C59" s="40"/>
      <c r="D59" s="40"/>
      <c r="F59" s="24"/>
    </row>
    <row r="60" spans="1:6" s="44" customFormat="1" ht="15" customHeight="1">
      <c r="A60" s="41" t="s">
        <v>47</v>
      </c>
      <c r="B60" s="90"/>
      <c r="C60" s="90"/>
      <c r="D60" s="90"/>
      <c r="E60" s="43"/>
      <c r="F60" s="24"/>
    </row>
    <row r="61" spans="1:6" ht="9.75" customHeight="1">
      <c r="A61" s="45"/>
      <c r="C61" s="46"/>
      <c r="F61" s="24"/>
    </row>
    <row r="62" spans="1:6" ht="17.100000000000001" customHeight="1">
      <c r="A62" s="47"/>
      <c r="B62" s="47"/>
      <c r="C62" s="47"/>
      <c r="D62" s="47"/>
      <c r="F62" s="24"/>
    </row>
    <row r="63" spans="1:6" s="6" customFormat="1" ht="24" customHeight="1">
      <c r="A63" s="4" t="s">
        <v>151</v>
      </c>
      <c r="B63" s="4"/>
      <c r="C63" s="4"/>
      <c r="D63" s="4"/>
      <c r="E63" s="5"/>
      <c r="F63" s="24"/>
    </row>
    <row r="64" spans="1:6" s="9" customFormat="1" ht="17.100000000000001" customHeight="1">
      <c r="A64" s="7">
        <v>45322</v>
      </c>
      <c r="B64" s="48"/>
      <c r="C64" s="48"/>
      <c r="D64" s="48"/>
      <c r="E64" s="8"/>
      <c r="F64" s="24"/>
    </row>
    <row r="65" spans="1:6" s="50" customFormat="1" ht="15" customHeight="1">
      <c r="A65" s="10" t="s">
        <v>1</v>
      </c>
      <c r="B65" s="11"/>
      <c r="C65" s="11"/>
      <c r="D65" s="11"/>
      <c r="E65" s="49"/>
      <c r="F65" s="24"/>
    </row>
    <row r="66" spans="1:6" ht="3.9" customHeight="1" thickBot="1">
      <c r="F66" s="24"/>
    </row>
    <row r="67" spans="1:6" ht="14.1" customHeight="1">
      <c r="A67" s="15" t="s">
        <v>48</v>
      </c>
      <c r="B67" s="16" t="s">
        <v>152</v>
      </c>
      <c r="C67" s="16"/>
      <c r="D67" s="16"/>
      <c r="F67" s="24"/>
    </row>
    <row r="68" spans="1:6" ht="14.1" customHeight="1">
      <c r="A68" s="17"/>
      <c r="B68" s="18" t="s">
        <v>4</v>
      </c>
      <c r="C68" s="18" t="s">
        <v>5</v>
      </c>
      <c r="D68" s="18" t="s">
        <v>6</v>
      </c>
      <c r="F68" s="24"/>
    </row>
    <row r="69" spans="1:6" ht="2.1" customHeight="1">
      <c r="A69" s="19"/>
      <c r="B69" s="51">
        <v>100</v>
      </c>
      <c r="C69" s="51">
        <v>200</v>
      </c>
      <c r="D69" s="51">
        <v>300</v>
      </c>
      <c r="F69" s="24"/>
    </row>
    <row r="70" spans="1:6" s="25" customFormat="1" ht="9.9" customHeight="1">
      <c r="A70" s="52" t="s">
        <v>49</v>
      </c>
      <c r="B70" s="22">
        <v>9598.2080000000005</v>
      </c>
      <c r="C70" s="22">
        <v>19020</v>
      </c>
      <c r="D70" s="22">
        <v>28618.207999999999</v>
      </c>
      <c r="E70" s="23"/>
      <c r="F70" s="24"/>
    </row>
    <row r="71" spans="1:6" s="25" customFormat="1" ht="2.1" customHeight="1">
      <c r="A71" s="53"/>
      <c r="B71" s="29"/>
      <c r="C71" s="29"/>
      <c r="D71" s="29"/>
      <c r="E71" s="23"/>
      <c r="F71" s="24"/>
    </row>
    <row r="72" spans="1:6" s="25" customFormat="1" ht="9.9" customHeight="1">
      <c r="A72" s="53" t="s">
        <v>50</v>
      </c>
      <c r="B72" s="29">
        <v>0</v>
      </c>
      <c r="C72" s="29">
        <v>0</v>
      </c>
      <c r="D72" s="29">
        <v>0</v>
      </c>
      <c r="E72" s="23"/>
      <c r="F72" s="24"/>
    </row>
    <row r="73" spans="1:6" s="25" customFormat="1" ht="9.9" customHeight="1">
      <c r="A73" s="53" t="s">
        <v>51</v>
      </c>
      <c r="B73" s="29">
        <v>0</v>
      </c>
      <c r="C73" s="29">
        <v>0</v>
      </c>
      <c r="D73" s="29">
        <v>0</v>
      </c>
      <c r="E73" s="23"/>
      <c r="F73" s="24"/>
    </row>
    <row r="74" spans="1:6" s="25" customFormat="1" ht="9.9" customHeight="1">
      <c r="A74" s="53" t="s">
        <v>52</v>
      </c>
      <c r="B74" s="29">
        <v>0</v>
      </c>
      <c r="C74" s="29">
        <v>0</v>
      </c>
      <c r="D74" s="29">
        <v>0</v>
      </c>
      <c r="E74" s="23"/>
      <c r="F74" s="24"/>
    </row>
    <row r="75" spans="1:6" s="25" customFormat="1" ht="9.9" customHeight="1">
      <c r="A75" s="54" t="s">
        <v>53</v>
      </c>
      <c r="B75" s="27">
        <v>0</v>
      </c>
      <c r="C75" s="27">
        <v>0</v>
      </c>
      <c r="D75" s="27">
        <v>0</v>
      </c>
      <c r="E75" s="23"/>
      <c r="F75" s="24"/>
    </row>
    <row r="76" spans="1:6" s="25" customFormat="1" ht="9.9" customHeight="1">
      <c r="A76" s="54" t="s">
        <v>54</v>
      </c>
      <c r="B76" s="27">
        <v>0</v>
      </c>
      <c r="C76" s="27">
        <v>0</v>
      </c>
      <c r="D76" s="27">
        <v>0</v>
      </c>
      <c r="E76" s="23"/>
      <c r="F76" s="24"/>
    </row>
    <row r="77" spans="1:6" s="25" customFormat="1" ht="9.9" customHeight="1">
      <c r="A77" s="54" t="s">
        <v>55</v>
      </c>
      <c r="B77" s="27">
        <v>0</v>
      </c>
      <c r="C77" s="27">
        <v>0</v>
      </c>
      <c r="D77" s="27">
        <v>0</v>
      </c>
      <c r="E77" s="23"/>
      <c r="F77" s="24"/>
    </row>
    <row r="78" spans="1:6" s="25" customFormat="1" ht="9.9" customHeight="1">
      <c r="A78" s="54" t="s">
        <v>56</v>
      </c>
      <c r="B78" s="27">
        <v>0</v>
      </c>
      <c r="C78" s="27">
        <v>0</v>
      </c>
      <c r="D78" s="27">
        <v>0</v>
      </c>
      <c r="E78" s="23"/>
      <c r="F78" s="24"/>
    </row>
    <row r="79" spans="1:6" s="25" customFormat="1" ht="9.9" customHeight="1">
      <c r="A79" s="53" t="s">
        <v>57</v>
      </c>
      <c r="B79" s="29">
        <v>9598.2080000000005</v>
      </c>
      <c r="C79" s="29">
        <v>19020</v>
      </c>
      <c r="D79" s="29">
        <v>28618.207999999999</v>
      </c>
      <c r="E79" s="23"/>
      <c r="F79" s="24"/>
    </row>
    <row r="80" spans="1:6" s="25" customFormat="1" ht="9.9" customHeight="1">
      <c r="A80" s="53" t="s">
        <v>58</v>
      </c>
      <c r="B80" s="29">
        <v>0</v>
      </c>
      <c r="C80" s="29">
        <v>0</v>
      </c>
      <c r="D80" s="29">
        <v>0</v>
      </c>
      <c r="E80" s="23"/>
      <c r="F80" s="24"/>
    </row>
    <row r="81" spans="1:6" s="25" customFormat="1" ht="9.9" customHeight="1">
      <c r="A81" s="54" t="s">
        <v>59</v>
      </c>
      <c r="B81" s="27">
        <v>0</v>
      </c>
      <c r="C81" s="27">
        <v>0</v>
      </c>
      <c r="D81" s="27">
        <v>0</v>
      </c>
      <c r="E81" s="23"/>
      <c r="F81" s="24"/>
    </row>
    <row r="82" spans="1:6" s="25" customFormat="1" ht="9.9" customHeight="1">
      <c r="A82" s="54" t="s">
        <v>60</v>
      </c>
      <c r="B82" s="27">
        <v>0</v>
      </c>
      <c r="C82" s="27">
        <v>0</v>
      </c>
      <c r="D82" s="27">
        <v>0</v>
      </c>
      <c r="E82" s="23"/>
      <c r="F82" s="24"/>
    </row>
    <row r="83" spans="1:6" s="25" customFormat="1" ht="3" customHeight="1">
      <c r="A83" s="54"/>
      <c r="B83" s="27"/>
      <c r="C83" s="27"/>
      <c r="D83" s="27"/>
      <c r="E83" s="23"/>
      <c r="F83" s="24"/>
    </row>
    <row r="84" spans="1:6" s="25" customFormat="1" ht="9.9" customHeight="1">
      <c r="A84" s="55" t="s">
        <v>61</v>
      </c>
      <c r="B84" s="22">
        <v>0</v>
      </c>
      <c r="C84" s="22">
        <v>0</v>
      </c>
      <c r="D84" s="22">
        <v>0</v>
      </c>
      <c r="E84" s="23"/>
      <c r="F84" s="24"/>
    </row>
    <row r="85" spans="1:6" s="25" customFormat="1" ht="9.9" customHeight="1">
      <c r="A85" s="54" t="s">
        <v>62</v>
      </c>
      <c r="B85" s="27">
        <v>0</v>
      </c>
      <c r="C85" s="27">
        <v>0</v>
      </c>
      <c r="D85" s="27">
        <v>0</v>
      </c>
      <c r="E85" s="23"/>
      <c r="F85" s="24"/>
    </row>
    <row r="86" spans="1:6" s="25" customFormat="1" ht="9.9" customHeight="1">
      <c r="A86" s="54" t="s">
        <v>63</v>
      </c>
      <c r="B86" s="27">
        <v>0</v>
      </c>
      <c r="C86" s="27">
        <v>0</v>
      </c>
      <c r="D86" s="27">
        <v>0</v>
      </c>
      <c r="E86" s="23"/>
      <c r="F86" s="24"/>
    </row>
    <row r="87" spans="1:6" s="25" customFormat="1" ht="9.9" customHeight="1">
      <c r="A87" s="54" t="s">
        <v>64</v>
      </c>
      <c r="B87" s="27">
        <v>0</v>
      </c>
      <c r="C87" s="27">
        <v>0</v>
      </c>
      <c r="D87" s="27">
        <v>0</v>
      </c>
      <c r="E87" s="23"/>
      <c r="F87" s="24"/>
    </row>
    <row r="88" spans="1:6" s="25" customFormat="1" ht="3" customHeight="1">
      <c r="A88" s="54"/>
      <c r="B88" s="27"/>
      <c r="C88" s="27"/>
      <c r="D88" s="27"/>
      <c r="E88" s="23"/>
      <c r="F88" s="24"/>
    </row>
    <row r="89" spans="1:6" s="25" customFormat="1" ht="9.9" customHeight="1">
      <c r="A89" s="53" t="s">
        <v>12</v>
      </c>
      <c r="B89" s="29">
        <v>0</v>
      </c>
      <c r="C89" s="29">
        <v>0</v>
      </c>
      <c r="D89" s="29">
        <v>0</v>
      </c>
      <c r="E89" s="23"/>
      <c r="F89" s="24"/>
    </row>
    <row r="90" spans="1:6" s="25" customFormat="1" ht="3" customHeight="1">
      <c r="A90" s="53"/>
      <c r="B90" s="29"/>
      <c r="C90" s="29"/>
      <c r="D90" s="29"/>
      <c r="E90" s="23"/>
      <c r="F90" s="24"/>
    </row>
    <row r="91" spans="1:6" s="25" customFormat="1" ht="9.9" customHeight="1">
      <c r="A91" s="52" t="s">
        <v>65</v>
      </c>
      <c r="B91" s="22">
        <v>1335973.0160000001</v>
      </c>
      <c r="C91" s="22">
        <v>860607.054</v>
      </c>
      <c r="D91" s="22">
        <v>2196580.0699999998</v>
      </c>
      <c r="E91" s="23"/>
      <c r="F91" s="24"/>
    </row>
    <row r="92" spans="1:6" s="25" customFormat="1" ht="9.9" customHeight="1">
      <c r="A92" s="54" t="s">
        <v>66</v>
      </c>
      <c r="B92" s="27">
        <v>1335973.0160000001</v>
      </c>
      <c r="C92" s="27">
        <v>34236</v>
      </c>
      <c r="D92" s="27">
        <v>1370209.0160000001</v>
      </c>
      <c r="E92" s="23"/>
      <c r="F92" s="24"/>
    </row>
    <row r="93" spans="1:6" s="25" customFormat="1" ht="9.9" customHeight="1">
      <c r="A93" s="54" t="s">
        <v>67</v>
      </c>
      <c r="B93" s="27">
        <v>0</v>
      </c>
      <c r="C93" s="27">
        <v>826371.054</v>
      </c>
      <c r="D93" s="27">
        <v>826371.054</v>
      </c>
      <c r="E93" s="23"/>
      <c r="F93" s="24"/>
    </row>
    <row r="94" spans="1:6" s="25" customFormat="1" ht="3" customHeight="1">
      <c r="A94" s="54"/>
      <c r="B94" s="27"/>
      <c r="C94" s="27"/>
      <c r="D94" s="27"/>
      <c r="E94" s="23"/>
      <c r="F94" s="24"/>
    </row>
    <row r="95" spans="1:6" s="25" customFormat="1" ht="9.9" customHeight="1">
      <c r="A95" s="52" t="s">
        <v>68</v>
      </c>
      <c r="B95" s="22">
        <v>1438439.834</v>
      </c>
      <c r="C95" s="22">
        <v>3247758.04</v>
      </c>
      <c r="D95" s="22">
        <v>4686197.8739999998</v>
      </c>
      <c r="E95" s="23"/>
      <c r="F95" s="24"/>
    </row>
    <row r="96" spans="1:6" s="25" customFormat="1" ht="9.9" customHeight="1">
      <c r="A96" s="54" t="s">
        <v>69</v>
      </c>
      <c r="B96" s="29">
        <v>0</v>
      </c>
      <c r="C96" s="29">
        <v>0</v>
      </c>
      <c r="D96" s="29">
        <v>0</v>
      </c>
      <c r="E96" s="23"/>
      <c r="F96" s="24"/>
    </row>
    <row r="97" spans="1:6" s="25" customFormat="1" ht="9.9" customHeight="1">
      <c r="A97" s="54" t="s">
        <v>70</v>
      </c>
      <c r="B97" s="29">
        <v>0</v>
      </c>
      <c r="C97" s="29">
        <v>0</v>
      </c>
      <c r="D97" s="29">
        <v>0</v>
      </c>
      <c r="E97" s="23"/>
      <c r="F97" s="24"/>
    </row>
    <row r="98" spans="1:6" s="25" customFormat="1" ht="9.9" customHeight="1">
      <c r="A98" s="54" t="s">
        <v>71</v>
      </c>
      <c r="B98" s="27">
        <v>1438439.834</v>
      </c>
      <c r="C98" s="27">
        <v>3247758.04</v>
      </c>
      <c r="D98" s="27">
        <v>4686197.8739999998</v>
      </c>
      <c r="E98" s="23"/>
      <c r="F98" s="24"/>
    </row>
    <row r="99" spans="1:6" s="25" customFormat="1" ht="3" customHeight="1">
      <c r="A99" s="54"/>
      <c r="B99" s="27"/>
      <c r="C99" s="27"/>
      <c r="D99" s="27"/>
      <c r="E99" s="23"/>
      <c r="F99" s="24"/>
    </row>
    <row r="100" spans="1:6" s="25" customFormat="1" ht="9.9" customHeight="1">
      <c r="A100" s="53" t="s">
        <v>72</v>
      </c>
      <c r="B100" s="29">
        <v>197899.60399999999</v>
      </c>
      <c r="C100" s="29">
        <v>12795.556</v>
      </c>
      <c r="D100" s="29">
        <v>210695.16099999999</v>
      </c>
      <c r="E100" s="23"/>
      <c r="F100" s="24"/>
    </row>
    <row r="101" spans="1:6" s="25" customFormat="1" ht="3" customHeight="1">
      <c r="A101" s="54"/>
      <c r="B101" s="27"/>
      <c r="C101" s="27"/>
      <c r="D101" s="27"/>
      <c r="E101" s="23"/>
      <c r="F101" s="24"/>
    </row>
    <row r="102" spans="1:6" s="25" customFormat="1" ht="9.9" customHeight="1">
      <c r="A102" s="52" t="s">
        <v>73</v>
      </c>
      <c r="B102" s="22">
        <v>30500.902999999998</v>
      </c>
      <c r="C102" s="22">
        <v>35231.457999999999</v>
      </c>
      <c r="D102" s="22">
        <v>65732.361999999994</v>
      </c>
      <c r="E102" s="23"/>
      <c r="F102" s="24"/>
    </row>
    <row r="103" spans="1:6" s="25" customFormat="1" ht="9.9" customHeight="1">
      <c r="A103" s="54" t="s">
        <v>74</v>
      </c>
      <c r="B103" s="27">
        <v>0</v>
      </c>
      <c r="C103" s="27">
        <v>867.09</v>
      </c>
      <c r="D103" s="27">
        <v>867.09</v>
      </c>
      <c r="E103" s="23"/>
      <c r="F103" s="24"/>
    </row>
    <row r="104" spans="1:6" s="25" customFormat="1" ht="9.9" customHeight="1">
      <c r="A104" s="54" t="s">
        <v>75</v>
      </c>
      <c r="B104" s="27">
        <v>0</v>
      </c>
      <c r="C104" s="27">
        <v>0</v>
      </c>
      <c r="D104" s="27">
        <v>0</v>
      </c>
      <c r="E104" s="23"/>
      <c r="F104" s="24"/>
    </row>
    <row r="105" spans="1:6" s="25" customFormat="1" ht="9.9" customHeight="1">
      <c r="A105" s="54" t="s">
        <v>76</v>
      </c>
      <c r="B105" s="27">
        <v>0</v>
      </c>
      <c r="C105" s="27">
        <v>0</v>
      </c>
      <c r="D105" s="27">
        <v>0</v>
      </c>
      <c r="E105" s="23"/>
      <c r="F105" s="24"/>
    </row>
    <row r="106" spans="1:6" s="25" customFormat="1" ht="9.9" customHeight="1">
      <c r="A106" s="54" t="s">
        <v>77</v>
      </c>
      <c r="B106" s="27">
        <v>20304.758000000002</v>
      </c>
      <c r="C106" s="27">
        <v>15697.325999999999</v>
      </c>
      <c r="D106" s="27">
        <v>36002.084999999999</v>
      </c>
      <c r="E106" s="23"/>
      <c r="F106" s="24"/>
    </row>
    <row r="107" spans="1:6" s="25" customFormat="1" ht="9.9" customHeight="1">
      <c r="A107" s="54" t="s">
        <v>78</v>
      </c>
      <c r="B107" s="27">
        <v>9116.8130000000001</v>
      </c>
      <c r="C107" s="27">
        <v>18667.042000000001</v>
      </c>
      <c r="D107" s="27">
        <v>27783.855</v>
      </c>
      <c r="E107" s="23"/>
      <c r="F107" s="24"/>
    </row>
    <row r="108" spans="1:6" s="25" customFormat="1" ht="9.9" customHeight="1">
      <c r="A108" s="54" t="s">
        <v>79</v>
      </c>
      <c r="B108" s="27">
        <v>1079.3309999999999</v>
      </c>
      <c r="C108" s="27">
        <v>0</v>
      </c>
      <c r="D108" s="27">
        <v>1079.3309999999999</v>
      </c>
      <c r="E108" s="23"/>
      <c r="F108" s="24"/>
    </row>
    <row r="109" spans="1:6" s="25" customFormat="1" ht="3" customHeight="1">
      <c r="A109" s="54"/>
      <c r="B109" s="27"/>
      <c r="C109" s="27"/>
      <c r="D109" s="27"/>
      <c r="E109" s="23"/>
      <c r="F109" s="24"/>
    </row>
    <row r="110" spans="1:6" s="25" customFormat="1" ht="9.9" customHeight="1">
      <c r="A110" s="52" t="s">
        <v>80</v>
      </c>
      <c r="B110" s="22">
        <v>122411.97900000001</v>
      </c>
      <c r="C110" s="22">
        <v>17539.044999999998</v>
      </c>
      <c r="D110" s="22">
        <v>139951.024</v>
      </c>
      <c r="E110" s="23"/>
      <c r="F110" s="24"/>
    </row>
    <row r="111" spans="1:6" s="25" customFormat="1" ht="3" customHeight="1">
      <c r="A111" s="54"/>
      <c r="B111" s="27"/>
      <c r="C111" s="27"/>
      <c r="D111" s="27"/>
      <c r="E111" s="23"/>
      <c r="F111" s="24"/>
    </row>
    <row r="112" spans="1:6" s="25" customFormat="1" ht="9.9" customHeight="1">
      <c r="A112" s="30" t="s">
        <v>81</v>
      </c>
      <c r="B112" s="22">
        <v>4818.6629999999996</v>
      </c>
      <c r="C112" s="22">
        <v>52625.625999999997</v>
      </c>
      <c r="D112" s="22">
        <v>57444.288999999997</v>
      </c>
      <c r="E112" s="23"/>
      <c r="F112" s="24"/>
    </row>
    <row r="113" spans="1:8" s="25" customFormat="1" ht="9.9" customHeight="1">
      <c r="A113" s="31" t="s">
        <v>82</v>
      </c>
      <c r="B113" s="27">
        <v>259.38799999999998</v>
      </c>
      <c r="C113" s="27">
        <v>52625.625999999997</v>
      </c>
      <c r="D113" s="27">
        <v>52885.014000000003</v>
      </c>
      <c r="E113" s="23"/>
      <c r="F113" s="24"/>
    </row>
    <row r="114" spans="1:8" s="25" customFormat="1" ht="9.9" customHeight="1">
      <c r="A114" s="31" t="s">
        <v>83</v>
      </c>
      <c r="B114" s="27">
        <v>4559.2740000000003</v>
      </c>
      <c r="C114" s="27">
        <v>0</v>
      </c>
      <c r="D114" s="27">
        <v>4559.2740000000003</v>
      </c>
      <c r="E114" s="23"/>
      <c r="F114" s="24"/>
    </row>
    <row r="115" spans="1:8" s="25" customFormat="1" ht="5.0999999999999996" customHeight="1">
      <c r="A115" s="53"/>
      <c r="B115" s="29"/>
      <c r="C115" s="29"/>
      <c r="D115" s="29"/>
      <c r="E115" s="23"/>
      <c r="F115" s="24"/>
    </row>
    <row r="116" spans="1:8" s="57" customFormat="1" ht="9.9" customHeight="1">
      <c r="A116" s="28" t="s">
        <v>84</v>
      </c>
      <c r="B116" s="29">
        <v>0</v>
      </c>
      <c r="C116" s="29">
        <v>969547.14899999998</v>
      </c>
      <c r="D116" s="29">
        <v>969547.14899999998</v>
      </c>
      <c r="E116" s="56"/>
      <c r="F116" s="24"/>
    </row>
    <row r="117" spans="1:8" s="25" customFormat="1" ht="3" customHeight="1">
      <c r="A117" s="54"/>
      <c r="B117" s="29"/>
      <c r="C117" s="29"/>
      <c r="D117" s="29"/>
      <c r="E117" s="23"/>
      <c r="F117" s="24"/>
    </row>
    <row r="118" spans="1:8" s="25" customFormat="1" ht="10.5" customHeight="1">
      <c r="A118" s="52" t="s">
        <v>85</v>
      </c>
      <c r="B118" s="22">
        <v>3139642.2080000001</v>
      </c>
      <c r="C118" s="22">
        <v>5215123.9309999999</v>
      </c>
      <c r="D118" s="22">
        <v>8354766.1399999997</v>
      </c>
      <c r="E118" s="33"/>
      <c r="F118" s="24"/>
    </row>
    <row r="119" spans="1:8" s="25" customFormat="1" ht="3" customHeight="1">
      <c r="A119" s="54"/>
      <c r="B119" s="29"/>
      <c r="C119" s="29"/>
      <c r="D119" s="29"/>
      <c r="E119" s="23"/>
      <c r="F119" s="24"/>
    </row>
    <row r="120" spans="1:8" s="25" customFormat="1" ht="12.75" customHeight="1">
      <c r="A120" s="52" t="s">
        <v>86</v>
      </c>
      <c r="B120" s="22">
        <v>2308661.62</v>
      </c>
      <c r="C120" s="22">
        <v>-100537.58</v>
      </c>
      <c r="D120" s="22">
        <v>2208124.04</v>
      </c>
      <c r="E120" s="88"/>
      <c r="F120" s="88"/>
      <c r="G120" s="88"/>
      <c r="H120" s="88"/>
    </row>
    <row r="121" spans="1:8" s="25" customFormat="1" ht="9.9" customHeight="1">
      <c r="A121" s="54" t="s">
        <v>87</v>
      </c>
      <c r="B121" s="27">
        <v>1896287.189</v>
      </c>
      <c r="C121" s="27">
        <v>0</v>
      </c>
      <c r="D121" s="27">
        <v>1896287.189</v>
      </c>
      <c r="E121" s="23"/>
      <c r="F121" s="24"/>
    </row>
    <row r="122" spans="1:8" s="25" customFormat="1" ht="9.9" customHeight="1">
      <c r="A122" s="54" t="s">
        <v>88</v>
      </c>
      <c r="B122" s="27">
        <v>74171.971000000005</v>
      </c>
      <c r="C122" s="27">
        <v>0</v>
      </c>
      <c r="D122" s="27">
        <v>74171.971000000005</v>
      </c>
      <c r="E122" s="23"/>
      <c r="F122" s="24"/>
    </row>
    <row r="123" spans="1:8" s="25" customFormat="1" ht="9.9" customHeight="1">
      <c r="A123" s="54" t="s">
        <v>89</v>
      </c>
      <c r="B123" s="27">
        <v>14326.793</v>
      </c>
      <c r="C123" s="27">
        <v>0</v>
      </c>
      <c r="D123" s="27">
        <v>14326.793</v>
      </c>
      <c r="E123" s="23"/>
      <c r="F123" s="24"/>
    </row>
    <row r="124" spans="1:8" s="25" customFormat="1" ht="9.9" customHeight="1">
      <c r="A124" s="54" t="s">
        <v>90</v>
      </c>
      <c r="B124" s="27">
        <v>31390.392</v>
      </c>
      <c r="C124" s="27">
        <v>-100537.58</v>
      </c>
      <c r="D124" s="27">
        <v>-69147.187999999995</v>
      </c>
      <c r="E124" s="23"/>
      <c r="F124" s="24"/>
    </row>
    <row r="125" spans="1:8" s="25" customFormat="1" ht="9.9" customHeight="1">
      <c r="A125" s="54" t="s">
        <v>91</v>
      </c>
      <c r="B125" s="27">
        <v>290788.603</v>
      </c>
      <c r="C125" s="27">
        <v>0</v>
      </c>
      <c r="D125" s="27">
        <v>290788.603</v>
      </c>
      <c r="E125" s="23"/>
      <c r="F125" s="24"/>
    </row>
    <row r="126" spans="1:8" s="25" customFormat="1" ht="9.9" customHeight="1">
      <c r="A126" s="54" t="s">
        <v>92</v>
      </c>
      <c r="B126" s="27">
        <v>1696.67</v>
      </c>
      <c r="C126" s="27">
        <v>0</v>
      </c>
      <c r="D126" s="27">
        <v>1696.67</v>
      </c>
      <c r="E126" s="23"/>
      <c r="F126" s="24"/>
    </row>
    <row r="127" spans="1:8" s="25" customFormat="1" ht="2.1" customHeight="1">
      <c r="A127" s="54"/>
      <c r="B127" s="27"/>
      <c r="C127" s="27"/>
      <c r="D127" s="27"/>
      <c r="E127" s="23"/>
      <c r="F127" s="24"/>
    </row>
    <row r="128" spans="1:8" s="25" customFormat="1" ht="12" customHeight="1">
      <c r="A128" s="52" t="s">
        <v>93</v>
      </c>
      <c r="B128" s="22">
        <v>5448303.8289999999</v>
      </c>
      <c r="C128" s="22">
        <v>5114586.3509999998</v>
      </c>
      <c r="D128" s="22">
        <v>10562890.181</v>
      </c>
      <c r="E128" s="23"/>
      <c r="F128" s="24"/>
    </row>
    <row r="129" spans="1:6" s="25" customFormat="1" ht="2.1" customHeight="1">
      <c r="A129" s="58"/>
      <c r="B129" s="38"/>
      <c r="C129" s="38"/>
      <c r="D129" s="38"/>
      <c r="E129" s="23"/>
      <c r="F129" s="24"/>
    </row>
    <row r="130" spans="1:6" s="25" customFormat="1" ht="12.75" customHeight="1">
      <c r="A130" s="52" t="s">
        <v>94</v>
      </c>
      <c r="B130" s="22">
        <v>37055.491000000002</v>
      </c>
      <c r="C130" s="22">
        <v>1216787.6939999999</v>
      </c>
      <c r="D130" s="22">
        <v>1253843.1850000001</v>
      </c>
      <c r="E130" s="23"/>
      <c r="F130" s="24"/>
    </row>
    <row r="131" spans="1:6" s="25" customFormat="1" ht="9.9" customHeight="1">
      <c r="A131" s="31" t="s">
        <v>95</v>
      </c>
      <c r="B131" s="27">
        <v>37055.491000000002</v>
      </c>
      <c r="C131" s="27">
        <v>67695.229000000007</v>
      </c>
      <c r="D131" s="27">
        <v>104750.72</v>
      </c>
      <c r="E131" s="23"/>
      <c r="F131" s="24"/>
    </row>
    <row r="132" spans="1:6" s="25" customFormat="1" ht="9.9" customHeight="1">
      <c r="A132" s="54" t="s">
        <v>96</v>
      </c>
      <c r="B132" s="27">
        <v>0</v>
      </c>
      <c r="C132" s="27">
        <v>47830.8</v>
      </c>
      <c r="D132" s="27">
        <v>47830.8</v>
      </c>
      <c r="E132" s="23"/>
      <c r="F132" s="24"/>
    </row>
    <row r="133" spans="1:6" s="25" customFormat="1" ht="9.9" customHeight="1">
      <c r="A133" s="54" t="s">
        <v>97</v>
      </c>
      <c r="B133" s="27">
        <v>0</v>
      </c>
      <c r="C133" s="27">
        <v>949639.38</v>
      </c>
      <c r="D133" s="27">
        <v>949639.38</v>
      </c>
      <c r="E133" s="23"/>
      <c r="F133" s="24"/>
    </row>
    <row r="134" spans="1:6" s="25" customFormat="1" ht="9.9" customHeight="1">
      <c r="A134" s="54" t="s">
        <v>98</v>
      </c>
      <c r="B134" s="27">
        <v>0</v>
      </c>
      <c r="C134" s="27">
        <v>151622.283</v>
      </c>
      <c r="D134" s="27">
        <v>151622.283</v>
      </c>
      <c r="E134" s="23"/>
      <c r="F134" s="24"/>
    </row>
    <row r="135" spans="1:6" ht="8.25" customHeight="1" thickBot="1">
      <c r="A135" s="59"/>
      <c r="B135" s="59"/>
      <c r="C135" s="59"/>
      <c r="D135" s="59"/>
      <c r="F135" s="24"/>
    </row>
    <row r="136" spans="1:6" s="44" customFormat="1" ht="14.25" customHeight="1">
      <c r="A136" s="62" t="s">
        <v>47</v>
      </c>
      <c r="B136" s="91"/>
      <c r="C136" s="91"/>
      <c r="D136" s="91"/>
      <c r="E136" s="43"/>
    </row>
    <row r="137" spans="1:6" s="44" customFormat="1" ht="10.199999999999999">
      <c r="A137" s="62" t="s">
        <v>99</v>
      </c>
      <c r="B137" s="91"/>
      <c r="C137" s="91"/>
      <c r="D137" s="92"/>
      <c r="E137" s="43"/>
    </row>
    <row r="139" spans="1:6">
      <c r="D139" s="63">
        <v>0</v>
      </c>
    </row>
  </sheetData>
  <mergeCells count="12">
    <mergeCell ref="A62:D62"/>
    <mergeCell ref="A63:D63"/>
    <mergeCell ref="A64:D64"/>
    <mergeCell ref="A65:D65"/>
    <mergeCell ref="A67:A68"/>
    <mergeCell ref="B67:D67"/>
    <mergeCell ref="A1:D1"/>
    <mergeCell ref="A2:D2"/>
    <mergeCell ref="A3:D3"/>
    <mergeCell ref="A4:D4"/>
    <mergeCell ref="A6:A7"/>
    <mergeCell ref="B6:D6"/>
  </mergeCells>
  <hyperlinks>
    <hyperlink ref="A1:D1" location="Índice!A1" display="Volver al Índice" xr:uid="{36563AE5-D8E1-438F-B1FB-9E27BBB7124D}"/>
  </hyperlink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6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1E5F8-0ED2-4715-840F-82E9D7BFD3D1}">
  <dimension ref="A1:E88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18.88671875" style="3" bestFit="1" customWidth="1"/>
    <col min="6" max="16384" width="11.44140625" style="3"/>
  </cols>
  <sheetData>
    <row r="1" spans="1:5" s="64" customFormat="1" ht="15.9" customHeight="1">
      <c r="A1" s="337" t="s">
        <v>823</v>
      </c>
      <c r="B1" s="337"/>
      <c r="C1" s="337"/>
      <c r="D1" s="337"/>
    </row>
    <row r="2" spans="1:5" s="66" customFormat="1" ht="24" customHeight="1">
      <c r="A2" s="65" t="s">
        <v>153</v>
      </c>
      <c r="B2" s="65"/>
      <c r="C2" s="65"/>
      <c r="D2" s="65"/>
    </row>
    <row r="3" spans="1:5" s="68" customFormat="1" ht="15.9" customHeight="1">
      <c r="A3" s="67">
        <v>45322</v>
      </c>
      <c r="B3" s="67"/>
      <c r="C3" s="67"/>
      <c r="D3" s="67"/>
    </row>
    <row r="4" spans="1:5" s="69" customFormat="1" ht="15" customHeight="1">
      <c r="A4" s="10" t="s">
        <v>1</v>
      </c>
      <c r="B4" s="11"/>
      <c r="C4" s="11"/>
      <c r="D4" s="11"/>
    </row>
    <row r="5" spans="1:5" s="64" customFormat="1" ht="3.9" customHeight="1" thickBot="1">
      <c r="A5" s="70"/>
      <c r="B5" s="71"/>
      <c r="C5" s="71"/>
      <c r="D5" s="71"/>
    </row>
    <row r="6" spans="1:5" s="64" customFormat="1" ht="15.9" customHeight="1">
      <c r="A6" s="72"/>
      <c r="B6" s="93" t="s">
        <v>152</v>
      </c>
      <c r="C6" s="93"/>
      <c r="D6" s="93"/>
    </row>
    <row r="7" spans="1:5" s="64" customFormat="1" ht="14.1" customHeight="1">
      <c r="A7" s="73"/>
      <c r="B7" s="18" t="s">
        <v>4</v>
      </c>
      <c r="C7" s="18" t="s">
        <v>5</v>
      </c>
      <c r="D7" s="18" t="s">
        <v>6</v>
      </c>
    </row>
    <row r="8" spans="1:5" s="64" customFormat="1" ht="3" customHeight="1">
      <c r="A8" s="19"/>
      <c r="B8" s="51"/>
      <c r="C8" s="51"/>
      <c r="D8" s="51"/>
    </row>
    <row r="9" spans="1:5" s="57" customFormat="1" ht="8.4" customHeight="1">
      <c r="A9" s="74" t="s">
        <v>101</v>
      </c>
      <c r="B9" s="75">
        <v>29441.26527</v>
      </c>
      <c r="C9" s="75">
        <v>80434.669709999987</v>
      </c>
      <c r="D9" s="75">
        <v>109875.93498000001</v>
      </c>
      <c r="E9" s="76"/>
    </row>
    <row r="10" spans="1:5" s="57" customFormat="1" ht="8.4" customHeight="1">
      <c r="A10" s="77" t="s">
        <v>102</v>
      </c>
      <c r="B10" s="78">
        <v>386.97460000000001</v>
      </c>
      <c r="C10" s="78">
        <v>1029.46084</v>
      </c>
      <c r="D10" s="78">
        <v>1416.43544</v>
      </c>
    </row>
    <row r="11" spans="1:5" s="57" customFormat="1" ht="8.4" customHeight="1">
      <c r="A11" s="26" t="s">
        <v>103</v>
      </c>
      <c r="B11" s="78">
        <v>0</v>
      </c>
      <c r="C11" s="78">
        <v>0</v>
      </c>
      <c r="D11" s="78">
        <v>0</v>
      </c>
    </row>
    <row r="12" spans="1:5" s="57" customFormat="1" ht="8.4" customHeight="1">
      <c r="A12" s="26" t="s">
        <v>104</v>
      </c>
      <c r="B12" s="78">
        <v>3981.3293699999999</v>
      </c>
      <c r="C12" s="78">
        <v>7565.5437899999997</v>
      </c>
      <c r="D12" s="78">
        <v>11546.873160000001</v>
      </c>
    </row>
    <row r="13" spans="1:5" s="57" customFormat="1" ht="8.4" customHeight="1">
      <c r="A13" s="26" t="s">
        <v>105</v>
      </c>
      <c r="B13" s="78">
        <v>25154.051649999998</v>
      </c>
      <c r="C13" s="78">
        <v>8013.2184200000002</v>
      </c>
      <c r="D13" s="78">
        <v>33167.270069999999</v>
      </c>
    </row>
    <row r="14" spans="1:5" s="57" customFormat="1" ht="8.4" customHeight="1">
      <c r="A14" s="31" t="s">
        <v>106</v>
      </c>
      <c r="B14" s="78">
        <v>-81.090350000000001</v>
      </c>
      <c r="C14" s="78">
        <v>44303.360789999999</v>
      </c>
      <c r="D14" s="78">
        <v>44222.27044</v>
      </c>
    </row>
    <row r="15" spans="1:5" s="57" customFormat="1" ht="8.4" customHeight="1">
      <c r="A15" s="26" t="s">
        <v>107</v>
      </c>
      <c r="B15" s="78">
        <v>0</v>
      </c>
      <c r="C15" s="78">
        <v>0</v>
      </c>
      <c r="D15" s="78">
        <v>0</v>
      </c>
    </row>
    <row r="16" spans="1:5" s="57" customFormat="1" ht="8.4" customHeight="1">
      <c r="A16" s="26" t="s">
        <v>108</v>
      </c>
      <c r="B16" s="78">
        <v>0</v>
      </c>
      <c r="C16" s="78">
        <v>0</v>
      </c>
      <c r="D16" s="78">
        <v>0</v>
      </c>
    </row>
    <row r="17" spans="1:4" s="57" customFormat="1" ht="8.4" customHeight="1">
      <c r="A17" s="26" t="s">
        <v>109</v>
      </c>
      <c r="B17" s="78">
        <v>0</v>
      </c>
      <c r="C17" s="78">
        <v>19523.085870000003</v>
      </c>
      <c r="D17" s="78">
        <v>19523.085870000003</v>
      </c>
    </row>
    <row r="18" spans="1:4" s="57" customFormat="1" ht="8.4" customHeight="1">
      <c r="A18" s="26" t="s">
        <v>29</v>
      </c>
      <c r="B18" s="78">
        <v>0</v>
      </c>
      <c r="C18" s="78">
        <v>0</v>
      </c>
      <c r="D18" s="78">
        <v>0</v>
      </c>
    </row>
    <row r="19" spans="1:4" s="57" customFormat="1" ht="3" customHeight="1">
      <c r="A19" s="26"/>
      <c r="B19" s="78"/>
      <c r="C19" s="78"/>
      <c r="D19" s="78"/>
    </row>
    <row r="20" spans="1:4" s="57" customFormat="1" ht="8.4" customHeight="1">
      <c r="A20" s="21" t="s">
        <v>110</v>
      </c>
      <c r="B20" s="75">
        <v>16478.116580000002</v>
      </c>
      <c r="C20" s="75">
        <v>89249.582949999996</v>
      </c>
      <c r="D20" s="75">
        <v>105727.69953</v>
      </c>
    </row>
    <row r="21" spans="1:4" s="57" customFormat="1" ht="8.4" customHeight="1">
      <c r="A21" s="26" t="s">
        <v>111</v>
      </c>
      <c r="B21" s="78">
        <v>31.082609999999999</v>
      </c>
      <c r="C21" s="78">
        <v>97.515770000000003</v>
      </c>
      <c r="D21" s="78">
        <v>128.59837999999999</v>
      </c>
    </row>
    <row r="22" spans="1:4" s="57" customFormat="1" ht="8.4" customHeight="1">
      <c r="A22" s="26" t="s">
        <v>112</v>
      </c>
      <c r="B22" s="78">
        <v>0</v>
      </c>
      <c r="C22" s="78">
        <v>0</v>
      </c>
      <c r="D22" s="78">
        <v>0</v>
      </c>
    </row>
    <row r="23" spans="1:4" s="57" customFormat="1" ht="8.4" customHeight="1">
      <c r="A23" s="26" t="s">
        <v>103</v>
      </c>
      <c r="B23" s="78">
        <v>0</v>
      </c>
      <c r="C23" s="78">
        <v>0</v>
      </c>
      <c r="D23" s="78">
        <v>0</v>
      </c>
    </row>
    <row r="24" spans="1:4" s="57" customFormat="1" ht="8.4" customHeight="1">
      <c r="A24" s="26" t="s">
        <v>113</v>
      </c>
      <c r="B24" s="78">
        <v>8330.1149999999998</v>
      </c>
      <c r="C24" s="78">
        <v>4718.6489900000006</v>
      </c>
      <c r="D24" s="78">
        <v>13048.763989999999</v>
      </c>
    </row>
    <row r="25" spans="1:4" s="57" customFormat="1" ht="8.4" customHeight="1">
      <c r="A25" s="26" t="s">
        <v>114</v>
      </c>
      <c r="B25" s="78">
        <v>7622.4580800000003</v>
      </c>
      <c r="C25" s="78">
        <v>13015.24984</v>
      </c>
      <c r="D25" s="78">
        <v>20637.707920000001</v>
      </c>
    </row>
    <row r="26" spans="1:4" s="57" customFormat="1" ht="8.4" customHeight="1">
      <c r="A26" s="26" t="s">
        <v>115</v>
      </c>
      <c r="B26" s="78">
        <v>0</v>
      </c>
      <c r="C26" s="78">
        <v>4174.3461299999999</v>
      </c>
      <c r="D26" s="78">
        <v>4174.3461299999999</v>
      </c>
    </row>
    <row r="27" spans="1:4" s="57" customFormat="1" ht="8.4" customHeight="1">
      <c r="A27" s="26" t="s">
        <v>116</v>
      </c>
      <c r="B27" s="78">
        <v>0</v>
      </c>
      <c r="C27" s="78">
        <v>0</v>
      </c>
      <c r="D27" s="78">
        <v>0</v>
      </c>
    </row>
    <row r="28" spans="1:4" s="57" customFormat="1" ht="8.4" customHeight="1">
      <c r="A28" s="26" t="s">
        <v>117</v>
      </c>
      <c r="B28" s="78">
        <v>0</v>
      </c>
      <c r="C28" s="78">
        <v>0</v>
      </c>
      <c r="D28" s="78">
        <v>0</v>
      </c>
    </row>
    <row r="29" spans="1:4" s="57" customFormat="1" ht="8.4" customHeight="1">
      <c r="A29" s="26" t="s">
        <v>118</v>
      </c>
      <c r="B29" s="78">
        <v>0</v>
      </c>
      <c r="C29" s="78">
        <v>0</v>
      </c>
      <c r="D29" s="78">
        <v>0</v>
      </c>
    </row>
    <row r="30" spans="1:4" s="57" customFormat="1" ht="8.4" customHeight="1">
      <c r="A30" s="26" t="s">
        <v>108</v>
      </c>
      <c r="B30" s="78">
        <v>0</v>
      </c>
      <c r="C30" s="78">
        <v>66895.340289999993</v>
      </c>
      <c r="D30" s="78">
        <v>66895.340289999993</v>
      </c>
    </row>
    <row r="31" spans="1:4" s="57" customFormat="1" ht="8.4" customHeight="1">
      <c r="A31" s="26" t="s">
        <v>119</v>
      </c>
      <c r="B31" s="78">
        <v>0</v>
      </c>
      <c r="C31" s="78">
        <v>348.48192999999998</v>
      </c>
      <c r="D31" s="78">
        <v>348.48192999999998</v>
      </c>
    </row>
    <row r="32" spans="1:4" s="57" customFormat="1" ht="8.4" customHeight="1">
      <c r="A32" s="26" t="s">
        <v>29</v>
      </c>
      <c r="B32" s="78">
        <v>494.46089000000001</v>
      </c>
      <c r="C32" s="78">
        <v>0</v>
      </c>
      <c r="D32" s="78">
        <v>494.46089000000001</v>
      </c>
    </row>
    <row r="33" spans="1:4" s="57" customFormat="1" ht="3" customHeight="1">
      <c r="A33" s="26"/>
      <c r="B33" s="78"/>
      <c r="C33" s="78"/>
      <c r="D33" s="78"/>
    </row>
    <row r="34" spans="1:4" s="57" customFormat="1" ht="8.4" customHeight="1">
      <c r="A34" s="21" t="s">
        <v>120</v>
      </c>
      <c r="B34" s="75">
        <v>12963.14869</v>
      </c>
      <c r="C34" s="75">
        <v>-8814.9132399999999</v>
      </c>
      <c r="D34" s="75">
        <v>4148.2354500000001</v>
      </c>
    </row>
    <row r="35" spans="1:4" s="57" customFormat="1" ht="3" customHeight="1">
      <c r="A35" s="28"/>
      <c r="B35" s="79"/>
      <c r="C35" s="79"/>
      <c r="D35" s="79"/>
    </row>
    <row r="36" spans="1:4" s="57" customFormat="1" ht="8.4" customHeight="1">
      <c r="A36" s="80" t="s">
        <v>121</v>
      </c>
      <c r="B36" s="75">
        <v>-8605.9056300000011</v>
      </c>
      <c r="C36" s="75">
        <v>167.98795999999999</v>
      </c>
      <c r="D36" s="75">
        <v>-8437.9176700000007</v>
      </c>
    </row>
    <row r="37" spans="1:4" s="57" customFormat="1" ht="3" customHeight="1">
      <c r="A37" s="26"/>
      <c r="B37" s="78"/>
      <c r="C37" s="78"/>
      <c r="D37" s="78"/>
    </row>
    <row r="38" spans="1:4" s="57" customFormat="1" ht="8.4" customHeight="1">
      <c r="A38" s="21" t="s">
        <v>122</v>
      </c>
      <c r="B38" s="75">
        <v>21569.054319999999</v>
      </c>
      <c r="C38" s="75">
        <v>-8982.9011999999984</v>
      </c>
      <c r="D38" s="75">
        <v>12586.153119999999</v>
      </c>
    </row>
    <row r="39" spans="1:4" s="57" customFormat="1" ht="3" customHeight="1">
      <c r="A39" s="28"/>
      <c r="B39" s="79"/>
      <c r="C39" s="79"/>
      <c r="D39" s="79"/>
    </row>
    <row r="40" spans="1:4" s="57" customFormat="1" ht="8.4" customHeight="1">
      <c r="A40" s="21" t="s">
        <v>123</v>
      </c>
      <c r="B40" s="75">
        <v>6627.5680400000001</v>
      </c>
      <c r="C40" s="75">
        <v>949.07670999999993</v>
      </c>
      <c r="D40" s="75">
        <v>7576.6447500000004</v>
      </c>
    </row>
    <row r="41" spans="1:4" s="57" customFormat="1" ht="8.4" customHeight="1">
      <c r="A41" s="26" t="s">
        <v>124</v>
      </c>
      <c r="B41" s="78">
        <v>0</v>
      </c>
      <c r="C41" s="78">
        <v>0</v>
      </c>
      <c r="D41" s="78">
        <v>0</v>
      </c>
    </row>
    <row r="42" spans="1:4" s="57" customFormat="1" ht="8.4" customHeight="1">
      <c r="A42" s="26" t="s">
        <v>125</v>
      </c>
      <c r="B42" s="78">
        <v>41.44632</v>
      </c>
      <c r="C42" s="78">
        <v>244.45257000000001</v>
      </c>
      <c r="D42" s="78">
        <v>285.89888999999999</v>
      </c>
    </row>
    <row r="43" spans="1:4" s="57" customFormat="1" ht="8.4" customHeight="1">
      <c r="A43" s="26" t="s">
        <v>126</v>
      </c>
      <c r="B43" s="78">
        <v>6586.1217200000001</v>
      </c>
      <c r="C43" s="78">
        <v>704.62414000000001</v>
      </c>
      <c r="D43" s="78">
        <v>7290.74586</v>
      </c>
    </row>
    <row r="44" spans="1:4" s="57" customFormat="1" ht="8.4" customHeight="1">
      <c r="A44" s="26" t="s">
        <v>127</v>
      </c>
      <c r="B44" s="78">
        <v>0</v>
      </c>
      <c r="C44" s="78">
        <v>0</v>
      </c>
      <c r="D44" s="78">
        <v>0</v>
      </c>
    </row>
    <row r="45" spans="1:4" s="57" customFormat="1" ht="3" customHeight="1">
      <c r="A45" s="26"/>
      <c r="B45" s="79"/>
      <c r="C45" s="79"/>
      <c r="D45" s="79"/>
    </row>
    <row r="46" spans="1:4" s="57" customFormat="1" ht="8.4" customHeight="1">
      <c r="A46" s="21" t="s">
        <v>128</v>
      </c>
      <c r="B46" s="75">
        <v>230.69361000000001</v>
      </c>
      <c r="C46" s="75">
        <v>87.325680000000006</v>
      </c>
      <c r="D46" s="75">
        <v>318.01928999999996</v>
      </c>
    </row>
    <row r="47" spans="1:4" s="57" customFormat="1" ht="8.4" customHeight="1">
      <c r="A47" s="26" t="s">
        <v>129</v>
      </c>
      <c r="B47" s="78">
        <v>37.126440000000002</v>
      </c>
      <c r="C47" s="78">
        <v>0</v>
      </c>
      <c r="D47" s="78">
        <v>37.126440000000002</v>
      </c>
    </row>
    <row r="48" spans="1:4" s="57" customFormat="1" ht="8.4" customHeight="1">
      <c r="A48" s="26" t="s">
        <v>125</v>
      </c>
      <c r="B48" s="78">
        <v>0</v>
      </c>
      <c r="C48" s="78">
        <v>0</v>
      </c>
      <c r="D48" s="78">
        <v>0</v>
      </c>
    </row>
    <row r="49" spans="1:4" s="57" customFormat="1" ht="8.4" customHeight="1">
      <c r="A49" s="26" t="s">
        <v>126</v>
      </c>
      <c r="B49" s="78">
        <v>0</v>
      </c>
      <c r="C49" s="78">
        <v>0</v>
      </c>
      <c r="D49" s="78">
        <v>0</v>
      </c>
    </row>
    <row r="50" spans="1:4" s="57" customFormat="1" ht="8.4" customHeight="1">
      <c r="A50" s="26" t="s">
        <v>130</v>
      </c>
      <c r="B50" s="78">
        <v>193.56717</v>
      </c>
      <c r="C50" s="78">
        <v>87.325680000000006</v>
      </c>
      <c r="D50" s="78">
        <v>280.89285000000001</v>
      </c>
    </row>
    <row r="51" spans="1:4" s="57" customFormat="1" ht="3.75" customHeight="1">
      <c r="A51" s="26"/>
      <c r="B51" s="79"/>
      <c r="C51" s="79"/>
      <c r="D51" s="79"/>
    </row>
    <row r="52" spans="1:4" s="57" customFormat="1" ht="11.25" customHeight="1">
      <c r="A52" s="32" t="s">
        <v>131</v>
      </c>
      <c r="B52" s="78">
        <v>0</v>
      </c>
      <c r="C52" s="78">
        <v>0</v>
      </c>
      <c r="D52" s="78">
        <v>0</v>
      </c>
    </row>
    <row r="53" spans="1:4" s="57" customFormat="1" ht="3" customHeight="1">
      <c r="A53" s="26"/>
      <c r="B53" s="79"/>
      <c r="C53" s="79"/>
      <c r="D53" s="79"/>
    </row>
    <row r="54" spans="1:4" s="57" customFormat="1" ht="8.4" customHeight="1">
      <c r="A54" s="21" t="s">
        <v>132</v>
      </c>
      <c r="B54" s="75">
        <v>27965.928749999999</v>
      </c>
      <c r="C54" s="75">
        <v>-8121.1501699999999</v>
      </c>
      <c r="D54" s="75">
        <v>19844.778579999998</v>
      </c>
    </row>
    <row r="55" spans="1:4" s="57" customFormat="1" ht="3" customHeight="1">
      <c r="A55" s="28"/>
      <c r="B55" s="79"/>
      <c r="C55" s="79"/>
      <c r="D55" s="79"/>
    </row>
    <row r="56" spans="1:4" s="57" customFormat="1" ht="8.4" customHeight="1">
      <c r="A56" s="21" t="s">
        <v>133</v>
      </c>
      <c r="B56" s="75">
        <v>6824.6225100000001</v>
      </c>
      <c r="C56" s="75">
        <v>576.94398000000001</v>
      </c>
      <c r="D56" s="75">
        <v>7401.5664900000002</v>
      </c>
    </row>
    <row r="57" spans="1:4" s="57" customFormat="1" ht="8.4" customHeight="1">
      <c r="A57" s="26" t="s">
        <v>134</v>
      </c>
      <c r="B57" s="78">
        <v>2941.06124</v>
      </c>
      <c r="C57" s="78">
        <v>42.2241</v>
      </c>
      <c r="D57" s="78">
        <v>2983.2853399999999</v>
      </c>
    </row>
    <row r="58" spans="1:4" s="57" customFormat="1" ht="8.4" customHeight="1">
      <c r="A58" s="26" t="s">
        <v>135</v>
      </c>
      <c r="B58" s="78">
        <v>69</v>
      </c>
      <c r="C58" s="78">
        <v>0</v>
      </c>
      <c r="D58" s="78">
        <v>69</v>
      </c>
    </row>
    <row r="59" spans="1:4" s="57" customFormat="1" ht="8.4" customHeight="1">
      <c r="A59" s="26" t="s">
        <v>136</v>
      </c>
      <c r="B59" s="78">
        <v>3498.0891200000001</v>
      </c>
      <c r="C59" s="78">
        <v>533.82007999999996</v>
      </c>
      <c r="D59" s="78">
        <v>4031.9092000000001</v>
      </c>
    </row>
    <row r="60" spans="1:4" s="57" customFormat="1" ht="8.4" customHeight="1">
      <c r="A60" s="26" t="s">
        <v>137</v>
      </c>
      <c r="B60" s="78">
        <v>316.47215</v>
      </c>
      <c r="C60" s="78">
        <v>0.89980000000000004</v>
      </c>
      <c r="D60" s="78">
        <v>317.37195000000003</v>
      </c>
    </row>
    <row r="61" spans="1:4" s="57" customFormat="1" ht="3" customHeight="1">
      <c r="A61" s="26"/>
      <c r="B61" s="78"/>
      <c r="C61" s="78"/>
      <c r="D61" s="78"/>
    </row>
    <row r="62" spans="1:4" s="57" customFormat="1" ht="8.4" customHeight="1">
      <c r="A62" s="21" t="s">
        <v>138</v>
      </c>
      <c r="B62" s="75">
        <v>21141.306239999998</v>
      </c>
      <c r="C62" s="75">
        <v>-8698.0941500000008</v>
      </c>
      <c r="D62" s="75">
        <v>12443.212089999999</v>
      </c>
    </row>
    <row r="63" spans="1:4" s="57" customFormat="1" ht="3" customHeight="1">
      <c r="A63" s="26"/>
      <c r="B63" s="78"/>
      <c r="C63" s="78"/>
      <c r="D63" s="78"/>
    </row>
    <row r="64" spans="1:4" s="57" customFormat="1" ht="8.4" customHeight="1">
      <c r="A64" s="21" t="s">
        <v>139</v>
      </c>
      <c r="B64" s="75">
        <v>1433.4963700000001</v>
      </c>
      <c r="C64" s="75">
        <v>73.054760000000002</v>
      </c>
      <c r="D64" s="75">
        <v>1506.5511299999998</v>
      </c>
    </row>
    <row r="65" spans="1:5" s="57" customFormat="1" ht="8.4" customHeight="1">
      <c r="A65" s="26" t="s">
        <v>140</v>
      </c>
      <c r="B65" s="78">
        <v>0</v>
      </c>
      <c r="C65" s="78">
        <v>0</v>
      </c>
      <c r="D65" s="78">
        <v>0</v>
      </c>
    </row>
    <row r="66" spans="1:5" s="57" customFormat="1" ht="8.4" customHeight="1">
      <c r="A66" s="26" t="s">
        <v>141</v>
      </c>
      <c r="B66" s="78">
        <v>0</v>
      </c>
      <c r="C66" s="78">
        <v>0</v>
      </c>
      <c r="D66" s="78">
        <v>0</v>
      </c>
    </row>
    <row r="67" spans="1:5" s="57" customFormat="1" ht="8.4" customHeight="1">
      <c r="A67" s="26" t="s">
        <v>142</v>
      </c>
      <c r="B67" s="78">
        <v>1085.2206299999998</v>
      </c>
      <c r="C67" s="78">
        <v>73.052360000000007</v>
      </c>
      <c r="D67" s="78">
        <v>1158.2729899999999</v>
      </c>
    </row>
    <row r="68" spans="1:5" s="57" customFormat="1" ht="8.4" customHeight="1">
      <c r="A68" s="26" t="s">
        <v>143</v>
      </c>
      <c r="B68" s="78">
        <v>0</v>
      </c>
      <c r="C68" s="78">
        <v>0</v>
      </c>
      <c r="D68" s="78">
        <v>0</v>
      </c>
    </row>
    <row r="69" spans="1:5" s="57" customFormat="1" ht="8.4" customHeight="1">
      <c r="A69" s="26" t="s">
        <v>144</v>
      </c>
      <c r="B69" s="78">
        <v>45.47484</v>
      </c>
      <c r="C69" s="78">
        <v>2.3999999999999998E-3</v>
      </c>
      <c r="D69" s="78">
        <v>45.477239999999995</v>
      </c>
    </row>
    <row r="70" spans="1:5" s="57" customFormat="1" ht="8.4" customHeight="1">
      <c r="A70" s="26" t="s">
        <v>145</v>
      </c>
      <c r="B70" s="78">
        <v>100.68957</v>
      </c>
      <c r="C70" s="78">
        <v>0</v>
      </c>
      <c r="D70" s="78">
        <v>100.68957</v>
      </c>
    </row>
    <row r="71" spans="1:5" s="57" customFormat="1" ht="8.4" customHeight="1">
      <c r="A71" s="26" t="s">
        <v>146</v>
      </c>
      <c r="B71" s="78">
        <v>202.11133000000001</v>
      </c>
      <c r="C71" s="78">
        <v>0</v>
      </c>
      <c r="D71" s="78">
        <v>202.11133000000001</v>
      </c>
    </row>
    <row r="72" spans="1:5" s="57" customFormat="1" ht="3" customHeight="1">
      <c r="A72" s="26"/>
      <c r="B72" s="78"/>
      <c r="C72" s="78"/>
      <c r="D72" s="78"/>
    </row>
    <row r="73" spans="1:5" s="57" customFormat="1" ht="8.4" customHeight="1">
      <c r="A73" s="30" t="s">
        <v>147</v>
      </c>
      <c r="B73" s="75">
        <v>145.55178000000001</v>
      </c>
      <c r="C73" s="75">
        <v>-18.67924</v>
      </c>
      <c r="D73" s="75">
        <v>126.87254000000001</v>
      </c>
      <c r="E73" s="76"/>
    </row>
    <row r="74" spans="1:5" s="57" customFormat="1" ht="4.5" customHeight="1">
      <c r="A74" s="26"/>
      <c r="B74" s="78"/>
      <c r="C74" s="78"/>
      <c r="D74" s="78"/>
    </row>
    <row r="75" spans="1:5" s="57" customFormat="1" ht="8.4" customHeight="1">
      <c r="A75" s="80" t="s">
        <v>148</v>
      </c>
      <c r="B75" s="75">
        <v>19853.361649999999</v>
      </c>
      <c r="C75" s="75">
        <v>-8789.8281500000012</v>
      </c>
      <c r="D75" s="75">
        <v>11063.5335</v>
      </c>
    </row>
    <row r="76" spans="1:5" s="57" customFormat="1" ht="3.9" customHeight="1">
      <c r="A76" s="28"/>
      <c r="B76" s="79"/>
      <c r="C76" s="79"/>
      <c r="D76" s="79"/>
    </row>
    <row r="77" spans="1:5" s="57" customFormat="1" ht="8.4" customHeight="1">
      <c r="A77" s="26" t="s">
        <v>149</v>
      </c>
      <c r="B77" s="78">
        <v>9366.8627100000012</v>
      </c>
      <c r="C77" s="78">
        <v>0</v>
      </c>
      <c r="D77" s="78">
        <v>9366.8627100000012</v>
      </c>
    </row>
    <row r="78" spans="1:5" s="57" customFormat="1" ht="3.9" customHeight="1">
      <c r="A78" s="26"/>
      <c r="B78" s="78"/>
      <c r="C78" s="78"/>
      <c r="D78" s="78"/>
    </row>
    <row r="79" spans="1:5" s="57" customFormat="1" ht="8.4" customHeight="1">
      <c r="A79" s="32" t="s">
        <v>150</v>
      </c>
      <c r="B79" s="79">
        <v>10486.498939999999</v>
      </c>
      <c r="C79" s="79">
        <v>-8789.8281500000012</v>
      </c>
      <c r="D79" s="79">
        <v>1696.6707900000001</v>
      </c>
    </row>
    <row r="80" spans="1:5" s="64" customFormat="1" ht="3.75" customHeight="1" thickBot="1">
      <c r="A80" s="59"/>
      <c r="B80" s="81"/>
      <c r="C80" s="81"/>
      <c r="D80" s="81"/>
    </row>
    <row r="81" spans="1:4" s="64" customFormat="1" ht="15.75" customHeight="1">
      <c r="A81" s="82" t="s">
        <v>47</v>
      </c>
      <c r="B81" s="83"/>
      <c r="C81" s="83"/>
      <c r="D81" s="83"/>
    </row>
    <row r="82" spans="1:4" s="64" customFormat="1">
      <c r="A82" s="70"/>
      <c r="B82" s="84"/>
      <c r="C82" s="84"/>
      <c r="D82" s="84"/>
    </row>
    <row r="83" spans="1:4" s="64" customFormat="1">
      <c r="A83" s="70"/>
      <c r="B83" s="70"/>
      <c r="C83" s="84"/>
      <c r="D83" s="70"/>
    </row>
    <row r="84" spans="1:4" s="64" customFormat="1">
      <c r="A84" s="70"/>
      <c r="B84" s="86"/>
      <c r="C84" s="86"/>
      <c r="D84" s="86"/>
    </row>
    <row r="85" spans="1:4" s="64" customFormat="1">
      <c r="A85" s="70"/>
      <c r="B85" s="87"/>
      <c r="C85" s="87"/>
      <c r="D85" s="87"/>
    </row>
    <row r="86" spans="1:4" s="64" customFormat="1">
      <c r="A86" s="70"/>
      <c r="B86" s="70"/>
      <c r="C86" s="70"/>
      <c r="D86" s="70"/>
    </row>
    <row r="87" spans="1:4" s="64" customFormat="1">
      <c r="A87" s="70"/>
      <c r="B87" s="70"/>
      <c r="C87" s="70"/>
      <c r="D87" s="70"/>
    </row>
    <row r="88" spans="1:4" s="64" customFormat="1">
      <c r="A88" s="70"/>
      <c r="B88" s="70"/>
      <c r="C88" s="70"/>
      <c r="D88" s="70"/>
    </row>
  </sheetData>
  <mergeCells count="5">
    <mergeCell ref="A1:D1"/>
    <mergeCell ref="A2:D2"/>
    <mergeCell ref="A3:D3"/>
    <mergeCell ref="A4:D4"/>
    <mergeCell ref="B6:D6"/>
  </mergeCells>
  <hyperlinks>
    <hyperlink ref="A1:D1" location="Índice!A1" display="Volver al Índice" xr:uid="{AC872873-7957-4E44-9369-8544DF9D3162}"/>
  </hyperlink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33134-0179-4110-9B05-3D38EBBBD63B}">
  <dimension ref="A1:F139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23.44140625" style="2" bestFit="1" customWidth="1"/>
    <col min="6" max="6" width="21.44140625" style="3" bestFit="1" customWidth="1"/>
    <col min="7" max="16384" width="11.44140625" style="3"/>
  </cols>
  <sheetData>
    <row r="1" spans="1:6" ht="17.100000000000001" customHeight="1">
      <c r="A1" s="337" t="s">
        <v>823</v>
      </c>
      <c r="B1" s="337"/>
      <c r="C1" s="337"/>
      <c r="D1" s="337"/>
    </row>
    <row r="2" spans="1:6" s="6" customFormat="1" ht="24" customHeight="1">
      <c r="A2" s="4" t="s">
        <v>0</v>
      </c>
      <c r="B2" s="4"/>
      <c r="C2" s="4"/>
      <c r="D2" s="4"/>
      <c r="E2" s="5"/>
    </row>
    <row r="3" spans="1:6" s="9" customFormat="1" ht="18" customHeight="1">
      <c r="A3" s="7">
        <v>45322</v>
      </c>
      <c r="B3" s="7"/>
      <c r="C3" s="7"/>
      <c r="D3" s="7"/>
      <c r="E3" s="8"/>
    </row>
    <row r="4" spans="1:6" s="13" customFormat="1" ht="15" customHeight="1">
      <c r="A4" s="10" t="s">
        <v>1</v>
      </c>
      <c r="B4" s="11"/>
      <c r="C4" s="11"/>
      <c r="D4" s="11"/>
      <c r="E4" s="12"/>
    </row>
    <row r="5" spans="1:6" ht="3.9" customHeight="1" thickBot="1"/>
    <row r="6" spans="1:6" ht="18" customHeight="1">
      <c r="A6" s="15" t="s">
        <v>2</v>
      </c>
      <c r="B6" s="16" t="s">
        <v>3</v>
      </c>
      <c r="C6" s="16"/>
      <c r="D6" s="16"/>
    </row>
    <row r="7" spans="1:6" ht="14.1" customHeight="1">
      <c r="A7" s="17"/>
      <c r="B7" s="18" t="s">
        <v>4</v>
      </c>
      <c r="C7" s="18" t="s">
        <v>5</v>
      </c>
      <c r="D7" s="18" t="s">
        <v>6</v>
      </c>
    </row>
    <row r="8" spans="1:6" ht="3" customHeight="1">
      <c r="A8" s="19"/>
      <c r="B8" s="20"/>
      <c r="C8" s="20"/>
      <c r="D8" s="20"/>
    </row>
    <row r="9" spans="1:6" s="25" customFormat="1" ht="9.75" customHeight="1">
      <c r="A9" s="21" t="s">
        <v>7</v>
      </c>
      <c r="B9" s="22">
        <v>192825.43400000001</v>
      </c>
      <c r="C9" s="22">
        <v>4178.4639999999999</v>
      </c>
      <c r="D9" s="22">
        <v>197003.89799999999</v>
      </c>
      <c r="E9" s="23"/>
      <c r="F9" s="24"/>
    </row>
    <row r="10" spans="1:6" s="25" customFormat="1" ht="9.75" customHeight="1">
      <c r="A10" s="26" t="s">
        <v>8</v>
      </c>
      <c r="B10" s="27">
        <v>0</v>
      </c>
      <c r="C10" s="27">
        <v>0</v>
      </c>
      <c r="D10" s="27">
        <v>0</v>
      </c>
      <c r="E10" s="23"/>
      <c r="F10" s="24"/>
    </row>
    <row r="11" spans="1:6" s="25" customFormat="1" ht="9.75" customHeight="1">
      <c r="A11" s="26" t="s">
        <v>9</v>
      </c>
      <c r="B11" s="27">
        <v>192507.625</v>
      </c>
      <c r="C11" s="27">
        <v>3017.616</v>
      </c>
      <c r="D11" s="27">
        <v>195525.242</v>
      </c>
      <c r="E11" s="23"/>
      <c r="F11" s="24"/>
    </row>
    <row r="12" spans="1:6" s="25" customFormat="1" ht="9.75" customHeight="1">
      <c r="A12" s="26" t="s">
        <v>10</v>
      </c>
      <c r="B12" s="27">
        <v>0</v>
      </c>
      <c r="C12" s="27">
        <v>0</v>
      </c>
      <c r="D12" s="27">
        <v>0</v>
      </c>
      <c r="E12" s="23"/>
      <c r="F12" s="24"/>
    </row>
    <row r="13" spans="1:6" s="25" customFormat="1" ht="9.75" customHeight="1">
      <c r="A13" s="26" t="s">
        <v>11</v>
      </c>
      <c r="B13" s="27">
        <v>317.80900000000003</v>
      </c>
      <c r="C13" s="27">
        <v>1160.847</v>
      </c>
      <c r="D13" s="27">
        <v>1478.6559999999999</v>
      </c>
      <c r="E13" s="23"/>
      <c r="F13" s="24"/>
    </row>
    <row r="14" spans="1:6" s="25" customFormat="1" ht="3" customHeight="1">
      <c r="A14" s="26"/>
      <c r="B14" s="27"/>
      <c r="C14" s="27"/>
      <c r="D14" s="27"/>
      <c r="E14" s="23"/>
      <c r="F14" s="24"/>
    </row>
    <row r="15" spans="1:6" s="25" customFormat="1" ht="9.75" customHeight="1">
      <c r="A15" s="28" t="s">
        <v>12</v>
      </c>
      <c r="B15" s="29">
        <v>0</v>
      </c>
      <c r="C15" s="29">
        <v>0</v>
      </c>
      <c r="D15" s="29">
        <v>0</v>
      </c>
      <c r="E15" s="23"/>
      <c r="F15" s="24"/>
    </row>
    <row r="16" spans="1:6" s="25" customFormat="1" ht="3" customHeight="1">
      <c r="A16" s="28"/>
      <c r="B16" s="29"/>
      <c r="C16" s="29"/>
      <c r="D16" s="29"/>
      <c r="E16" s="23"/>
      <c r="F16" s="24"/>
    </row>
    <row r="17" spans="1:6" s="25" customFormat="1" ht="9.75" customHeight="1">
      <c r="A17" s="30" t="s">
        <v>13</v>
      </c>
      <c r="B17" s="22">
        <v>0</v>
      </c>
      <c r="C17" s="22">
        <v>0</v>
      </c>
      <c r="D17" s="22">
        <v>0</v>
      </c>
      <c r="E17" s="23"/>
      <c r="F17" s="24"/>
    </row>
    <row r="18" spans="1:6" s="25" customFormat="1" ht="9.75" customHeight="1">
      <c r="A18" s="31" t="s">
        <v>14</v>
      </c>
      <c r="B18" s="27">
        <v>0</v>
      </c>
      <c r="C18" s="27">
        <v>0</v>
      </c>
      <c r="D18" s="27">
        <v>0</v>
      </c>
      <c r="E18" s="23"/>
      <c r="F18" s="24"/>
    </row>
    <row r="19" spans="1:6" s="25" customFormat="1" ht="9.75" customHeight="1">
      <c r="A19" s="31" t="s">
        <v>15</v>
      </c>
      <c r="B19" s="27">
        <v>0</v>
      </c>
      <c r="C19" s="27">
        <v>0</v>
      </c>
      <c r="D19" s="27">
        <v>0</v>
      </c>
      <c r="E19" s="23"/>
      <c r="F19" s="24"/>
    </row>
    <row r="20" spans="1:6" s="25" customFormat="1" ht="9.75" customHeight="1">
      <c r="A20" s="31" t="s">
        <v>16</v>
      </c>
      <c r="B20" s="27">
        <v>0</v>
      </c>
      <c r="C20" s="27">
        <v>0</v>
      </c>
      <c r="D20" s="27">
        <v>0</v>
      </c>
      <c r="E20" s="23"/>
      <c r="F20" s="24"/>
    </row>
    <row r="21" spans="1:6" s="25" customFormat="1" ht="9.75" customHeight="1">
      <c r="A21" s="31" t="s">
        <v>17</v>
      </c>
      <c r="B21" s="27">
        <v>0</v>
      </c>
      <c r="C21" s="27">
        <v>0</v>
      </c>
      <c r="D21" s="27">
        <v>0</v>
      </c>
      <c r="E21" s="23"/>
      <c r="F21" s="24"/>
    </row>
    <row r="22" spans="1:6" s="25" customFormat="1" ht="9.75" customHeight="1">
      <c r="A22" s="31" t="s">
        <v>18</v>
      </c>
      <c r="B22" s="27">
        <v>0</v>
      </c>
      <c r="C22" s="27">
        <v>0</v>
      </c>
      <c r="D22" s="27">
        <v>0</v>
      </c>
      <c r="E22" s="23"/>
      <c r="F22" s="24"/>
    </row>
    <row r="23" spans="1:6" s="25" customFormat="1" ht="3" customHeight="1">
      <c r="A23" s="26"/>
      <c r="B23" s="27"/>
      <c r="C23" s="27"/>
      <c r="D23" s="27"/>
      <c r="E23" s="23"/>
      <c r="F23" s="24"/>
    </row>
    <row r="24" spans="1:6" s="25" customFormat="1" ht="9.75" customHeight="1">
      <c r="A24" s="30" t="s">
        <v>19</v>
      </c>
      <c r="B24" s="22">
        <v>266463.40899999999</v>
      </c>
      <c r="C24" s="22">
        <v>-129.38900000000001</v>
      </c>
      <c r="D24" s="22">
        <v>266334.02</v>
      </c>
      <c r="E24" s="23"/>
      <c r="F24" s="24"/>
    </row>
    <row r="25" spans="1:6" s="25" customFormat="1" ht="9.75" customHeight="1">
      <c r="A25" s="32" t="s">
        <v>20</v>
      </c>
      <c r="B25" s="29">
        <v>302149.62699999998</v>
      </c>
      <c r="C25" s="29">
        <v>0</v>
      </c>
      <c r="D25" s="29">
        <v>302149.62699999998</v>
      </c>
      <c r="E25" s="23"/>
      <c r="F25" s="24"/>
    </row>
    <row r="26" spans="1:6" s="25" customFormat="1" ht="9.75" customHeight="1">
      <c r="A26" s="26" t="s">
        <v>21</v>
      </c>
      <c r="B26" s="27">
        <v>0</v>
      </c>
      <c r="C26" s="27">
        <v>0</v>
      </c>
      <c r="D26" s="27">
        <v>0</v>
      </c>
      <c r="E26" s="23"/>
      <c r="F26" s="24"/>
    </row>
    <row r="27" spans="1:6" s="25" customFormat="1" ht="9.75" customHeight="1">
      <c r="A27" s="26" t="s">
        <v>22</v>
      </c>
      <c r="B27" s="27">
        <v>0</v>
      </c>
      <c r="C27" s="27">
        <v>0</v>
      </c>
      <c r="D27" s="27">
        <v>0</v>
      </c>
      <c r="E27" s="23"/>
      <c r="F27" s="24"/>
    </row>
    <row r="28" spans="1:6" s="25" customFormat="1" ht="9.75" customHeight="1">
      <c r="A28" s="26" t="s">
        <v>23</v>
      </c>
      <c r="B28" s="27">
        <v>0</v>
      </c>
      <c r="C28" s="27">
        <v>0</v>
      </c>
      <c r="D28" s="27">
        <v>0</v>
      </c>
      <c r="E28" s="23"/>
      <c r="F28" s="24"/>
    </row>
    <row r="29" spans="1:6" s="25" customFormat="1" ht="9.75" customHeight="1">
      <c r="A29" s="26" t="s">
        <v>24</v>
      </c>
      <c r="B29" s="27">
        <v>0</v>
      </c>
      <c r="C29" s="27">
        <v>0</v>
      </c>
      <c r="D29" s="27">
        <v>0</v>
      </c>
      <c r="E29" s="23"/>
      <c r="F29" s="24"/>
    </row>
    <row r="30" spans="1:6" s="25" customFormat="1" ht="9.75" customHeight="1">
      <c r="A30" s="26" t="s">
        <v>25</v>
      </c>
      <c r="B30" s="27">
        <v>301972.67800000001</v>
      </c>
      <c r="C30" s="27">
        <v>0</v>
      </c>
      <c r="D30" s="27">
        <v>301972.67800000001</v>
      </c>
      <c r="E30" s="23"/>
      <c r="F30" s="24"/>
    </row>
    <row r="31" spans="1:6" s="25" customFormat="1" ht="9.75" customHeight="1">
      <c r="A31" s="26" t="s">
        <v>26</v>
      </c>
      <c r="B31" s="27">
        <v>0</v>
      </c>
      <c r="C31" s="27">
        <v>0</v>
      </c>
      <c r="D31" s="27">
        <v>0</v>
      </c>
      <c r="E31" s="23"/>
      <c r="F31" s="24"/>
    </row>
    <row r="32" spans="1:6" s="25" customFormat="1" ht="9.75" customHeight="1">
      <c r="A32" s="26" t="s">
        <v>27</v>
      </c>
      <c r="B32" s="27">
        <v>0</v>
      </c>
      <c r="C32" s="27">
        <v>0</v>
      </c>
      <c r="D32" s="27">
        <v>0</v>
      </c>
      <c r="E32" s="23"/>
      <c r="F32" s="24"/>
    </row>
    <row r="33" spans="1:6" s="25" customFormat="1" ht="9.75" customHeight="1">
      <c r="A33" s="26" t="s">
        <v>28</v>
      </c>
      <c r="B33" s="27">
        <v>0</v>
      </c>
      <c r="C33" s="27">
        <v>0</v>
      </c>
      <c r="D33" s="27">
        <v>0</v>
      </c>
      <c r="E33" s="23"/>
      <c r="F33" s="24"/>
    </row>
    <row r="34" spans="1:6" s="25" customFormat="1" ht="9.75" customHeight="1">
      <c r="A34" s="26" t="s">
        <v>29</v>
      </c>
      <c r="B34" s="27">
        <v>176.94900000000001</v>
      </c>
      <c r="C34" s="27">
        <v>0</v>
      </c>
      <c r="D34" s="27">
        <v>176.94900000000001</v>
      </c>
      <c r="E34" s="23"/>
      <c r="F34" s="24"/>
    </row>
    <row r="35" spans="1:6" s="25" customFormat="1" ht="9.75" customHeight="1">
      <c r="A35" s="32" t="s">
        <v>30</v>
      </c>
      <c r="B35" s="29">
        <v>2222.259</v>
      </c>
      <c r="C35" s="29">
        <v>0</v>
      </c>
      <c r="D35" s="29">
        <v>2222.259</v>
      </c>
      <c r="E35" s="33"/>
      <c r="F35" s="24"/>
    </row>
    <row r="36" spans="1:6" s="25" customFormat="1" ht="9.75" customHeight="1">
      <c r="A36" s="32" t="s">
        <v>31</v>
      </c>
      <c r="B36" s="29">
        <v>203379.10699999999</v>
      </c>
      <c r="C36" s="29">
        <v>337156.32400000002</v>
      </c>
      <c r="D36" s="29">
        <v>540535.43099999998</v>
      </c>
      <c r="E36" s="23"/>
      <c r="F36" s="24"/>
    </row>
    <row r="37" spans="1:6" s="25" customFormat="1" ht="9.75" customHeight="1">
      <c r="A37" s="26" t="s">
        <v>32</v>
      </c>
      <c r="B37" s="27">
        <v>29204.096000000001</v>
      </c>
      <c r="C37" s="27">
        <v>43305.455000000002</v>
      </c>
      <c r="D37" s="27">
        <v>72509.551999999996</v>
      </c>
      <c r="E37" s="23"/>
      <c r="F37" s="24"/>
    </row>
    <row r="38" spans="1:6" s="25" customFormat="1" ht="9.75" customHeight="1">
      <c r="A38" s="26" t="s">
        <v>33</v>
      </c>
      <c r="B38" s="27">
        <v>174175.011</v>
      </c>
      <c r="C38" s="27">
        <v>293850.86800000002</v>
      </c>
      <c r="D38" s="27">
        <v>468025.87900000002</v>
      </c>
      <c r="E38" s="23"/>
      <c r="F38" s="24"/>
    </row>
    <row r="39" spans="1:6" s="25" customFormat="1" ht="9.75" customHeight="1">
      <c r="A39" s="28" t="s">
        <v>34</v>
      </c>
      <c r="B39" s="29">
        <v>-231002.58300000001</v>
      </c>
      <c r="C39" s="29">
        <v>-322153.88199999998</v>
      </c>
      <c r="D39" s="29">
        <v>-553156.46600000001</v>
      </c>
      <c r="E39" s="23"/>
      <c r="F39" s="24"/>
    </row>
    <row r="40" spans="1:6" s="25" customFormat="1" ht="9.75" customHeight="1">
      <c r="A40" s="28" t="s">
        <v>35</v>
      </c>
      <c r="B40" s="29">
        <v>-10285.001</v>
      </c>
      <c r="C40" s="29">
        <v>-15131.83</v>
      </c>
      <c r="D40" s="29">
        <v>-25416.830999999998</v>
      </c>
      <c r="E40" s="23"/>
      <c r="F40" s="24"/>
    </row>
    <row r="41" spans="1:6" s="25" customFormat="1" ht="3" customHeight="1">
      <c r="A41" s="28"/>
      <c r="B41" s="27"/>
      <c r="C41" s="27"/>
      <c r="D41" s="27"/>
      <c r="E41" s="23"/>
      <c r="F41" s="24"/>
    </row>
    <row r="42" spans="1:6" s="25" customFormat="1" ht="9.75" customHeight="1">
      <c r="A42" s="28" t="s">
        <v>36</v>
      </c>
      <c r="B42" s="29">
        <v>5943.97</v>
      </c>
      <c r="C42" s="29">
        <v>414.28399999999999</v>
      </c>
      <c r="D42" s="29">
        <v>6358.2539999999999</v>
      </c>
      <c r="E42" s="23"/>
      <c r="F42" s="24"/>
    </row>
    <row r="43" spans="1:6" s="25" customFormat="1" ht="3" customHeight="1">
      <c r="A43" s="28"/>
      <c r="B43" s="27"/>
      <c r="C43" s="27"/>
      <c r="D43" s="27"/>
      <c r="E43" s="23"/>
      <c r="F43" s="24"/>
    </row>
    <row r="44" spans="1:6" s="25" customFormat="1" ht="9.75" customHeight="1">
      <c r="A44" s="30" t="s">
        <v>37</v>
      </c>
      <c r="B44" s="22">
        <v>30019.831999999999</v>
      </c>
      <c r="C44" s="22">
        <v>0</v>
      </c>
      <c r="D44" s="22">
        <v>30019.831999999999</v>
      </c>
      <c r="E44" s="23"/>
      <c r="F44" s="24"/>
    </row>
    <row r="45" spans="1:6" s="25" customFormat="1" ht="9.75" customHeight="1">
      <c r="A45" s="34" t="s">
        <v>38</v>
      </c>
      <c r="B45" s="27">
        <v>683.75900000000001</v>
      </c>
      <c r="C45" s="27">
        <v>0</v>
      </c>
      <c r="D45" s="27">
        <v>683.75900000000001</v>
      </c>
      <c r="E45" s="23"/>
      <c r="F45" s="24"/>
    </row>
    <row r="46" spans="1:6" s="25" customFormat="1" ht="9.75" customHeight="1">
      <c r="A46" s="26" t="s">
        <v>39</v>
      </c>
      <c r="B46" s="27">
        <v>0</v>
      </c>
      <c r="C46" s="27">
        <v>0</v>
      </c>
      <c r="D46" s="27">
        <v>0</v>
      </c>
      <c r="E46" s="23"/>
      <c r="F46" s="24"/>
    </row>
    <row r="47" spans="1:6" s="25" customFormat="1" ht="9.75" customHeight="1">
      <c r="A47" s="26" t="s">
        <v>40</v>
      </c>
      <c r="B47" s="27">
        <v>0</v>
      </c>
      <c r="C47" s="27">
        <v>0</v>
      </c>
      <c r="D47" s="27">
        <v>0</v>
      </c>
      <c r="E47" s="23"/>
      <c r="F47" s="24"/>
    </row>
    <row r="48" spans="1:6" s="25" customFormat="1" ht="9.75" customHeight="1">
      <c r="A48" s="26" t="s">
        <v>41</v>
      </c>
      <c r="B48" s="27">
        <v>29336.073</v>
      </c>
      <c r="C48" s="27">
        <v>0</v>
      </c>
      <c r="D48" s="27">
        <v>29336.073</v>
      </c>
      <c r="E48" s="23"/>
      <c r="F48" s="24"/>
    </row>
    <row r="49" spans="1:6" s="25" customFormat="1" ht="9.75" customHeight="1">
      <c r="A49" s="26" t="s">
        <v>42</v>
      </c>
      <c r="B49" s="27">
        <v>0</v>
      </c>
      <c r="C49" s="27">
        <v>0</v>
      </c>
      <c r="D49" s="27">
        <v>0</v>
      </c>
      <c r="E49" s="23"/>
      <c r="F49" s="24"/>
    </row>
    <row r="50" spans="1:6" s="25" customFormat="1" ht="3" customHeight="1">
      <c r="A50" s="26"/>
      <c r="B50" s="27"/>
      <c r="C50" s="27"/>
      <c r="D50" s="27"/>
      <c r="E50" s="23"/>
      <c r="F50" s="24"/>
    </row>
    <row r="51" spans="1:6" s="25" customFormat="1" ht="9.75" customHeight="1">
      <c r="A51" s="35" t="s">
        <v>43</v>
      </c>
      <c r="B51" s="29">
        <v>0</v>
      </c>
      <c r="C51" s="29">
        <v>0</v>
      </c>
      <c r="D51" s="29">
        <v>0</v>
      </c>
      <c r="E51" s="23"/>
      <c r="F51" s="24"/>
    </row>
    <row r="52" spans="1:6" s="25" customFormat="1" ht="3" customHeight="1">
      <c r="A52" s="28"/>
      <c r="B52" s="29"/>
      <c r="C52" s="29"/>
      <c r="D52" s="29"/>
      <c r="E52" s="23"/>
      <c r="F52" s="24"/>
    </row>
    <row r="53" spans="1:6" s="25" customFormat="1" ht="9.75" customHeight="1">
      <c r="A53" s="32" t="s">
        <v>44</v>
      </c>
      <c r="B53" s="29">
        <v>4119.259</v>
      </c>
      <c r="C53" s="29">
        <v>0</v>
      </c>
      <c r="D53" s="29">
        <v>4119.259</v>
      </c>
      <c r="E53" s="23"/>
      <c r="F53" s="24"/>
    </row>
    <row r="54" spans="1:6" s="25" customFormat="1" ht="3" customHeight="1">
      <c r="A54" s="36"/>
      <c r="B54" s="29"/>
      <c r="C54" s="29"/>
      <c r="D54" s="29"/>
      <c r="E54" s="23"/>
      <c r="F54" s="24"/>
    </row>
    <row r="55" spans="1:6" s="25" customFormat="1" ht="9.75" customHeight="1">
      <c r="A55" s="32" t="s">
        <v>45</v>
      </c>
      <c r="B55" s="29">
        <v>28400.708999999999</v>
      </c>
      <c r="C55" s="29">
        <v>313.32299999999998</v>
      </c>
      <c r="D55" s="29">
        <v>28714.032999999999</v>
      </c>
      <c r="E55" s="23"/>
      <c r="F55" s="24"/>
    </row>
    <row r="56" spans="1:6" s="25" customFormat="1" ht="3" customHeight="1">
      <c r="A56" s="28"/>
      <c r="B56" s="29"/>
      <c r="C56" s="29"/>
      <c r="D56" s="29"/>
      <c r="E56" s="23"/>
      <c r="F56" s="24"/>
    </row>
    <row r="57" spans="1:6" s="25" customFormat="1" ht="9.75" customHeight="1">
      <c r="A57" s="21" t="s">
        <v>46</v>
      </c>
      <c r="B57" s="22">
        <v>527772.61600000004</v>
      </c>
      <c r="C57" s="22">
        <v>4776.683</v>
      </c>
      <c r="D57" s="22">
        <v>532549.299</v>
      </c>
      <c r="E57" s="23"/>
      <c r="F57" s="24"/>
    </row>
    <row r="58" spans="1:6" s="25" customFormat="1" ht="2.25" customHeight="1">
      <c r="A58" s="37"/>
      <c r="B58" s="38"/>
      <c r="C58" s="38"/>
      <c r="D58" s="38"/>
      <c r="E58" s="23"/>
      <c r="F58" s="24"/>
    </row>
    <row r="59" spans="1:6" ht="9" customHeight="1" thickBot="1">
      <c r="A59" s="39"/>
      <c r="B59" s="40"/>
      <c r="C59" s="40"/>
      <c r="D59" s="40"/>
      <c r="F59" s="24"/>
    </row>
    <row r="60" spans="1:6" s="44" customFormat="1" ht="15" customHeight="1">
      <c r="A60" s="41" t="s">
        <v>47</v>
      </c>
      <c r="B60" s="42"/>
      <c r="C60" s="42"/>
      <c r="D60" s="42"/>
      <c r="E60" s="43"/>
      <c r="F60" s="24"/>
    </row>
    <row r="61" spans="1:6" ht="9.75" customHeight="1">
      <c r="A61" s="45"/>
      <c r="C61" s="46"/>
      <c r="F61" s="24"/>
    </row>
    <row r="62" spans="1:6" ht="17.100000000000001" customHeight="1">
      <c r="A62" s="47"/>
      <c r="B62" s="47"/>
      <c r="C62" s="47"/>
      <c r="D62" s="47"/>
      <c r="F62" s="24"/>
    </row>
    <row r="63" spans="1:6" s="6" customFormat="1" ht="24" customHeight="1">
      <c r="A63" s="4" t="s">
        <v>0</v>
      </c>
      <c r="B63" s="4"/>
      <c r="C63" s="4"/>
      <c r="D63" s="4"/>
      <c r="E63" s="5"/>
      <c r="F63" s="24"/>
    </row>
    <row r="64" spans="1:6" s="9" customFormat="1" ht="17.100000000000001" customHeight="1">
      <c r="A64" s="7">
        <v>45322</v>
      </c>
      <c r="B64" s="48"/>
      <c r="C64" s="48"/>
      <c r="D64" s="48"/>
      <c r="E64" s="8"/>
      <c r="F64" s="24"/>
    </row>
    <row r="65" spans="1:6" s="50" customFormat="1" ht="15" customHeight="1">
      <c r="A65" s="10" t="s">
        <v>1</v>
      </c>
      <c r="B65" s="11"/>
      <c r="C65" s="11"/>
      <c r="D65" s="11"/>
      <c r="E65" s="49"/>
      <c r="F65" s="24"/>
    </row>
    <row r="66" spans="1:6" ht="3.9" customHeight="1" thickBot="1">
      <c r="F66" s="24"/>
    </row>
    <row r="67" spans="1:6" ht="14.1" customHeight="1">
      <c r="A67" s="15" t="s">
        <v>48</v>
      </c>
      <c r="B67" s="16" t="s">
        <v>3</v>
      </c>
      <c r="C67" s="16"/>
      <c r="D67" s="16"/>
      <c r="F67" s="24"/>
    </row>
    <row r="68" spans="1:6" ht="14.1" customHeight="1">
      <c r="A68" s="17"/>
      <c r="B68" s="18" t="s">
        <v>4</v>
      </c>
      <c r="C68" s="18" t="s">
        <v>5</v>
      </c>
      <c r="D68" s="18" t="s">
        <v>6</v>
      </c>
      <c r="F68" s="24"/>
    </row>
    <row r="69" spans="1:6" ht="2.1" customHeight="1">
      <c r="A69" s="19"/>
      <c r="B69" s="51">
        <v>100</v>
      </c>
      <c r="C69" s="51">
        <v>200</v>
      </c>
      <c r="D69" s="51">
        <v>300</v>
      </c>
      <c r="F69" s="24"/>
    </row>
    <row r="70" spans="1:6" s="25" customFormat="1" ht="9.9" customHeight="1">
      <c r="A70" s="52" t="s">
        <v>49</v>
      </c>
      <c r="B70" s="22">
        <v>0</v>
      </c>
      <c r="C70" s="22">
        <v>0</v>
      </c>
      <c r="D70" s="22">
        <v>0</v>
      </c>
      <c r="E70" s="23"/>
      <c r="F70" s="24"/>
    </row>
    <row r="71" spans="1:6" s="25" customFormat="1" ht="2.1" customHeight="1">
      <c r="A71" s="53"/>
      <c r="B71" s="29"/>
      <c r="C71" s="29"/>
      <c r="D71" s="29"/>
      <c r="E71" s="23"/>
      <c r="F71" s="24"/>
    </row>
    <row r="72" spans="1:6" s="25" customFormat="1" ht="9.9" customHeight="1">
      <c r="A72" s="53" t="s">
        <v>50</v>
      </c>
      <c r="B72" s="29">
        <v>0</v>
      </c>
      <c r="C72" s="29">
        <v>0</v>
      </c>
      <c r="D72" s="29">
        <v>0</v>
      </c>
      <c r="E72" s="23"/>
      <c r="F72" s="24"/>
    </row>
    <row r="73" spans="1:6" s="25" customFormat="1" ht="9.9" customHeight="1">
      <c r="A73" s="53" t="s">
        <v>51</v>
      </c>
      <c r="B73" s="29">
        <v>0</v>
      </c>
      <c r="C73" s="29">
        <v>0</v>
      </c>
      <c r="D73" s="29">
        <v>0</v>
      </c>
      <c r="E73" s="23"/>
      <c r="F73" s="24"/>
    </row>
    <row r="74" spans="1:6" s="25" customFormat="1" ht="9.9" customHeight="1">
      <c r="A74" s="53" t="s">
        <v>52</v>
      </c>
      <c r="B74" s="29">
        <v>0</v>
      </c>
      <c r="C74" s="29">
        <v>0</v>
      </c>
      <c r="D74" s="29">
        <v>0</v>
      </c>
      <c r="E74" s="23"/>
      <c r="F74" s="24"/>
    </row>
    <row r="75" spans="1:6" s="25" customFormat="1" ht="9.9" customHeight="1">
      <c r="A75" s="54" t="s">
        <v>53</v>
      </c>
      <c r="B75" s="27">
        <v>0</v>
      </c>
      <c r="C75" s="27">
        <v>0</v>
      </c>
      <c r="D75" s="27">
        <v>0</v>
      </c>
      <c r="E75" s="23"/>
      <c r="F75" s="24"/>
    </row>
    <row r="76" spans="1:6" s="25" customFormat="1" ht="9.9" customHeight="1">
      <c r="A76" s="54" t="s">
        <v>54</v>
      </c>
      <c r="B76" s="27">
        <v>0</v>
      </c>
      <c r="C76" s="27">
        <v>0</v>
      </c>
      <c r="D76" s="27">
        <v>0</v>
      </c>
      <c r="E76" s="23"/>
      <c r="F76" s="24"/>
    </row>
    <row r="77" spans="1:6" s="25" customFormat="1" ht="9.9" customHeight="1">
      <c r="A77" s="54" t="s">
        <v>55</v>
      </c>
      <c r="B77" s="27">
        <v>0</v>
      </c>
      <c r="C77" s="27">
        <v>0</v>
      </c>
      <c r="D77" s="27">
        <v>0</v>
      </c>
      <c r="E77" s="23"/>
      <c r="F77" s="24"/>
    </row>
    <row r="78" spans="1:6" s="25" customFormat="1" ht="9.9" customHeight="1">
      <c r="A78" s="54" t="s">
        <v>56</v>
      </c>
      <c r="B78" s="27">
        <v>0</v>
      </c>
      <c r="C78" s="27">
        <v>0</v>
      </c>
      <c r="D78" s="27">
        <v>0</v>
      </c>
      <c r="E78" s="23"/>
      <c r="F78" s="24"/>
    </row>
    <row r="79" spans="1:6" s="25" customFormat="1" ht="9.9" customHeight="1">
      <c r="A79" s="53" t="s">
        <v>57</v>
      </c>
      <c r="B79" s="29">
        <v>0</v>
      </c>
      <c r="C79" s="29">
        <v>0</v>
      </c>
      <c r="D79" s="29">
        <v>0</v>
      </c>
      <c r="E79" s="23"/>
      <c r="F79" s="24"/>
    </row>
    <row r="80" spans="1:6" s="25" customFormat="1" ht="9.9" customHeight="1">
      <c r="A80" s="53" t="s">
        <v>58</v>
      </c>
      <c r="B80" s="29">
        <v>0</v>
      </c>
      <c r="C80" s="29">
        <v>0</v>
      </c>
      <c r="D80" s="29">
        <v>0</v>
      </c>
      <c r="E80" s="23"/>
      <c r="F80" s="24"/>
    </row>
    <row r="81" spans="1:6" s="25" customFormat="1" ht="9.9" customHeight="1">
      <c r="A81" s="54" t="s">
        <v>59</v>
      </c>
      <c r="B81" s="27">
        <v>0</v>
      </c>
      <c r="C81" s="27">
        <v>0</v>
      </c>
      <c r="D81" s="27">
        <v>0</v>
      </c>
      <c r="E81" s="23"/>
      <c r="F81" s="24"/>
    </row>
    <row r="82" spans="1:6" s="25" customFormat="1" ht="9.9" customHeight="1">
      <c r="A82" s="54" t="s">
        <v>60</v>
      </c>
      <c r="B82" s="27">
        <v>0</v>
      </c>
      <c r="C82" s="27">
        <v>0</v>
      </c>
      <c r="D82" s="27">
        <v>0</v>
      </c>
      <c r="E82" s="23"/>
      <c r="F82" s="24"/>
    </row>
    <row r="83" spans="1:6" s="25" customFormat="1" ht="3" customHeight="1">
      <c r="A83" s="54"/>
      <c r="B83" s="27"/>
      <c r="C83" s="27"/>
      <c r="D83" s="27"/>
      <c r="E83" s="23"/>
      <c r="F83" s="24"/>
    </row>
    <row r="84" spans="1:6" s="25" customFormat="1" ht="9.9" customHeight="1">
      <c r="A84" s="55" t="s">
        <v>61</v>
      </c>
      <c r="B84" s="22">
        <v>0</v>
      </c>
      <c r="C84" s="22">
        <v>0</v>
      </c>
      <c r="D84" s="22">
        <v>0</v>
      </c>
      <c r="E84" s="23"/>
      <c r="F84" s="24"/>
    </row>
    <row r="85" spans="1:6" s="25" customFormat="1" ht="9.9" customHeight="1">
      <c r="A85" s="54" t="s">
        <v>62</v>
      </c>
      <c r="B85" s="27">
        <v>0</v>
      </c>
      <c r="C85" s="27">
        <v>0</v>
      </c>
      <c r="D85" s="27">
        <v>0</v>
      </c>
      <c r="E85" s="23"/>
      <c r="F85" s="24"/>
    </row>
    <row r="86" spans="1:6" s="25" customFormat="1" ht="9.9" customHeight="1">
      <c r="A86" s="54" t="s">
        <v>63</v>
      </c>
      <c r="B86" s="27">
        <v>0</v>
      </c>
      <c r="C86" s="27">
        <v>0</v>
      </c>
      <c r="D86" s="27">
        <v>0</v>
      </c>
      <c r="E86" s="23"/>
      <c r="F86" s="24"/>
    </row>
    <row r="87" spans="1:6" s="25" customFormat="1" ht="9.9" customHeight="1">
      <c r="A87" s="54" t="s">
        <v>64</v>
      </c>
      <c r="B87" s="27">
        <v>0</v>
      </c>
      <c r="C87" s="27">
        <v>0</v>
      </c>
      <c r="D87" s="27">
        <v>0</v>
      </c>
      <c r="E87" s="23"/>
      <c r="F87" s="24"/>
    </row>
    <row r="88" spans="1:6" s="25" customFormat="1" ht="3" customHeight="1">
      <c r="A88" s="54"/>
      <c r="B88" s="27"/>
      <c r="C88" s="27"/>
      <c r="D88" s="27"/>
      <c r="E88" s="23"/>
      <c r="F88" s="24"/>
    </row>
    <row r="89" spans="1:6" s="25" customFormat="1" ht="9.9" customHeight="1">
      <c r="A89" s="53" t="s">
        <v>12</v>
      </c>
      <c r="B89" s="29">
        <v>0</v>
      </c>
      <c r="C89" s="29">
        <v>0</v>
      </c>
      <c r="D89" s="29">
        <v>0</v>
      </c>
      <c r="E89" s="23"/>
      <c r="F89" s="24"/>
    </row>
    <row r="90" spans="1:6" s="25" customFormat="1" ht="3" customHeight="1">
      <c r="A90" s="53"/>
      <c r="B90" s="29"/>
      <c r="C90" s="29"/>
      <c r="D90" s="29"/>
      <c r="E90" s="23"/>
      <c r="F90" s="24"/>
    </row>
    <row r="91" spans="1:6" s="25" customFormat="1" ht="9.9" customHeight="1">
      <c r="A91" s="52" t="s">
        <v>65</v>
      </c>
      <c r="B91" s="22">
        <v>41142.857000000004</v>
      </c>
      <c r="C91" s="22">
        <v>0</v>
      </c>
      <c r="D91" s="22">
        <v>41142.857000000004</v>
      </c>
      <c r="E91" s="23"/>
      <c r="F91" s="24"/>
    </row>
    <row r="92" spans="1:6" s="25" customFormat="1" ht="9.9" customHeight="1">
      <c r="A92" s="54" t="s">
        <v>66</v>
      </c>
      <c r="B92" s="27">
        <v>41142.857000000004</v>
      </c>
      <c r="C92" s="27">
        <v>0</v>
      </c>
      <c r="D92" s="27">
        <v>41142.857000000004</v>
      </c>
      <c r="E92" s="23"/>
      <c r="F92" s="24"/>
    </row>
    <row r="93" spans="1:6" s="25" customFormat="1" ht="9.9" customHeight="1">
      <c r="A93" s="54" t="s">
        <v>67</v>
      </c>
      <c r="B93" s="27">
        <v>0</v>
      </c>
      <c r="C93" s="27">
        <v>0</v>
      </c>
      <c r="D93" s="27">
        <v>0</v>
      </c>
      <c r="E93" s="23"/>
      <c r="F93" s="24"/>
    </row>
    <row r="94" spans="1:6" s="25" customFormat="1" ht="3" customHeight="1">
      <c r="A94" s="54"/>
      <c r="B94" s="27"/>
      <c r="C94" s="27"/>
      <c r="D94" s="27"/>
      <c r="E94" s="23"/>
      <c r="F94" s="24"/>
    </row>
    <row r="95" spans="1:6" s="25" customFormat="1" ht="9.9" customHeight="1">
      <c r="A95" s="52" t="s">
        <v>68</v>
      </c>
      <c r="B95" s="22">
        <v>0</v>
      </c>
      <c r="C95" s="22">
        <v>0</v>
      </c>
      <c r="D95" s="22">
        <v>0</v>
      </c>
      <c r="E95" s="23"/>
      <c r="F95" s="24"/>
    </row>
    <row r="96" spans="1:6" s="25" customFormat="1" ht="9.9" customHeight="1">
      <c r="A96" s="54" t="s">
        <v>69</v>
      </c>
      <c r="B96" s="29">
        <v>0</v>
      </c>
      <c r="C96" s="29">
        <v>0</v>
      </c>
      <c r="D96" s="29">
        <v>0</v>
      </c>
      <c r="E96" s="23"/>
      <c r="F96" s="24"/>
    </row>
    <row r="97" spans="1:6" s="25" customFormat="1" ht="9.9" customHeight="1">
      <c r="A97" s="54" t="s">
        <v>70</v>
      </c>
      <c r="B97" s="29">
        <v>0</v>
      </c>
      <c r="C97" s="29">
        <v>0</v>
      </c>
      <c r="D97" s="29">
        <v>0</v>
      </c>
      <c r="E97" s="23"/>
      <c r="F97" s="24"/>
    </row>
    <row r="98" spans="1:6" s="25" customFormat="1" ht="9.9" customHeight="1">
      <c r="A98" s="54" t="s">
        <v>71</v>
      </c>
      <c r="B98" s="27">
        <v>0</v>
      </c>
      <c r="C98" s="27">
        <v>0</v>
      </c>
      <c r="D98" s="27">
        <v>0</v>
      </c>
      <c r="E98" s="23"/>
      <c r="F98" s="24"/>
    </row>
    <row r="99" spans="1:6" s="25" customFormat="1" ht="3" customHeight="1">
      <c r="A99" s="54"/>
      <c r="B99" s="27"/>
      <c r="C99" s="27"/>
      <c r="D99" s="27"/>
      <c r="E99" s="23"/>
      <c r="F99" s="24"/>
    </row>
    <row r="100" spans="1:6" s="25" customFormat="1" ht="9.9" customHeight="1">
      <c r="A100" s="53" t="s">
        <v>72</v>
      </c>
      <c r="B100" s="29">
        <v>25649.701000000001</v>
      </c>
      <c r="C100" s="29">
        <v>206.67099999999999</v>
      </c>
      <c r="D100" s="29">
        <v>25856.373</v>
      </c>
      <c r="E100" s="23"/>
      <c r="F100" s="24"/>
    </row>
    <row r="101" spans="1:6" s="25" customFormat="1" ht="3" customHeight="1">
      <c r="A101" s="54"/>
      <c r="B101" s="27"/>
      <c r="C101" s="27"/>
      <c r="D101" s="27"/>
      <c r="E101" s="23"/>
      <c r="F101" s="24"/>
    </row>
    <row r="102" spans="1:6" s="25" customFormat="1" ht="9.9" customHeight="1">
      <c r="A102" s="52" t="s">
        <v>73</v>
      </c>
      <c r="B102" s="22">
        <v>532.64200000000005</v>
      </c>
      <c r="C102" s="22">
        <v>1160.847</v>
      </c>
      <c r="D102" s="22">
        <v>1693.489</v>
      </c>
      <c r="E102" s="23"/>
      <c r="F102" s="24"/>
    </row>
    <row r="103" spans="1:6" s="25" customFormat="1" ht="9.9" customHeight="1">
      <c r="A103" s="54" t="s">
        <v>74</v>
      </c>
      <c r="B103" s="27">
        <v>0</v>
      </c>
      <c r="C103" s="27">
        <v>0</v>
      </c>
      <c r="D103" s="27">
        <v>0</v>
      </c>
      <c r="E103" s="23"/>
      <c r="F103" s="24"/>
    </row>
    <row r="104" spans="1:6" s="25" customFormat="1" ht="9.9" customHeight="1">
      <c r="A104" s="54" t="s">
        <v>75</v>
      </c>
      <c r="B104" s="27">
        <v>0</v>
      </c>
      <c r="C104" s="27">
        <v>0</v>
      </c>
      <c r="D104" s="27">
        <v>0</v>
      </c>
      <c r="E104" s="23"/>
      <c r="F104" s="24"/>
    </row>
    <row r="105" spans="1:6" s="25" customFormat="1" ht="9.9" customHeight="1">
      <c r="A105" s="54" t="s">
        <v>76</v>
      </c>
      <c r="B105" s="27">
        <v>0</v>
      </c>
      <c r="C105" s="27">
        <v>0</v>
      </c>
      <c r="D105" s="27">
        <v>0</v>
      </c>
      <c r="E105" s="23"/>
      <c r="F105" s="24"/>
    </row>
    <row r="106" spans="1:6" s="25" customFormat="1" ht="9.9" customHeight="1">
      <c r="A106" s="54" t="s">
        <v>77</v>
      </c>
      <c r="B106" s="27">
        <v>305.322</v>
      </c>
      <c r="C106" s="27">
        <v>0</v>
      </c>
      <c r="D106" s="27">
        <v>305.322</v>
      </c>
      <c r="E106" s="23"/>
      <c r="F106" s="24"/>
    </row>
    <row r="107" spans="1:6" s="25" customFormat="1" ht="9.9" customHeight="1">
      <c r="A107" s="54" t="s">
        <v>78</v>
      </c>
      <c r="B107" s="27">
        <v>0</v>
      </c>
      <c r="C107" s="27">
        <v>0</v>
      </c>
      <c r="D107" s="27">
        <v>0</v>
      </c>
      <c r="E107" s="23"/>
      <c r="F107" s="24"/>
    </row>
    <row r="108" spans="1:6" s="25" customFormat="1" ht="9.9" customHeight="1">
      <c r="A108" s="54" t="s">
        <v>79</v>
      </c>
      <c r="B108" s="27">
        <v>227.31899999999999</v>
      </c>
      <c r="C108" s="27">
        <v>1160.847</v>
      </c>
      <c r="D108" s="27">
        <v>1388.1659999999999</v>
      </c>
      <c r="E108" s="23"/>
      <c r="F108" s="24"/>
    </row>
    <row r="109" spans="1:6" s="25" customFormat="1" ht="3" customHeight="1">
      <c r="A109" s="54"/>
      <c r="B109" s="27"/>
      <c r="C109" s="27"/>
      <c r="D109" s="27"/>
      <c r="E109" s="23"/>
      <c r="F109" s="24"/>
    </row>
    <row r="110" spans="1:6" s="25" customFormat="1" ht="9.9" customHeight="1">
      <c r="A110" s="52" t="s">
        <v>80</v>
      </c>
      <c r="B110" s="22">
        <v>5064.5720000000001</v>
      </c>
      <c r="C110" s="22">
        <v>1465.99</v>
      </c>
      <c r="D110" s="22">
        <v>6530.5619999999999</v>
      </c>
      <c r="E110" s="23"/>
      <c r="F110" s="24"/>
    </row>
    <row r="111" spans="1:6" s="25" customFormat="1" ht="3" customHeight="1">
      <c r="A111" s="54"/>
      <c r="B111" s="27"/>
      <c r="C111" s="27"/>
      <c r="D111" s="27"/>
      <c r="E111" s="23"/>
      <c r="F111" s="24"/>
    </row>
    <row r="112" spans="1:6" s="25" customFormat="1" ht="9.9" customHeight="1">
      <c r="A112" s="30" t="s">
        <v>81</v>
      </c>
      <c r="B112" s="22">
        <v>21354.824000000001</v>
      </c>
      <c r="C112" s="22">
        <v>798.66499999999996</v>
      </c>
      <c r="D112" s="22">
        <v>22153.489000000001</v>
      </c>
      <c r="E112" s="23"/>
      <c r="F112" s="24"/>
    </row>
    <row r="113" spans="1:6" s="25" customFormat="1" ht="9.9" customHeight="1">
      <c r="A113" s="31" t="s">
        <v>82</v>
      </c>
      <c r="B113" s="29">
        <v>0</v>
      </c>
      <c r="C113" s="29">
        <v>0</v>
      </c>
      <c r="D113" s="29">
        <v>0</v>
      </c>
      <c r="E113" s="23"/>
      <c r="F113" s="24"/>
    </row>
    <row r="114" spans="1:6" s="25" customFormat="1" ht="9.9" customHeight="1">
      <c r="A114" s="31" t="s">
        <v>83</v>
      </c>
      <c r="B114" s="29">
        <v>21354.824000000001</v>
      </c>
      <c r="C114" s="29">
        <v>798.66499999999996</v>
      </c>
      <c r="D114" s="29">
        <v>22153.489000000001</v>
      </c>
      <c r="E114" s="23"/>
      <c r="F114" s="24"/>
    </row>
    <row r="115" spans="1:6" s="25" customFormat="1" ht="5.0999999999999996" customHeight="1">
      <c r="A115" s="53"/>
      <c r="B115" s="29"/>
      <c r="C115" s="29"/>
      <c r="D115" s="29"/>
      <c r="E115" s="23"/>
      <c r="F115" s="24"/>
    </row>
    <row r="116" spans="1:6" s="57" customFormat="1" ht="9.9" customHeight="1">
      <c r="A116" s="28" t="s">
        <v>84</v>
      </c>
      <c r="B116" s="29">
        <v>0</v>
      </c>
      <c r="C116" s="29">
        <v>0</v>
      </c>
      <c r="D116" s="29">
        <v>0</v>
      </c>
      <c r="E116" s="56"/>
      <c r="F116" s="24"/>
    </row>
    <row r="117" spans="1:6" s="25" customFormat="1" ht="3" customHeight="1">
      <c r="A117" s="54"/>
      <c r="B117" s="29"/>
      <c r="C117" s="29"/>
      <c r="D117" s="29"/>
      <c r="E117" s="23"/>
      <c r="F117" s="24"/>
    </row>
    <row r="118" spans="1:6" s="25" customFormat="1" ht="10.5" customHeight="1">
      <c r="A118" s="52" t="s">
        <v>85</v>
      </c>
      <c r="B118" s="22">
        <v>93744.596999999994</v>
      </c>
      <c r="C118" s="22">
        <v>3632.174</v>
      </c>
      <c r="D118" s="22">
        <v>97376.771999999997</v>
      </c>
      <c r="E118" s="33"/>
      <c r="F118" s="24"/>
    </row>
    <row r="119" spans="1:6" s="25" customFormat="1" ht="3" customHeight="1">
      <c r="A119" s="54"/>
      <c r="B119" s="29"/>
      <c r="C119" s="29"/>
      <c r="D119" s="29"/>
      <c r="E119" s="23"/>
      <c r="F119" s="24"/>
    </row>
    <row r="120" spans="1:6" s="25" customFormat="1" ht="12.75" customHeight="1">
      <c r="A120" s="52" t="s">
        <v>86</v>
      </c>
      <c r="B120" s="22">
        <v>435172.527</v>
      </c>
      <c r="C120" s="22">
        <v>0</v>
      </c>
      <c r="D120" s="22">
        <v>435172.527</v>
      </c>
      <c r="E120" s="23"/>
      <c r="F120" s="24"/>
    </row>
    <row r="121" spans="1:6" s="25" customFormat="1" ht="9.9" customHeight="1">
      <c r="A121" s="54" t="s">
        <v>87</v>
      </c>
      <c r="B121" s="27">
        <v>1085505.31</v>
      </c>
      <c r="C121" s="27">
        <v>0</v>
      </c>
      <c r="D121" s="27">
        <v>1085505.31</v>
      </c>
      <c r="E121" s="23"/>
      <c r="F121" s="24"/>
    </row>
    <row r="122" spans="1:6" s="25" customFormat="1" ht="9.9" customHeight="1">
      <c r="A122" s="54" t="s">
        <v>88</v>
      </c>
      <c r="B122" s="27">
        <v>0</v>
      </c>
      <c r="C122" s="27">
        <v>0</v>
      </c>
      <c r="D122" s="27">
        <v>0</v>
      </c>
      <c r="E122" s="23"/>
      <c r="F122" s="24"/>
    </row>
    <row r="123" spans="1:6" s="25" customFormat="1" ht="9.9" customHeight="1">
      <c r="A123" s="54" t="s">
        <v>89</v>
      </c>
      <c r="B123" s="27">
        <v>8211.393</v>
      </c>
      <c r="C123" s="27">
        <v>0</v>
      </c>
      <c r="D123" s="27">
        <v>8211.393</v>
      </c>
      <c r="E123" s="23"/>
      <c r="F123" s="24"/>
    </row>
    <row r="124" spans="1:6" s="25" customFormat="1" ht="9.9" customHeight="1">
      <c r="A124" s="54" t="s">
        <v>90</v>
      </c>
      <c r="B124" s="27">
        <v>0</v>
      </c>
      <c r="C124" s="27">
        <v>0</v>
      </c>
      <c r="D124" s="27">
        <v>0</v>
      </c>
      <c r="E124" s="23"/>
      <c r="F124" s="24"/>
    </row>
    <row r="125" spans="1:6" s="25" customFormat="1" ht="9.9" customHeight="1">
      <c r="A125" s="54" t="s">
        <v>91</v>
      </c>
      <c r="B125" s="27">
        <v>-661850.20200000005</v>
      </c>
      <c r="C125" s="27">
        <v>0</v>
      </c>
      <c r="D125" s="27">
        <v>-661850.20200000005</v>
      </c>
      <c r="E125" s="23"/>
      <c r="F125" s="24"/>
    </row>
    <row r="126" spans="1:6" s="25" customFormat="1" ht="9.9" customHeight="1">
      <c r="A126" s="54" t="s">
        <v>92</v>
      </c>
      <c r="B126" s="27">
        <v>3306.027</v>
      </c>
      <c r="C126" s="27">
        <v>0</v>
      </c>
      <c r="D126" s="27">
        <v>3306.027</v>
      </c>
      <c r="E126" s="23"/>
      <c r="F126" s="24"/>
    </row>
    <row r="127" spans="1:6" s="25" customFormat="1" ht="2.1" customHeight="1">
      <c r="A127" s="54"/>
      <c r="B127" s="27"/>
      <c r="C127" s="27"/>
      <c r="D127" s="27"/>
      <c r="E127" s="23"/>
      <c r="F127" s="24"/>
    </row>
    <row r="128" spans="1:6" s="25" customFormat="1" ht="12" customHeight="1">
      <c r="A128" s="52" t="s">
        <v>93</v>
      </c>
      <c r="B128" s="22">
        <v>528917.12399999995</v>
      </c>
      <c r="C128" s="22">
        <v>3632.174</v>
      </c>
      <c r="D128" s="22">
        <v>532549.299</v>
      </c>
      <c r="E128" s="23"/>
      <c r="F128" s="24"/>
    </row>
    <row r="129" spans="1:6" s="25" customFormat="1" ht="2.1" customHeight="1">
      <c r="A129" s="58"/>
      <c r="B129" s="38"/>
      <c r="C129" s="38"/>
      <c r="D129" s="38"/>
      <c r="E129" s="23"/>
      <c r="F129" s="24"/>
    </row>
    <row r="130" spans="1:6" s="25" customFormat="1" ht="12.75" customHeight="1">
      <c r="A130" s="52" t="s">
        <v>94</v>
      </c>
      <c r="B130" s="22">
        <v>0</v>
      </c>
      <c r="C130" s="22">
        <v>0</v>
      </c>
      <c r="D130" s="22">
        <v>0</v>
      </c>
      <c r="E130" s="23"/>
      <c r="F130" s="24"/>
    </row>
    <row r="131" spans="1:6" s="25" customFormat="1" ht="9.9" customHeight="1">
      <c r="A131" s="31" t="s">
        <v>95</v>
      </c>
      <c r="B131" s="27">
        <v>0</v>
      </c>
      <c r="C131" s="27">
        <v>0</v>
      </c>
      <c r="D131" s="27">
        <v>0</v>
      </c>
      <c r="E131" s="23"/>
      <c r="F131" s="24"/>
    </row>
    <row r="132" spans="1:6" s="25" customFormat="1" ht="9.9" customHeight="1">
      <c r="A132" s="54" t="s">
        <v>96</v>
      </c>
      <c r="B132" s="27">
        <v>0</v>
      </c>
      <c r="C132" s="27">
        <v>0</v>
      </c>
      <c r="D132" s="27">
        <v>0</v>
      </c>
      <c r="E132" s="23"/>
      <c r="F132" s="24"/>
    </row>
    <row r="133" spans="1:6" s="25" customFormat="1" ht="9.9" customHeight="1">
      <c r="A133" s="54" t="s">
        <v>97</v>
      </c>
      <c r="B133" s="27">
        <v>0</v>
      </c>
      <c r="C133" s="27">
        <v>0</v>
      </c>
      <c r="D133" s="27">
        <v>0</v>
      </c>
      <c r="E133" s="23"/>
      <c r="F133" s="24"/>
    </row>
    <row r="134" spans="1:6" s="25" customFormat="1" ht="9.9" customHeight="1">
      <c r="A134" s="54" t="s">
        <v>98</v>
      </c>
      <c r="B134" s="27">
        <v>0</v>
      </c>
      <c r="C134" s="27">
        <v>0</v>
      </c>
      <c r="D134" s="27">
        <v>0</v>
      </c>
      <c r="E134" s="23"/>
      <c r="F134" s="24"/>
    </row>
    <row r="135" spans="1:6" ht="8.25" customHeight="1" thickBot="1">
      <c r="A135" s="59"/>
      <c r="B135" s="59"/>
      <c r="C135" s="59"/>
      <c r="D135" s="59"/>
      <c r="F135" s="24"/>
    </row>
    <row r="136" spans="1:6" s="44" customFormat="1" ht="14.25" customHeight="1">
      <c r="A136" s="60" t="s">
        <v>47</v>
      </c>
      <c r="B136" s="61"/>
      <c r="C136" s="61"/>
      <c r="D136" s="61"/>
      <c r="E136" s="43"/>
    </row>
    <row r="137" spans="1:6" s="44" customFormat="1" ht="10.199999999999999">
      <c r="A137" s="62" t="s">
        <v>99</v>
      </c>
      <c r="B137" s="61"/>
      <c r="C137" s="61"/>
      <c r="D137" s="61"/>
      <c r="E137" s="43"/>
    </row>
    <row r="139" spans="1:6">
      <c r="D139" s="63">
        <v>0</v>
      </c>
    </row>
  </sheetData>
  <mergeCells count="12">
    <mergeCell ref="A62:D62"/>
    <mergeCell ref="A63:D63"/>
    <mergeCell ref="A64:D64"/>
    <mergeCell ref="A65:D65"/>
    <mergeCell ref="A67:A68"/>
    <mergeCell ref="B67:D67"/>
    <mergeCell ref="A1:D1"/>
    <mergeCell ref="A2:D2"/>
    <mergeCell ref="A3:D3"/>
    <mergeCell ref="A4:D4"/>
    <mergeCell ref="A6:A7"/>
    <mergeCell ref="B6:D6"/>
  </mergeCells>
  <hyperlinks>
    <hyperlink ref="A1:D1" location="Índice!A1" display="Volver al Índice" xr:uid="{B7F23E7B-2B84-438C-ADBF-5E6CC1C3B22A}"/>
  </hyperlink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6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DF779-C34E-449B-B3C1-2BB94B229287}">
  <dimension ref="A1:F88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6" width="20" style="3" bestFit="1" customWidth="1"/>
    <col min="7" max="16384" width="11.44140625" style="3"/>
  </cols>
  <sheetData>
    <row r="1" spans="1:5" s="64" customFormat="1" ht="15.9" customHeight="1">
      <c r="A1" s="337" t="s">
        <v>823</v>
      </c>
      <c r="B1" s="337"/>
      <c r="C1" s="337"/>
      <c r="D1" s="337"/>
    </row>
    <row r="2" spans="1:5" s="66" customFormat="1" ht="24" customHeight="1">
      <c r="A2" s="65" t="s">
        <v>100</v>
      </c>
      <c r="B2" s="65"/>
      <c r="C2" s="65"/>
      <c r="D2" s="65"/>
    </row>
    <row r="3" spans="1:5" s="68" customFormat="1" ht="15.9" customHeight="1">
      <c r="A3" s="67">
        <v>45322</v>
      </c>
      <c r="B3" s="67"/>
      <c r="C3" s="67"/>
      <c r="D3" s="67"/>
    </row>
    <row r="4" spans="1:5" s="69" customFormat="1" ht="15" customHeight="1">
      <c r="A4" s="10" t="s">
        <v>1</v>
      </c>
      <c r="B4" s="11"/>
      <c r="C4" s="11"/>
      <c r="D4" s="11"/>
    </row>
    <row r="5" spans="1:5" s="64" customFormat="1" ht="3.9" customHeight="1" thickBot="1">
      <c r="A5" s="70"/>
      <c r="B5" s="71"/>
      <c r="C5" s="71"/>
      <c r="D5" s="71"/>
    </row>
    <row r="6" spans="1:5" s="64" customFormat="1" ht="15.9" customHeight="1">
      <c r="A6" s="72"/>
      <c r="B6" s="16" t="s">
        <v>3</v>
      </c>
      <c r="C6" s="16"/>
      <c r="D6" s="16"/>
    </row>
    <row r="7" spans="1:5" s="64" customFormat="1" ht="14.1" customHeight="1">
      <c r="A7" s="73"/>
      <c r="B7" s="18" t="s">
        <v>4</v>
      </c>
      <c r="C7" s="18" t="s">
        <v>5</v>
      </c>
      <c r="D7" s="18" t="s">
        <v>6</v>
      </c>
    </row>
    <row r="8" spans="1:5" s="64" customFormat="1" ht="3" customHeight="1">
      <c r="A8" s="19"/>
      <c r="B8" s="51"/>
      <c r="C8" s="51"/>
      <c r="D8" s="51"/>
    </row>
    <row r="9" spans="1:5" s="57" customFormat="1" ht="8.4" customHeight="1">
      <c r="A9" s="74" t="s">
        <v>101</v>
      </c>
      <c r="B9" s="75">
        <v>8394.6392699999997</v>
      </c>
      <c r="C9" s="75">
        <v>770.89204000000007</v>
      </c>
      <c r="D9" s="75">
        <v>9165.5313100000003</v>
      </c>
      <c r="E9" s="76"/>
    </row>
    <row r="10" spans="1:5" s="57" customFormat="1" ht="8.4" customHeight="1">
      <c r="A10" s="77" t="s">
        <v>102</v>
      </c>
      <c r="B10" s="78">
        <v>1031.26421</v>
      </c>
      <c r="C10" s="78">
        <v>3.5937299999999999</v>
      </c>
      <c r="D10" s="78">
        <v>1034.8579399999999</v>
      </c>
    </row>
    <row r="11" spans="1:5" s="57" customFormat="1" ht="8.4" customHeight="1">
      <c r="A11" s="26" t="s">
        <v>103</v>
      </c>
      <c r="B11" s="78">
        <v>0</v>
      </c>
      <c r="C11" s="78">
        <v>0</v>
      </c>
      <c r="D11" s="78">
        <v>0</v>
      </c>
    </row>
    <row r="12" spans="1:5" s="57" customFormat="1" ht="8.4" customHeight="1">
      <c r="A12" s="26" t="s">
        <v>104</v>
      </c>
      <c r="B12" s="78">
        <v>0</v>
      </c>
      <c r="C12" s="78">
        <v>0</v>
      </c>
      <c r="D12" s="78">
        <v>0</v>
      </c>
    </row>
    <row r="13" spans="1:5" s="57" customFormat="1" ht="8.4" customHeight="1">
      <c r="A13" s="26" t="s">
        <v>105</v>
      </c>
      <c r="B13" s="78">
        <v>7363.3750599999994</v>
      </c>
      <c r="C13" s="78">
        <v>760.42908999999997</v>
      </c>
      <c r="D13" s="78">
        <v>8123.8041499999999</v>
      </c>
    </row>
    <row r="14" spans="1:5" s="57" customFormat="1" ht="8.4" customHeight="1">
      <c r="A14" s="31" t="s">
        <v>106</v>
      </c>
      <c r="B14" s="78">
        <v>0</v>
      </c>
      <c r="C14" s="78">
        <v>0</v>
      </c>
      <c r="D14" s="78">
        <v>0</v>
      </c>
    </row>
    <row r="15" spans="1:5" s="57" customFormat="1" ht="8.4" customHeight="1">
      <c r="A15" s="26" t="s">
        <v>107</v>
      </c>
      <c r="B15" s="78">
        <v>0</v>
      </c>
      <c r="C15" s="78">
        <v>0</v>
      </c>
      <c r="D15" s="78">
        <v>0</v>
      </c>
    </row>
    <row r="16" spans="1:5" s="57" customFormat="1" ht="8.4" customHeight="1">
      <c r="A16" s="26" t="s">
        <v>108</v>
      </c>
      <c r="B16" s="78">
        <v>0</v>
      </c>
      <c r="C16" s="78">
        <v>6.8692200000000003</v>
      </c>
      <c r="D16" s="78">
        <v>6.8692200000000003</v>
      </c>
    </row>
    <row r="17" spans="1:4" s="57" customFormat="1" ht="8.4" customHeight="1">
      <c r="A17" s="26" t="s">
        <v>109</v>
      </c>
      <c r="B17" s="78">
        <v>0</v>
      </c>
      <c r="C17" s="78">
        <v>0</v>
      </c>
      <c r="D17" s="78">
        <v>0</v>
      </c>
    </row>
    <row r="18" spans="1:4" s="57" customFormat="1" ht="8.4" customHeight="1">
      <c r="A18" s="26" t="s">
        <v>29</v>
      </c>
      <c r="B18" s="78">
        <v>0</v>
      </c>
      <c r="C18" s="78">
        <v>0</v>
      </c>
      <c r="D18" s="78">
        <v>0</v>
      </c>
    </row>
    <row r="19" spans="1:4" s="57" customFormat="1" ht="3" customHeight="1">
      <c r="A19" s="26"/>
      <c r="B19" s="78"/>
      <c r="C19" s="78"/>
      <c r="D19" s="78"/>
    </row>
    <row r="20" spans="1:4" s="57" customFormat="1" ht="8.4" customHeight="1">
      <c r="A20" s="21" t="s">
        <v>110</v>
      </c>
      <c r="B20" s="75">
        <v>286.88263000000001</v>
      </c>
      <c r="C20" s="75">
        <v>0</v>
      </c>
      <c r="D20" s="75">
        <v>286.88263000000001</v>
      </c>
    </row>
    <row r="21" spans="1:4" s="57" customFormat="1" ht="8.4" customHeight="1">
      <c r="A21" s="26" t="s">
        <v>111</v>
      </c>
      <c r="B21" s="78">
        <v>0</v>
      </c>
      <c r="C21" s="78">
        <v>0</v>
      </c>
      <c r="D21" s="78">
        <v>0</v>
      </c>
    </row>
    <row r="22" spans="1:4" s="57" customFormat="1" ht="8.4" customHeight="1">
      <c r="A22" s="26" t="s">
        <v>112</v>
      </c>
      <c r="B22" s="78">
        <v>0</v>
      </c>
      <c r="C22" s="78">
        <v>0</v>
      </c>
      <c r="D22" s="78">
        <v>0</v>
      </c>
    </row>
    <row r="23" spans="1:4" s="57" customFormat="1" ht="8.4" customHeight="1">
      <c r="A23" s="26" t="s">
        <v>103</v>
      </c>
      <c r="B23" s="78">
        <v>0</v>
      </c>
      <c r="C23" s="78">
        <v>0</v>
      </c>
      <c r="D23" s="78">
        <v>0</v>
      </c>
    </row>
    <row r="24" spans="1:4" s="57" customFormat="1" ht="8.4" customHeight="1">
      <c r="A24" s="26" t="s">
        <v>113</v>
      </c>
      <c r="B24" s="78">
        <v>286.88263000000001</v>
      </c>
      <c r="C24" s="78">
        <v>0</v>
      </c>
      <c r="D24" s="78">
        <v>286.88263000000001</v>
      </c>
    </row>
    <row r="25" spans="1:4" s="57" customFormat="1" ht="8.4" customHeight="1">
      <c r="A25" s="26" t="s">
        <v>114</v>
      </c>
      <c r="B25" s="78">
        <v>0</v>
      </c>
      <c r="C25" s="78">
        <v>0</v>
      </c>
      <c r="D25" s="78">
        <v>0</v>
      </c>
    </row>
    <row r="26" spans="1:4" s="57" customFormat="1" ht="8.4" customHeight="1">
      <c r="A26" s="26" t="s">
        <v>115</v>
      </c>
      <c r="B26" s="78">
        <v>0</v>
      </c>
      <c r="C26" s="78">
        <v>0</v>
      </c>
      <c r="D26" s="78">
        <v>0</v>
      </c>
    </row>
    <row r="27" spans="1:4" s="57" customFormat="1" ht="8.4" customHeight="1">
      <c r="A27" s="26" t="s">
        <v>116</v>
      </c>
      <c r="B27" s="78">
        <v>0</v>
      </c>
      <c r="C27" s="78">
        <v>0</v>
      </c>
      <c r="D27" s="78">
        <v>0</v>
      </c>
    </row>
    <row r="28" spans="1:4" s="57" customFormat="1" ht="8.4" customHeight="1">
      <c r="A28" s="26" t="s">
        <v>117</v>
      </c>
      <c r="B28" s="78">
        <v>0</v>
      </c>
      <c r="C28" s="78">
        <v>0</v>
      </c>
      <c r="D28" s="78">
        <v>0</v>
      </c>
    </row>
    <row r="29" spans="1:4" s="57" customFormat="1" ht="8.4" customHeight="1">
      <c r="A29" s="26" t="s">
        <v>118</v>
      </c>
      <c r="B29" s="78">
        <v>0</v>
      </c>
      <c r="C29" s="78">
        <v>0</v>
      </c>
      <c r="D29" s="78">
        <v>0</v>
      </c>
    </row>
    <row r="30" spans="1:4" s="57" customFormat="1" ht="8.4" customHeight="1">
      <c r="A30" s="26" t="s">
        <v>108</v>
      </c>
      <c r="B30" s="78">
        <v>0</v>
      </c>
      <c r="C30" s="78">
        <v>0</v>
      </c>
      <c r="D30" s="78">
        <v>0</v>
      </c>
    </row>
    <row r="31" spans="1:4" s="57" customFormat="1" ht="8.4" customHeight="1">
      <c r="A31" s="26" t="s">
        <v>119</v>
      </c>
      <c r="B31" s="78">
        <v>0</v>
      </c>
      <c r="C31" s="78">
        <v>0</v>
      </c>
      <c r="D31" s="78">
        <v>0</v>
      </c>
    </row>
    <row r="32" spans="1:4" s="57" customFormat="1" ht="8.4" customHeight="1">
      <c r="A32" s="26" t="s">
        <v>29</v>
      </c>
      <c r="B32" s="78">
        <v>0</v>
      </c>
      <c r="C32" s="78">
        <v>0</v>
      </c>
      <c r="D32" s="78">
        <v>0</v>
      </c>
    </row>
    <row r="33" spans="1:4" s="57" customFormat="1" ht="3" customHeight="1">
      <c r="A33" s="26"/>
      <c r="B33" s="78"/>
      <c r="C33" s="78"/>
      <c r="D33" s="78"/>
    </row>
    <row r="34" spans="1:4" s="57" customFormat="1" ht="8.4" customHeight="1">
      <c r="A34" s="21" t="s">
        <v>120</v>
      </c>
      <c r="B34" s="75">
        <v>8107.7566399999996</v>
      </c>
      <c r="C34" s="75">
        <v>770.89204000000007</v>
      </c>
      <c r="D34" s="75">
        <v>8878.6486800000002</v>
      </c>
    </row>
    <row r="35" spans="1:4" s="57" customFormat="1" ht="3" customHeight="1">
      <c r="A35" s="28"/>
      <c r="B35" s="79"/>
      <c r="C35" s="79"/>
      <c r="D35" s="79"/>
    </row>
    <row r="36" spans="1:4" s="57" customFormat="1" ht="8.4" customHeight="1">
      <c r="A36" s="80" t="s">
        <v>121</v>
      </c>
      <c r="B36" s="75">
        <v>874.13629000000003</v>
      </c>
      <c r="C36" s="75">
        <v>-326.66048000000001</v>
      </c>
      <c r="D36" s="75">
        <v>547.47581000000002</v>
      </c>
    </row>
    <row r="37" spans="1:4" s="57" customFormat="1" ht="3" customHeight="1">
      <c r="A37" s="26"/>
      <c r="B37" s="78"/>
      <c r="C37" s="78"/>
      <c r="D37" s="78"/>
    </row>
    <row r="38" spans="1:4" s="57" customFormat="1" ht="8.4" customHeight="1">
      <c r="A38" s="21" t="s">
        <v>122</v>
      </c>
      <c r="B38" s="75">
        <v>7233.6203499999992</v>
      </c>
      <c r="C38" s="75">
        <v>1097.55252</v>
      </c>
      <c r="D38" s="75">
        <v>8331.1728700000003</v>
      </c>
    </row>
    <row r="39" spans="1:4" s="57" customFormat="1" ht="3" customHeight="1">
      <c r="A39" s="28"/>
      <c r="B39" s="79"/>
      <c r="C39" s="79"/>
      <c r="D39" s="79"/>
    </row>
    <row r="40" spans="1:4" s="57" customFormat="1" ht="8.4" customHeight="1">
      <c r="A40" s="21" t="s">
        <v>123</v>
      </c>
      <c r="B40" s="75">
        <v>3614.0112400000003</v>
      </c>
      <c r="C40" s="75">
        <v>0</v>
      </c>
      <c r="D40" s="75">
        <v>3614.0112400000003</v>
      </c>
    </row>
    <row r="41" spans="1:4" s="57" customFormat="1" ht="8.4" customHeight="1">
      <c r="A41" s="26" t="s">
        <v>124</v>
      </c>
      <c r="B41" s="78">
        <v>0</v>
      </c>
      <c r="C41" s="78">
        <v>0</v>
      </c>
      <c r="D41" s="78">
        <v>0</v>
      </c>
    </row>
    <row r="42" spans="1:4" s="57" customFormat="1" ht="8.4" customHeight="1">
      <c r="A42" s="26" t="s">
        <v>125</v>
      </c>
      <c r="B42" s="78">
        <v>0</v>
      </c>
      <c r="C42" s="78">
        <v>0</v>
      </c>
      <c r="D42" s="78">
        <v>0</v>
      </c>
    </row>
    <row r="43" spans="1:4" s="57" customFormat="1" ht="8.4" customHeight="1">
      <c r="A43" s="26" t="s">
        <v>126</v>
      </c>
      <c r="B43" s="78">
        <v>3503.7296699999997</v>
      </c>
      <c r="C43" s="78">
        <v>0</v>
      </c>
      <c r="D43" s="78">
        <v>3503.7296699999997</v>
      </c>
    </row>
    <row r="44" spans="1:4" s="57" customFormat="1" ht="8.4" customHeight="1">
      <c r="A44" s="26" t="s">
        <v>127</v>
      </c>
      <c r="B44" s="78">
        <v>110.28157</v>
      </c>
      <c r="C44" s="78">
        <v>0</v>
      </c>
      <c r="D44" s="78">
        <v>110.28157</v>
      </c>
    </row>
    <row r="45" spans="1:4" s="57" customFormat="1" ht="3" customHeight="1">
      <c r="A45" s="26"/>
      <c r="B45" s="79"/>
      <c r="C45" s="79"/>
      <c r="D45" s="79"/>
    </row>
    <row r="46" spans="1:4" s="57" customFormat="1" ht="8.4" customHeight="1">
      <c r="A46" s="21" t="s">
        <v>128</v>
      </c>
      <c r="B46" s="75">
        <v>3592.6168900000002</v>
      </c>
      <c r="C46" s="75">
        <v>354.79669000000001</v>
      </c>
      <c r="D46" s="75">
        <v>3947.4135799999999</v>
      </c>
    </row>
    <row r="47" spans="1:4" s="57" customFormat="1" ht="8.4" customHeight="1">
      <c r="A47" s="26" t="s">
        <v>129</v>
      </c>
      <c r="B47" s="78">
        <v>0</v>
      </c>
      <c r="C47" s="78">
        <v>0</v>
      </c>
      <c r="D47" s="78">
        <v>0</v>
      </c>
    </row>
    <row r="48" spans="1:4" s="57" customFormat="1" ht="8.4" customHeight="1">
      <c r="A48" s="26" t="s">
        <v>125</v>
      </c>
      <c r="B48" s="78">
        <v>0</v>
      </c>
      <c r="C48" s="78">
        <v>0</v>
      </c>
      <c r="D48" s="78">
        <v>0</v>
      </c>
    </row>
    <row r="49" spans="1:4" s="57" customFormat="1" ht="8.4" customHeight="1">
      <c r="A49" s="26" t="s">
        <v>126</v>
      </c>
      <c r="B49" s="78">
        <v>3272.6753199999998</v>
      </c>
      <c r="C49" s="78">
        <v>353.31978000000004</v>
      </c>
      <c r="D49" s="78">
        <v>3625.9951000000001</v>
      </c>
    </row>
    <row r="50" spans="1:4" s="57" customFormat="1" ht="8.4" customHeight="1">
      <c r="A50" s="26" t="s">
        <v>130</v>
      </c>
      <c r="B50" s="78">
        <v>319.94157000000001</v>
      </c>
      <c r="C50" s="78">
        <v>1.4769100000000002</v>
      </c>
      <c r="D50" s="78">
        <v>321.41847999999999</v>
      </c>
    </row>
    <row r="51" spans="1:4" s="57" customFormat="1" ht="3" customHeight="1">
      <c r="A51" s="26"/>
      <c r="B51" s="79"/>
      <c r="C51" s="79"/>
      <c r="D51" s="79"/>
    </row>
    <row r="52" spans="1:4" s="57" customFormat="1" ht="11.25" customHeight="1">
      <c r="A52" s="32" t="s">
        <v>131</v>
      </c>
      <c r="B52" s="78">
        <v>0</v>
      </c>
      <c r="C52" s="78">
        <v>0</v>
      </c>
      <c r="D52" s="78">
        <v>0</v>
      </c>
    </row>
    <row r="53" spans="1:4" s="57" customFormat="1" ht="7.5" customHeight="1">
      <c r="A53" s="32"/>
      <c r="B53" s="78"/>
      <c r="C53" s="78"/>
      <c r="D53" s="78"/>
    </row>
    <row r="54" spans="1:4" s="57" customFormat="1" ht="8.4" customHeight="1">
      <c r="A54" s="21" t="s">
        <v>132</v>
      </c>
      <c r="B54" s="75">
        <v>7255.0147000000006</v>
      </c>
      <c r="C54" s="75">
        <v>742.75582999999995</v>
      </c>
      <c r="D54" s="75">
        <v>7997.7705300000007</v>
      </c>
    </row>
    <row r="55" spans="1:4" s="57" customFormat="1" ht="3" customHeight="1">
      <c r="A55" s="28"/>
      <c r="B55" s="79"/>
      <c r="C55" s="79"/>
      <c r="D55" s="79"/>
    </row>
    <row r="56" spans="1:4" s="57" customFormat="1" ht="8.4" customHeight="1">
      <c r="A56" s="21" t="s">
        <v>133</v>
      </c>
      <c r="B56" s="75">
        <v>3674.8322400000002</v>
      </c>
      <c r="C56" s="75">
        <v>175.71988000000002</v>
      </c>
      <c r="D56" s="75">
        <v>3850.5521200000003</v>
      </c>
    </row>
    <row r="57" spans="1:4" s="57" customFormat="1" ht="8.4" customHeight="1">
      <c r="A57" s="26" t="s">
        <v>134</v>
      </c>
      <c r="B57" s="78">
        <v>2812.3380000000002</v>
      </c>
      <c r="C57" s="78">
        <v>-3.8539999999999998E-2</v>
      </c>
      <c r="D57" s="78">
        <v>2812.2994600000002</v>
      </c>
    </row>
    <row r="58" spans="1:4" s="57" customFormat="1" ht="8.4" customHeight="1">
      <c r="A58" s="26" t="s">
        <v>135</v>
      </c>
      <c r="B58" s="78">
        <v>28.8</v>
      </c>
      <c r="C58" s="78">
        <v>0</v>
      </c>
      <c r="D58" s="78">
        <v>28.8</v>
      </c>
    </row>
    <row r="59" spans="1:4" s="57" customFormat="1" ht="8.4" customHeight="1">
      <c r="A59" s="26" t="s">
        <v>136</v>
      </c>
      <c r="B59" s="78">
        <v>792.80161999999996</v>
      </c>
      <c r="C59" s="78">
        <v>175.75842</v>
      </c>
      <c r="D59" s="78">
        <v>968.56004000000007</v>
      </c>
    </row>
    <row r="60" spans="1:4" s="57" customFormat="1" ht="8.4" customHeight="1">
      <c r="A60" s="26" t="s">
        <v>137</v>
      </c>
      <c r="B60" s="78">
        <v>40.892620000000001</v>
      </c>
      <c r="C60" s="78">
        <v>0</v>
      </c>
      <c r="D60" s="78">
        <v>40.892620000000001</v>
      </c>
    </row>
    <row r="61" spans="1:4" s="57" customFormat="1" ht="3" customHeight="1">
      <c r="A61" s="26"/>
      <c r="B61" s="78"/>
      <c r="C61" s="78"/>
      <c r="D61" s="78"/>
    </row>
    <row r="62" spans="1:4" s="57" customFormat="1" ht="8.4" customHeight="1">
      <c r="A62" s="21" t="s">
        <v>138</v>
      </c>
      <c r="B62" s="75">
        <v>3580.18246</v>
      </c>
      <c r="C62" s="75">
        <v>567.03595000000007</v>
      </c>
      <c r="D62" s="75">
        <v>4147.2184100000004</v>
      </c>
    </row>
    <row r="63" spans="1:4" s="57" customFormat="1" ht="3" customHeight="1">
      <c r="A63" s="26"/>
      <c r="B63" s="78"/>
      <c r="C63" s="78"/>
      <c r="D63" s="78"/>
    </row>
    <row r="64" spans="1:4" s="57" customFormat="1" ht="8.4" customHeight="1">
      <c r="A64" s="21" t="s">
        <v>139</v>
      </c>
      <c r="B64" s="75">
        <v>363.84992</v>
      </c>
      <c r="C64" s="75">
        <v>10.246040000000001</v>
      </c>
      <c r="D64" s="75">
        <v>374.09596000000005</v>
      </c>
    </row>
    <row r="65" spans="1:5" s="57" customFormat="1" ht="8.4" customHeight="1">
      <c r="A65" s="26" t="s">
        <v>140</v>
      </c>
      <c r="B65" s="78">
        <v>0</v>
      </c>
      <c r="C65" s="78">
        <v>0</v>
      </c>
      <c r="D65" s="78">
        <v>0</v>
      </c>
    </row>
    <row r="66" spans="1:5" s="57" customFormat="1" ht="8.4" customHeight="1">
      <c r="A66" s="26" t="s">
        <v>141</v>
      </c>
      <c r="B66" s="78">
        <v>0</v>
      </c>
      <c r="C66" s="78">
        <v>0</v>
      </c>
      <c r="D66" s="78">
        <v>0</v>
      </c>
    </row>
    <row r="67" spans="1:5" s="57" customFormat="1" ht="8.4" customHeight="1">
      <c r="A67" s="26" t="s">
        <v>142</v>
      </c>
      <c r="B67" s="78">
        <v>44.468629999999997</v>
      </c>
      <c r="C67" s="78">
        <v>10.246040000000001</v>
      </c>
      <c r="D67" s="78">
        <v>54.714669999999998</v>
      </c>
    </row>
    <row r="68" spans="1:5" s="57" customFormat="1" ht="8.4" customHeight="1">
      <c r="A68" s="26" t="s">
        <v>143</v>
      </c>
      <c r="B68" s="78">
        <v>0</v>
      </c>
      <c r="C68" s="78">
        <v>0</v>
      </c>
      <c r="D68" s="78">
        <v>0</v>
      </c>
    </row>
    <row r="69" spans="1:5" s="57" customFormat="1" ht="8.4" customHeight="1">
      <c r="A69" s="26" t="s">
        <v>144</v>
      </c>
      <c r="B69" s="78">
        <v>177.54295999999999</v>
      </c>
      <c r="C69" s="78">
        <v>0</v>
      </c>
      <c r="D69" s="78">
        <v>177.54295999999999</v>
      </c>
    </row>
    <row r="70" spans="1:5" s="57" customFormat="1" ht="8.4" customHeight="1">
      <c r="A70" s="26" t="s">
        <v>145</v>
      </c>
      <c r="B70" s="78">
        <v>68.945880000000002</v>
      </c>
      <c r="C70" s="78">
        <v>0</v>
      </c>
      <c r="D70" s="78">
        <v>68.945880000000002</v>
      </c>
    </row>
    <row r="71" spans="1:5" s="57" customFormat="1" ht="8.4" customHeight="1">
      <c r="A71" s="26" t="s">
        <v>146</v>
      </c>
      <c r="B71" s="78">
        <v>72.892449999999997</v>
      </c>
      <c r="C71" s="78">
        <v>0</v>
      </c>
      <c r="D71" s="78">
        <v>72.892449999999997</v>
      </c>
    </row>
    <row r="72" spans="1:5" s="57" customFormat="1" ht="3" customHeight="1">
      <c r="A72" s="26"/>
      <c r="B72" s="78"/>
      <c r="C72" s="78"/>
      <c r="D72" s="78"/>
    </row>
    <row r="73" spans="1:5" s="57" customFormat="1" ht="8.4" customHeight="1">
      <c r="A73" s="30" t="s">
        <v>147</v>
      </c>
      <c r="B73" s="75">
        <v>-38.877209999999998</v>
      </c>
      <c r="C73" s="75">
        <v>-9.8844200000000004</v>
      </c>
      <c r="D73" s="75">
        <v>-48.761629999999997</v>
      </c>
      <c r="E73" s="76"/>
    </row>
    <row r="74" spans="1:5" s="57" customFormat="1" ht="4.5" customHeight="1">
      <c r="A74" s="26"/>
      <c r="B74" s="78"/>
      <c r="C74" s="78"/>
      <c r="D74" s="78"/>
    </row>
    <row r="75" spans="1:5" s="57" customFormat="1" ht="8.4" customHeight="1">
      <c r="A75" s="80" t="s">
        <v>148</v>
      </c>
      <c r="B75" s="75">
        <v>3177.4553300000002</v>
      </c>
      <c r="C75" s="75">
        <v>546.90548999999999</v>
      </c>
      <c r="D75" s="75">
        <v>3724.3608200000003</v>
      </c>
    </row>
    <row r="76" spans="1:5" s="57" customFormat="1" ht="3.9" customHeight="1">
      <c r="A76" s="28"/>
      <c r="B76" s="79"/>
      <c r="C76" s="79"/>
      <c r="D76" s="79"/>
    </row>
    <row r="77" spans="1:5" s="57" customFormat="1" ht="8.4" customHeight="1">
      <c r="A77" s="26" t="s">
        <v>149</v>
      </c>
      <c r="B77" s="78">
        <v>418.33373999999998</v>
      </c>
      <c r="C77" s="78">
        <v>0</v>
      </c>
      <c r="D77" s="78">
        <v>418.33373999999998</v>
      </c>
    </row>
    <row r="78" spans="1:5" s="57" customFormat="1" ht="3.9" customHeight="1">
      <c r="A78" s="26"/>
      <c r="B78" s="78"/>
      <c r="C78" s="78"/>
      <c r="D78" s="78"/>
    </row>
    <row r="79" spans="1:5" s="57" customFormat="1" ht="8.4" customHeight="1">
      <c r="A79" s="32" t="s">
        <v>150</v>
      </c>
      <c r="B79" s="79">
        <v>2759.1215899999997</v>
      </c>
      <c r="C79" s="79">
        <v>546.90548999999999</v>
      </c>
      <c r="D79" s="79">
        <v>3306.0270800000003</v>
      </c>
    </row>
    <row r="80" spans="1:5" s="64" customFormat="1" ht="3.75" customHeight="1" thickBot="1">
      <c r="A80" s="59"/>
      <c r="B80" s="81"/>
      <c r="C80" s="81"/>
      <c r="D80" s="81"/>
    </row>
    <row r="81" spans="1:6" s="64" customFormat="1" ht="15.75" customHeight="1">
      <c r="A81" s="82" t="s">
        <v>47</v>
      </c>
      <c r="B81" s="83"/>
      <c r="C81" s="83"/>
      <c r="D81" s="83"/>
    </row>
    <row r="82" spans="1:6" s="64" customFormat="1">
      <c r="A82" s="70"/>
      <c r="B82" s="84"/>
      <c r="C82" s="84"/>
      <c r="D82" s="84"/>
    </row>
    <row r="83" spans="1:6" s="64" customFormat="1">
      <c r="A83" s="70"/>
      <c r="B83" s="84"/>
      <c r="C83" s="84"/>
      <c r="D83" s="84"/>
      <c r="E83" s="85"/>
      <c r="F83" s="85"/>
    </row>
    <row r="84" spans="1:6" s="64" customFormat="1">
      <c r="A84" s="70"/>
      <c r="B84" s="86"/>
      <c r="C84" s="86"/>
      <c r="D84" s="86"/>
    </row>
    <row r="85" spans="1:6" s="64" customFormat="1">
      <c r="A85" s="70"/>
      <c r="B85" s="87"/>
      <c r="C85" s="87"/>
      <c r="D85" s="87"/>
      <c r="E85" s="85"/>
    </row>
    <row r="86" spans="1:6" s="64" customFormat="1">
      <c r="A86" s="70"/>
      <c r="B86" s="70"/>
      <c r="C86" s="70"/>
      <c r="D86" s="70"/>
    </row>
    <row r="87" spans="1:6" s="64" customFormat="1">
      <c r="A87" s="70"/>
      <c r="B87" s="70"/>
      <c r="C87" s="70"/>
      <c r="D87" s="70"/>
    </row>
    <row r="88" spans="1:6" s="64" customFormat="1">
      <c r="A88" s="70"/>
      <c r="B88" s="70"/>
      <c r="C88" s="70"/>
      <c r="D88" s="70"/>
    </row>
  </sheetData>
  <mergeCells count="5">
    <mergeCell ref="A1:D1"/>
    <mergeCell ref="A2:D2"/>
    <mergeCell ref="A3:D3"/>
    <mergeCell ref="A4:D4"/>
    <mergeCell ref="B6:D6"/>
  </mergeCells>
  <hyperlinks>
    <hyperlink ref="A1:D1" location="Índice!A1" display="Volver al Índice" xr:uid="{68C95359-7F37-46C1-AF89-D8A98E2168EE}"/>
  </hyperlink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77774-A950-4170-BCF2-4D870AFCEFB7}">
  <dimension ref="A1:G139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23.44140625" style="2" bestFit="1" customWidth="1"/>
    <col min="6" max="6" width="24.88671875" style="3" bestFit="1" customWidth="1"/>
    <col min="7" max="7" width="22.44140625" style="3" bestFit="1" customWidth="1"/>
    <col min="8" max="16384" width="11.44140625" style="3"/>
  </cols>
  <sheetData>
    <row r="1" spans="1:6" ht="17.100000000000001" customHeight="1">
      <c r="A1" s="337" t="s">
        <v>823</v>
      </c>
      <c r="B1" s="337"/>
      <c r="C1" s="337"/>
      <c r="D1" s="337"/>
    </row>
    <row r="2" spans="1:6" s="6" customFormat="1" ht="24" customHeight="1">
      <c r="A2" s="4" t="s">
        <v>154</v>
      </c>
      <c r="B2" s="4"/>
      <c r="C2" s="4"/>
      <c r="D2" s="4"/>
      <c r="E2" s="5"/>
    </row>
    <row r="3" spans="1:6" s="9" customFormat="1" ht="18" customHeight="1">
      <c r="A3" s="67">
        <v>45322</v>
      </c>
      <c r="B3" s="67"/>
      <c r="C3" s="67"/>
      <c r="D3" s="67"/>
      <c r="E3" s="8"/>
    </row>
    <row r="4" spans="1:6" s="13" customFormat="1" ht="15" customHeight="1">
      <c r="A4" s="10" t="s">
        <v>1</v>
      </c>
      <c r="B4" s="11"/>
      <c r="C4" s="11"/>
      <c r="D4" s="11"/>
      <c r="E4" s="12"/>
    </row>
    <row r="5" spans="1:6" ht="3.9" customHeight="1" thickBot="1"/>
    <row r="6" spans="1:6" ht="18" customHeight="1">
      <c r="A6" s="15" t="s">
        <v>2</v>
      </c>
      <c r="B6" s="94" t="s">
        <v>155</v>
      </c>
      <c r="C6" s="94"/>
      <c r="D6" s="94"/>
    </row>
    <row r="7" spans="1:6" ht="14.1" customHeight="1">
      <c r="A7" s="17"/>
      <c r="B7" s="18" t="s">
        <v>4</v>
      </c>
      <c r="C7" s="18" t="s">
        <v>5</v>
      </c>
      <c r="D7" s="18" t="s">
        <v>6</v>
      </c>
    </row>
    <row r="8" spans="1:6" ht="3" customHeight="1">
      <c r="A8" s="19"/>
      <c r="B8" s="20"/>
      <c r="C8" s="20"/>
      <c r="D8" s="20"/>
    </row>
    <row r="9" spans="1:6" s="25" customFormat="1" ht="9.75" customHeight="1">
      <c r="A9" s="21" t="s">
        <v>7</v>
      </c>
      <c r="B9" s="22">
        <v>2569570.9929999998</v>
      </c>
      <c r="C9" s="22">
        <v>421652.21100000001</v>
      </c>
      <c r="D9" s="22">
        <v>2991223.2050000001</v>
      </c>
      <c r="E9" s="89"/>
      <c r="F9" s="24"/>
    </row>
    <row r="10" spans="1:6" s="25" customFormat="1" ht="9.75" customHeight="1">
      <c r="A10" s="26" t="s">
        <v>8</v>
      </c>
      <c r="B10" s="27">
        <v>0</v>
      </c>
      <c r="C10" s="27">
        <v>0</v>
      </c>
      <c r="D10" s="27">
        <v>0</v>
      </c>
      <c r="E10" s="23"/>
      <c r="F10" s="24"/>
    </row>
    <row r="11" spans="1:6" s="25" customFormat="1" ht="9.75" customHeight="1">
      <c r="A11" s="26" t="s">
        <v>9</v>
      </c>
      <c r="B11" s="27">
        <v>2569516.9789999998</v>
      </c>
      <c r="C11" s="27">
        <v>138926.87299999999</v>
      </c>
      <c r="D11" s="27">
        <v>2708443.8530000001</v>
      </c>
      <c r="E11" s="89"/>
      <c r="F11" s="24"/>
    </row>
    <row r="12" spans="1:6" s="25" customFormat="1" ht="9.75" customHeight="1">
      <c r="A12" s="26" t="s">
        <v>10</v>
      </c>
      <c r="B12" s="27">
        <v>0</v>
      </c>
      <c r="C12" s="27">
        <v>0</v>
      </c>
      <c r="D12" s="27">
        <v>0</v>
      </c>
      <c r="E12" s="23"/>
      <c r="F12" s="24"/>
    </row>
    <row r="13" spans="1:6" s="25" customFormat="1" ht="9.75" customHeight="1">
      <c r="A13" s="26" t="s">
        <v>11</v>
      </c>
      <c r="B13" s="27">
        <v>54.014000000000003</v>
      </c>
      <c r="C13" s="27">
        <v>282725.337</v>
      </c>
      <c r="D13" s="27">
        <v>282779.35100000002</v>
      </c>
      <c r="E13" s="23"/>
      <c r="F13" s="24"/>
    </row>
    <row r="14" spans="1:6" s="25" customFormat="1" ht="3" customHeight="1">
      <c r="A14" s="26"/>
      <c r="B14" s="27"/>
      <c r="C14" s="27"/>
      <c r="D14" s="27"/>
      <c r="E14" s="23"/>
      <c r="F14" s="24"/>
    </row>
    <row r="15" spans="1:6" s="25" customFormat="1" ht="9.75" customHeight="1">
      <c r="A15" s="28" t="s">
        <v>12</v>
      </c>
      <c r="B15" s="29">
        <v>0</v>
      </c>
      <c r="C15" s="29">
        <v>0</v>
      </c>
      <c r="D15" s="29">
        <v>0</v>
      </c>
      <c r="E15" s="23"/>
      <c r="F15" s="24"/>
    </row>
    <row r="16" spans="1:6" s="25" customFormat="1" ht="3" customHeight="1">
      <c r="A16" s="28"/>
      <c r="B16" s="29"/>
      <c r="C16" s="29"/>
      <c r="D16" s="29"/>
      <c r="E16" s="23"/>
      <c r="F16" s="24"/>
    </row>
    <row r="17" spans="1:7" s="25" customFormat="1" ht="9.75" customHeight="1">
      <c r="A17" s="30" t="s">
        <v>13</v>
      </c>
      <c r="B17" s="22">
        <v>21942.035</v>
      </c>
      <c r="C17" s="22">
        <v>32065.654999999999</v>
      </c>
      <c r="D17" s="22">
        <v>54007.690999999999</v>
      </c>
      <c r="E17" s="23"/>
      <c r="F17" s="24"/>
    </row>
    <row r="18" spans="1:7" s="25" customFormat="1" ht="9.75" customHeight="1">
      <c r="A18" s="31" t="s">
        <v>14</v>
      </c>
      <c r="B18" s="27">
        <v>0</v>
      </c>
      <c r="C18" s="27">
        <v>0</v>
      </c>
      <c r="D18" s="27">
        <v>0</v>
      </c>
      <c r="E18" s="23"/>
      <c r="F18" s="24"/>
    </row>
    <row r="19" spans="1:7" s="25" customFormat="1" ht="9.75" customHeight="1">
      <c r="A19" s="31" t="s">
        <v>15</v>
      </c>
      <c r="B19" s="27">
        <v>0</v>
      </c>
      <c r="C19" s="27">
        <v>0</v>
      </c>
      <c r="D19" s="27">
        <v>0</v>
      </c>
      <c r="E19" s="23"/>
      <c r="F19" s="24"/>
    </row>
    <row r="20" spans="1:7" s="25" customFormat="1" ht="9.75" customHeight="1">
      <c r="A20" s="31" t="s">
        <v>16</v>
      </c>
      <c r="B20" s="27">
        <v>21942.035</v>
      </c>
      <c r="C20" s="27">
        <v>32065.654999999999</v>
      </c>
      <c r="D20" s="27">
        <v>54007.690999999999</v>
      </c>
      <c r="E20" s="23"/>
      <c r="F20" s="24"/>
    </row>
    <row r="21" spans="1:7" s="25" customFormat="1" ht="9.75" customHeight="1">
      <c r="A21" s="31" t="s">
        <v>17</v>
      </c>
      <c r="B21" s="27">
        <v>0</v>
      </c>
      <c r="C21" s="27">
        <v>0</v>
      </c>
      <c r="D21" s="27">
        <v>0</v>
      </c>
      <c r="E21" s="23"/>
      <c r="F21" s="24"/>
    </row>
    <row r="22" spans="1:7" s="25" customFormat="1" ht="9.75" customHeight="1">
      <c r="A22" s="31" t="s">
        <v>18</v>
      </c>
      <c r="B22" s="27">
        <v>0</v>
      </c>
      <c r="C22" s="27">
        <v>0</v>
      </c>
      <c r="D22" s="27">
        <v>0</v>
      </c>
      <c r="E22" s="23"/>
      <c r="F22" s="24"/>
    </row>
    <row r="23" spans="1:7" s="25" customFormat="1" ht="3" customHeight="1">
      <c r="A23" s="26"/>
      <c r="B23" s="27"/>
      <c r="C23" s="27"/>
      <c r="D23" s="27"/>
      <c r="E23" s="23"/>
      <c r="F23" s="24"/>
    </row>
    <row r="24" spans="1:7" s="25" customFormat="1" ht="9.75" customHeight="1">
      <c r="A24" s="30" t="s">
        <v>19</v>
      </c>
      <c r="B24" s="22">
        <v>20051.989000000001</v>
      </c>
      <c r="C24" s="22">
        <v>29.146999999999998</v>
      </c>
      <c r="D24" s="22">
        <v>20081.136999999999</v>
      </c>
      <c r="E24" s="89"/>
      <c r="F24" s="89"/>
      <c r="G24" s="88"/>
    </row>
    <row r="25" spans="1:7" s="25" customFormat="1" ht="9.75" customHeight="1">
      <c r="A25" s="28" t="s">
        <v>20</v>
      </c>
      <c r="B25" s="29">
        <v>19429.788</v>
      </c>
      <c r="C25" s="29">
        <v>27.795000000000002</v>
      </c>
      <c r="D25" s="29">
        <v>19457.582999999999</v>
      </c>
      <c r="E25" s="89"/>
      <c r="F25" s="24"/>
    </row>
    <row r="26" spans="1:7" s="25" customFormat="1" ht="9.75" customHeight="1">
      <c r="A26" s="26" t="s">
        <v>21</v>
      </c>
      <c r="B26" s="27">
        <v>0</v>
      </c>
      <c r="C26" s="27">
        <v>0</v>
      </c>
      <c r="D26" s="27">
        <v>0</v>
      </c>
      <c r="E26" s="23"/>
      <c r="F26" s="24"/>
    </row>
    <row r="27" spans="1:7" s="25" customFormat="1" ht="9.75" customHeight="1">
      <c r="A27" s="26" t="s">
        <v>22</v>
      </c>
      <c r="B27" s="27">
        <v>0</v>
      </c>
      <c r="C27" s="27">
        <v>0</v>
      </c>
      <c r="D27" s="27">
        <v>0</v>
      </c>
      <c r="E27" s="23"/>
      <c r="F27" s="24"/>
    </row>
    <row r="28" spans="1:7" s="25" customFormat="1" ht="9.75" customHeight="1">
      <c r="A28" s="26" t="s">
        <v>23</v>
      </c>
      <c r="B28" s="27">
        <v>0</v>
      </c>
      <c r="C28" s="27">
        <v>0</v>
      </c>
      <c r="D28" s="27">
        <v>0</v>
      </c>
      <c r="E28" s="89"/>
      <c r="F28" s="24"/>
    </row>
    <row r="29" spans="1:7" s="25" customFormat="1" ht="9.75" customHeight="1">
      <c r="A29" s="26" t="s">
        <v>24</v>
      </c>
      <c r="B29" s="27">
        <v>0</v>
      </c>
      <c r="C29" s="27">
        <v>0</v>
      </c>
      <c r="D29" s="27">
        <v>0</v>
      </c>
      <c r="E29" s="23"/>
      <c r="F29" s="24"/>
    </row>
    <row r="30" spans="1:7" s="25" customFormat="1" ht="9.75" customHeight="1">
      <c r="A30" s="26" t="s">
        <v>25</v>
      </c>
      <c r="B30" s="27">
        <v>0</v>
      </c>
      <c r="C30" s="27">
        <v>0</v>
      </c>
      <c r="D30" s="27">
        <v>0</v>
      </c>
      <c r="E30" s="23"/>
      <c r="F30" s="24"/>
    </row>
    <row r="31" spans="1:7" s="25" customFormat="1" ht="9.75" customHeight="1">
      <c r="A31" s="26" t="s">
        <v>26</v>
      </c>
      <c r="B31" s="27">
        <v>0</v>
      </c>
      <c r="C31" s="27">
        <v>0</v>
      </c>
      <c r="D31" s="27">
        <v>0</v>
      </c>
      <c r="E31" s="23"/>
      <c r="F31" s="24"/>
    </row>
    <row r="32" spans="1:7" s="25" customFormat="1" ht="9.75" customHeight="1">
      <c r="A32" s="26" t="s">
        <v>27</v>
      </c>
      <c r="B32" s="27">
        <v>19429.788</v>
      </c>
      <c r="C32" s="27">
        <v>27.795000000000002</v>
      </c>
      <c r="D32" s="27">
        <v>19457.582999999999</v>
      </c>
      <c r="E32" s="23"/>
      <c r="F32" s="24"/>
    </row>
    <row r="33" spans="1:6" s="25" customFormat="1" ht="9.75" customHeight="1">
      <c r="A33" s="26" t="s">
        <v>28</v>
      </c>
      <c r="B33" s="27">
        <v>0</v>
      </c>
      <c r="C33" s="27">
        <v>0</v>
      </c>
      <c r="D33" s="27">
        <v>0</v>
      </c>
      <c r="E33" s="23"/>
      <c r="F33" s="24"/>
    </row>
    <row r="34" spans="1:6" s="25" customFormat="1" ht="9.75" customHeight="1">
      <c r="A34" s="26" t="s">
        <v>29</v>
      </c>
      <c r="B34" s="27">
        <v>0</v>
      </c>
      <c r="C34" s="27">
        <v>0</v>
      </c>
      <c r="D34" s="27">
        <v>0</v>
      </c>
      <c r="E34" s="23"/>
      <c r="F34" s="24"/>
    </row>
    <row r="35" spans="1:6" s="25" customFormat="1" ht="9.75" customHeight="1">
      <c r="A35" s="28" t="s">
        <v>30</v>
      </c>
      <c r="B35" s="29">
        <v>225.03100000000001</v>
      </c>
      <c r="C35" s="29">
        <v>0</v>
      </c>
      <c r="D35" s="29">
        <v>225.03100000000001</v>
      </c>
      <c r="E35" s="33"/>
      <c r="F35" s="24"/>
    </row>
    <row r="36" spans="1:6" s="25" customFormat="1" ht="9.75" customHeight="1">
      <c r="A36" s="28" t="s">
        <v>31</v>
      </c>
      <c r="B36" s="29">
        <v>98052.364000000001</v>
      </c>
      <c r="C36" s="29">
        <v>84.71</v>
      </c>
      <c r="D36" s="29">
        <v>98137.073999999993</v>
      </c>
      <c r="E36" s="23"/>
      <c r="F36" s="24"/>
    </row>
    <row r="37" spans="1:6" s="25" customFormat="1" ht="9.75" customHeight="1">
      <c r="A37" s="26" t="s">
        <v>32</v>
      </c>
      <c r="B37" s="27">
        <v>97980.785000000003</v>
      </c>
      <c r="C37" s="27">
        <v>84.71</v>
      </c>
      <c r="D37" s="27">
        <v>98065.495999999999</v>
      </c>
      <c r="E37" s="23"/>
      <c r="F37" s="24"/>
    </row>
    <row r="38" spans="1:6" s="25" customFormat="1" ht="9.75" customHeight="1">
      <c r="A38" s="26" t="s">
        <v>33</v>
      </c>
      <c r="B38" s="27">
        <v>71.578000000000003</v>
      </c>
      <c r="C38" s="27">
        <v>0</v>
      </c>
      <c r="D38" s="27">
        <v>71.578000000000003</v>
      </c>
      <c r="E38" s="23"/>
      <c r="F38" s="24"/>
    </row>
    <row r="39" spans="1:6" s="25" customFormat="1" ht="9.75" customHeight="1">
      <c r="A39" s="28" t="s">
        <v>34</v>
      </c>
      <c r="B39" s="29">
        <v>-83710.521999999997</v>
      </c>
      <c r="C39" s="29">
        <v>-65.167000000000002</v>
      </c>
      <c r="D39" s="29">
        <v>-83775.69</v>
      </c>
      <c r="E39" s="23"/>
      <c r="F39" s="24"/>
    </row>
    <row r="40" spans="1:6" s="25" customFormat="1" ht="9.75" customHeight="1">
      <c r="A40" s="28" t="s">
        <v>35</v>
      </c>
      <c r="B40" s="29">
        <v>-13944.671</v>
      </c>
      <c r="C40" s="29">
        <v>-18.189</v>
      </c>
      <c r="D40" s="29">
        <v>-13962.861000000001</v>
      </c>
      <c r="E40" s="23"/>
      <c r="F40" s="24"/>
    </row>
    <row r="41" spans="1:6" s="25" customFormat="1" ht="3" customHeight="1">
      <c r="A41" s="28"/>
      <c r="B41" s="27"/>
      <c r="C41" s="27"/>
      <c r="D41" s="27"/>
      <c r="E41" s="23"/>
      <c r="F41" s="24"/>
    </row>
    <row r="42" spans="1:6" s="25" customFormat="1" ht="9.75" customHeight="1">
      <c r="A42" s="28" t="s">
        <v>36</v>
      </c>
      <c r="B42" s="29">
        <v>10896969.376</v>
      </c>
      <c r="C42" s="29">
        <v>51551.03</v>
      </c>
      <c r="D42" s="29">
        <v>10948520.407</v>
      </c>
      <c r="E42" s="23"/>
      <c r="F42" s="24"/>
    </row>
    <row r="43" spans="1:6" s="25" customFormat="1" ht="3" customHeight="1">
      <c r="A43" s="28"/>
      <c r="B43" s="27"/>
      <c r="C43" s="27"/>
      <c r="D43" s="27"/>
      <c r="E43" s="23"/>
      <c r="F43" s="24"/>
    </row>
    <row r="44" spans="1:6" s="25" customFormat="1" ht="9.75" customHeight="1">
      <c r="A44" s="30" t="s">
        <v>37</v>
      </c>
      <c r="B44" s="22">
        <v>15023.752</v>
      </c>
      <c r="C44" s="22">
        <v>1786.76</v>
      </c>
      <c r="D44" s="22">
        <v>16810.512999999999</v>
      </c>
      <c r="E44" s="23"/>
      <c r="F44" s="24"/>
    </row>
    <row r="45" spans="1:6" s="25" customFormat="1" ht="9.75" customHeight="1">
      <c r="A45" s="34" t="s">
        <v>38</v>
      </c>
      <c r="B45" s="27">
        <v>0</v>
      </c>
      <c r="C45" s="27">
        <v>1474.5070000000001</v>
      </c>
      <c r="D45" s="27">
        <v>1474.5070000000001</v>
      </c>
      <c r="E45" s="23"/>
      <c r="F45" s="24"/>
    </row>
    <row r="46" spans="1:6" s="25" customFormat="1" ht="9.75" customHeight="1">
      <c r="A46" s="26" t="s">
        <v>39</v>
      </c>
      <c r="B46" s="27">
        <v>0</v>
      </c>
      <c r="C46" s="27">
        <v>0</v>
      </c>
      <c r="D46" s="27">
        <v>0</v>
      </c>
      <c r="E46" s="23"/>
      <c r="F46" s="24"/>
    </row>
    <row r="47" spans="1:6" s="25" customFormat="1" ht="9.75" customHeight="1">
      <c r="A47" s="26" t="s">
        <v>40</v>
      </c>
      <c r="B47" s="27">
        <v>0</v>
      </c>
      <c r="C47" s="27">
        <v>0</v>
      </c>
      <c r="D47" s="27">
        <v>0</v>
      </c>
      <c r="E47" s="23"/>
      <c r="F47" s="24"/>
    </row>
    <row r="48" spans="1:6" s="25" customFormat="1" ht="9.75" customHeight="1">
      <c r="A48" s="26" t="s">
        <v>41</v>
      </c>
      <c r="B48" s="27">
        <v>305.97800000000001</v>
      </c>
      <c r="C48" s="27">
        <v>0.58499999999999996</v>
      </c>
      <c r="D48" s="27">
        <v>306.56299999999999</v>
      </c>
      <c r="E48" s="23"/>
      <c r="F48" s="24"/>
    </row>
    <row r="49" spans="1:6" s="25" customFormat="1" ht="9.75" customHeight="1">
      <c r="A49" s="26" t="s">
        <v>42</v>
      </c>
      <c r="B49" s="27">
        <v>14717.772999999999</v>
      </c>
      <c r="C49" s="27">
        <v>311.66800000000001</v>
      </c>
      <c r="D49" s="27">
        <v>15029.441000000001</v>
      </c>
      <c r="E49" s="23"/>
      <c r="F49" s="24"/>
    </row>
    <row r="50" spans="1:6" s="25" customFormat="1" ht="3" customHeight="1">
      <c r="A50" s="26"/>
      <c r="B50" s="27"/>
      <c r="C50" s="27"/>
      <c r="D50" s="27"/>
      <c r="E50" s="23"/>
      <c r="F50" s="24"/>
    </row>
    <row r="51" spans="1:6" s="25" customFormat="1" ht="9.75" customHeight="1">
      <c r="A51" s="35" t="s">
        <v>43</v>
      </c>
      <c r="B51" s="29">
        <v>0</v>
      </c>
      <c r="C51" s="29">
        <v>0</v>
      </c>
      <c r="D51" s="29">
        <v>0</v>
      </c>
      <c r="E51" s="23"/>
      <c r="F51" s="24"/>
    </row>
    <row r="52" spans="1:6" s="25" customFormat="1" ht="3" customHeight="1">
      <c r="A52" s="28"/>
      <c r="B52" s="29"/>
      <c r="C52" s="29"/>
      <c r="D52" s="29"/>
      <c r="E52" s="23"/>
      <c r="F52" s="24"/>
    </row>
    <row r="53" spans="1:6" s="25" customFormat="1" ht="9.75" customHeight="1">
      <c r="A53" s="32" t="s">
        <v>44</v>
      </c>
      <c r="B53" s="29">
        <v>1353.095</v>
      </c>
      <c r="C53" s="29">
        <v>0</v>
      </c>
      <c r="D53" s="29">
        <v>1353.095</v>
      </c>
      <c r="E53" s="23"/>
      <c r="F53" s="24"/>
    </row>
    <row r="54" spans="1:6" s="25" customFormat="1" ht="3" customHeight="1">
      <c r="A54" s="36"/>
      <c r="B54" s="29"/>
      <c r="C54" s="29"/>
      <c r="D54" s="29"/>
      <c r="E54" s="23"/>
      <c r="F54" s="24"/>
    </row>
    <row r="55" spans="1:6" s="25" customFormat="1" ht="9.75" customHeight="1">
      <c r="A55" s="32" t="s">
        <v>45</v>
      </c>
      <c r="B55" s="29">
        <v>157778.52100000001</v>
      </c>
      <c r="C55" s="29">
        <v>4002.6039999999998</v>
      </c>
      <c r="D55" s="29">
        <v>161781.12599999999</v>
      </c>
      <c r="E55" s="23"/>
      <c r="F55" s="24"/>
    </row>
    <row r="56" spans="1:6" s="25" customFormat="1" ht="3" customHeight="1">
      <c r="A56" s="28"/>
      <c r="B56" s="29"/>
      <c r="C56" s="29"/>
      <c r="D56" s="29"/>
      <c r="E56" s="23"/>
      <c r="F56" s="24"/>
    </row>
    <row r="57" spans="1:6" s="25" customFormat="1" ht="9.75" customHeight="1">
      <c r="A57" s="21" t="s">
        <v>46</v>
      </c>
      <c r="B57" s="22">
        <v>13682689.765000001</v>
      </c>
      <c r="C57" s="22">
        <v>511087.41</v>
      </c>
      <c r="D57" s="22">
        <v>14193777.175000001</v>
      </c>
      <c r="E57" s="23"/>
      <c r="F57" s="24"/>
    </row>
    <row r="58" spans="1:6" s="25" customFormat="1" ht="2.25" customHeight="1">
      <c r="A58" s="37"/>
      <c r="B58" s="38"/>
      <c r="C58" s="38"/>
      <c r="D58" s="38"/>
      <c r="E58" s="23"/>
      <c r="F58" s="24"/>
    </row>
    <row r="59" spans="1:6" ht="9" customHeight="1" thickBot="1">
      <c r="A59" s="39"/>
      <c r="B59" s="40"/>
      <c r="C59" s="40"/>
      <c r="D59" s="40"/>
      <c r="F59" s="24"/>
    </row>
    <row r="60" spans="1:6" s="44" customFormat="1" ht="15" customHeight="1">
      <c r="A60" s="41" t="s">
        <v>47</v>
      </c>
      <c r="B60" s="90"/>
      <c r="C60" s="90"/>
      <c r="D60" s="90"/>
      <c r="E60" s="43"/>
      <c r="F60" s="24"/>
    </row>
    <row r="61" spans="1:6" ht="6" hidden="1" customHeight="1">
      <c r="A61" s="95"/>
      <c r="C61" s="46"/>
      <c r="F61" s="24"/>
    </row>
    <row r="62" spans="1:6" ht="17.100000000000001" hidden="1" customHeight="1">
      <c r="A62" s="47"/>
      <c r="B62" s="47"/>
      <c r="C62" s="47"/>
      <c r="D62" s="47"/>
      <c r="F62" s="24"/>
    </row>
    <row r="63" spans="1:6" s="6" customFormat="1" ht="24" customHeight="1">
      <c r="A63" s="4" t="s">
        <v>154</v>
      </c>
      <c r="B63" s="4"/>
      <c r="C63" s="4"/>
      <c r="D63" s="4"/>
      <c r="E63" s="5"/>
      <c r="F63" s="24"/>
    </row>
    <row r="64" spans="1:6" s="9" customFormat="1" ht="17.100000000000001" customHeight="1">
      <c r="A64" s="7">
        <v>45322</v>
      </c>
      <c r="B64" s="48"/>
      <c r="C64" s="48"/>
      <c r="D64" s="48"/>
      <c r="E64" s="8"/>
      <c r="F64" s="24"/>
    </row>
    <row r="65" spans="1:6" s="50" customFormat="1" ht="15" customHeight="1">
      <c r="A65" s="10" t="s">
        <v>1</v>
      </c>
      <c r="B65" s="11"/>
      <c r="C65" s="11"/>
      <c r="D65" s="11"/>
      <c r="E65" s="49"/>
      <c r="F65" s="24"/>
    </row>
    <row r="66" spans="1:6" ht="3.9" customHeight="1" thickBot="1">
      <c r="F66" s="24"/>
    </row>
    <row r="67" spans="1:6" ht="14.1" customHeight="1">
      <c r="A67" s="15" t="s">
        <v>48</v>
      </c>
      <c r="B67" s="94" t="s">
        <v>155</v>
      </c>
      <c r="C67" s="94"/>
      <c r="D67" s="94"/>
      <c r="F67" s="24"/>
    </row>
    <row r="68" spans="1:6" ht="14.1" customHeight="1">
      <c r="A68" s="17"/>
      <c r="B68" s="18" t="s">
        <v>4</v>
      </c>
      <c r="C68" s="18" t="s">
        <v>5</v>
      </c>
      <c r="D68" s="18" t="s">
        <v>6</v>
      </c>
      <c r="F68" s="24"/>
    </row>
    <row r="69" spans="1:6" ht="2.1" customHeight="1">
      <c r="A69" s="19"/>
      <c r="B69" s="51">
        <v>100</v>
      </c>
      <c r="C69" s="51">
        <v>200</v>
      </c>
      <c r="D69" s="51">
        <v>300</v>
      </c>
      <c r="F69" s="24"/>
    </row>
    <row r="70" spans="1:6" s="25" customFormat="1" ht="9.9" customHeight="1">
      <c r="A70" s="52" t="s">
        <v>49</v>
      </c>
      <c r="B70" s="22">
        <v>0</v>
      </c>
      <c r="C70" s="22">
        <v>0</v>
      </c>
      <c r="D70" s="22">
        <v>0</v>
      </c>
      <c r="E70" s="23"/>
      <c r="F70" s="24"/>
    </row>
    <row r="71" spans="1:6" s="25" customFormat="1" ht="2.1" customHeight="1">
      <c r="A71" s="53"/>
      <c r="B71" s="29"/>
      <c r="C71" s="29"/>
      <c r="D71" s="29"/>
      <c r="E71" s="23"/>
      <c r="F71" s="24"/>
    </row>
    <row r="72" spans="1:6" s="25" customFormat="1" ht="9.9" customHeight="1">
      <c r="A72" s="53" t="s">
        <v>50</v>
      </c>
      <c r="B72" s="29">
        <v>0</v>
      </c>
      <c r="C72" s="29">
        <v>0</v>
      </c>
      <c r="D72" s="29">
        <v>0</v>
      </c>
      <c r="E72" s="23"/>
      <c r="F72" s="24"/>
    </row>
    <row r="73" spans="1:6" s="25" customFormat="1" ht="9.9" customHeight="1">
      <c r="A73" s="53" t="s">
        <v>51</v>
      </c>
      <c r="B73" s="29">
        <v>0</v>
      </c>
      <c r="C73" s="29">
        <v>0</v>
      </c>
      <c r="D73" s="29">
        <v>0</v>
      </c>
      <c r="E73" s="23"/>
      <c r="F73" s="24"/>
    </row>
    <row r="74" spans="1:6" s="25" customFormat="1" ht="9.9" customHeight="1">
      <c r="A74" s="53" t="s">
        <v>52</v>
      </c>
      <c r="B74" s="29">
        <v>0</v>
      </c>
      <c r="C74" s="29">
        <v>0</v>
      </c>
      <c r="D74" s="29">
        <v>0</v>
      </c>
      <c r="E74" s="23"/>
      <c r="F74" s="24"/>
    </row>
    <row r="75" spans="1:6" s="25" customFormat="1" ht="9.9" customHeight="1">
      <c r="A75" s="54" t="s">
        <v>53</v>
      </c>
      <c r="B75" s="27">
        <v>0</v>
      </c>
      <c r="C75" s="27">
        <v>0</v>
      </c>
      <c r="D75" s="27">
        <v>0</v>
      </c>
      <c r="E75" s="23"/>
      <c r="F75" s="24"/>
    </row>
    <row r="76" spans="1:6" s="25" customFormat="1" ht="9.9" customHeight="1">
      <c r="A76" s="54" t="s">
        <v>54</v>
      </c>
      <c r="B76" s="27">
        <v>0</v>
      </c>
      <c r="C76" s="27">
        <v>0</v>
      </c>
      <c r="D76" s="27">
        <v>0</v>
      </c>
      <c r="E76" s="23"/>
      <c r="F76" s="24"/>
    </row>
    <row r="77" spans="1:6" s="25" customFormat="1" ht="9.9" customHeight="1">
      <c r="A77" s="54" t="s">
        <v>55</v>
      </c>
      <c r="B77" s="27">
        <v>0</v>
      </c>
      <c r="C77" s="27">
        <v>0</v>
      </c>
      <c r="D77" s="27">
        <v>0</v>
      </c>
      <c r="E77" s="23"/>
      <c r="F77" s="24"/>
    </row>
    <row r="78" spans="1:6" s="25" customFormat="1" ht="9.9" customHeight="1">
      <c r="A78" s="54" t="s">
        <v>56</v>
      </c>
      <c r="B78" s="27">
        <v>0</v>
      </c>
      <c r="C78" s="27">
        <v>0</v>
      </c>
      <c r="D78" s="27">
        <v>0</v>
      </c>
      <c r="E78" s="23"/>
      <c r="F78" s="24"/>
    </row>
    <row r="79" spans="1:6" s="25" customFormat="1" ht="9.9" customHeight="1">
      <c r="A79" s="53" t="s">
        <v>57</v>
      </c>
      <c r="B79" s="29">
        <v>0</v>
      </c>
      <c r="C79" s="29">
        <v>0</v>
      </c>
      <c r="D79" s="29">
        <v>0</v>
      </c>
      <c r="E79" s="23"/>
      <c r="F79" s="24"/>
    </row>
    <row r="80" spans="1:6" s="25" customFormat="1" ht="9.9" customHeight="1">
      <c r="A80" s="53" t="s">
        <v>58</v>
      </c>
      <c r="B80" s="29">
        <v>0</v>
      </c>
      <c r="C80" s="29">
        <v>0</v>
      </c>
      <c r="D80" s="29">
        <v>0</v>
      </c>
      <c r="E80" s="23"/>
      <c r="F80" s="24"/>
    </row>
    <row r="81" spans="1:6" s="25" customFormat="1" ht="9.9" customHeight="1">
      <c r="A81" s="54" t="s">
        <v>59</v>
      </c>
      <c r="B81" s="27">
        <v>0</v>
      </c>
      <c r="C81" s="27">
        <v>0</v>
      </c>
      <c r="D81" s="27">
        <v>0</v>
      </c>
      <c r="E81" s="23"/>
      <c r="F81" s="24"/>
    </row>
    <row r="82" spans="1:6" s="25" customFormat="1" ht="9.9" customHeight="1">
      <c r="A82" s="54" t="s">
        <v>60</v>
      </c>
      <c r="B82" s="27">
        <v>0</v>
      </c>
      <c r="C82" s="27">
        <v>0</v>
      </c>
      <c r="D82" s="27">
        <v>0</v>
      </c>
      <c r="E82" s="23"/>
      <c r="F82" s="24"/>
    </row>
    <row r="83" spans="1:6" s="25" customFormat="1" ht="3" customHeight="1">
      <c r="A83" s="54"/>
      <c r="B83" s="27"/>
      <c r="C83" s="27"/>
      <c r="D83" s="27"/>
      <c r="E83" s="23"/>
      <c r="F83" s="24"/>
    </row>
    <row r="84" spans="1:6" s="25" customFormat="1" ht="9.9" customHeight="1">
      <c r="A84" s="55" t="s">
        <v>61</v>
      </c>
      <c r="B84" s="22">
        <v>0</v>
      </c>
      <c r="C84" s="22">
        <v>0</v>
      </c>
      <c r="D84" s="22">
        <v>0</v>
      </c>
      <c r="E84" s="23"/>
      <c r="F84" s="24"/>
    </row>
    <row r="85" spans="1:6" s="25" customFormat="1" ht="9.9" customHeight="1">
      <c r="A85" s="54" t="s">
        <v>62</v>
      </c>
      <c r="B85" s="27">
        <v>0</v>
      </c>
      <c r="C85" s="27">
        <v>0</v>
      </c>
      <c r="D85" s="27">
        <v>0</v>
      </c>
      <c r="E85" s="23"/>
      <c r="F85" s="24"/>
    </row>
    <row r="86" spans="1:6" s="25" customFormat="1" ht="9.9" customHeight="1">
      <c r="A86" s="54" t="s">
        <v>63</v>
      </c>
      <c r="B86" s="27">
        <v>0</v>
      </c>
      <c r="C86" s="27">
        <v>0</v>
      </c>
      <c r="D86" s="27">
        <v>0</v>
      </c>
      <c r="E86" s="23"/>
      <c r="F86" s="24"/>
    </row>
    <row r="87" spans="1:6" s="25" customFormat="1" ht="9.9" customHeight="1">
      <c r="A87" s="54" t="s">
        <v>64</v>
      </c>
      <c r="B87" s="27">
        <v>0</v>
      </c>
      <c r="C87" s="27">
        <v>0</v>
      </c>
      <c r="D87" s="27">
        <v>0</v>
      </c>
      <c r="E87" s="23"/>
      <c r="F87" s="24"/>
    </row>
    <row r="88" spans="1:6" s="25" customFormat="1" ht="3" customHeight="1">
      <c r="A88" s="54"/>
      <c r="B88" s="27"/>
      <c r="C88" s="27"/>
      <c r="D88" s="27"/>
      <c r="E88" s="23"/>
      <c r="F88" s="24"/>
    </row>
    <row r="89" spans="1:6" s="25" customFormat="1" ht="9.9" customHeight="1">
      <c r="A89" s="53" t="s">
        <v>12</v>
      </c>
      <c r="B89" s="29">
        <v>0</v>
      </c>
      <c r="C89" s="29">
        <v>0</v>
      </c>
      <c r="D89" s="29">
        <v>0</v>
      </c>
      <c r="E89" s="23"/>
      <c r="F89" s="24"/>
    </row>
    <row r="90" spans="1:6" s="25" customFormat="1" ht="3" customHeight="1">
      <c r="A90" s="53"/>
      <c r="B90" s="29"/>
      <c r="C90" s="29"/>
      <c r="D90" s="29"/>
      <c r="E90" s="23"/>
      <c r="F90" s="24"/>
    </row>
    <row r="91" spans="1:6" s="25" customFormat="1" ht="9.9" customHeight="1">
      <c r="A91" s="52" t="s">
        <v>65</v>
      </c>
      <c r="B91" s="22">
        <v>1528931.395</v>
      </c>
      <c r="C91" s="22">
        <v>2757442.7510000002</v>
      </c>
      <c r="D91" s="22">
        <v>4286374.1459999997</v>
      </c>
      <c r="E91" s="23"/>
      <c r="F91" s="24"/>
    </row>
    <row r="92" spans="1:6" s="25" customFormat="1" ht="9.9" customHeight="1">
      <c r="A92" s="54" t="s">
        <v>66</v>
      </c>
      <c r="B92" s="27">
        <v>995000</v>
      </c>
      <c r="C92" s="27">
        <v>0</v>
      </c>
      <c r="D92" s="27">
        <v>995000</v>
      </c>
      <c r="E92" s="23"/>
      <c r="F92" s="24"/>
    </row>
    <row r="93" spans="1:6" s="25" customFormat="1" ht="9.9" customHeight="1">
      <c r="A93" s="54" t="s">
        <v>67</v>
      </c>
      <c r="B93" s="27">
        <v>533931.39500000002</v>
      </c>
      <c r="C93" s="27">
        <v>2757442.7510000002</v>
      </c>
      <c r="D93" s="27">
        <v>3291374.1460000002</v>
      </c>
      <c r="E93" s="23"/>
      <c r="F93" s="24"/>
    </row>
    <row r="94" spans="1:6" s="25" customFormat="1" ht="3" customHeight="1">
      <c r="A94" s="54"/>
      <c r="B94" s="27"/>
      <c r="C94" s="27"/>
      <c r="D94" s="27"/>
      <c r="E94" s="23"/>
      <c r="F94" s="24"/>
    </row>
    <row r="95" spans="1:6" s="25" customFormat="1" ht="9.9" customHeight="1">
      <c r="A95" s="52" t="s">
        <v>68</v>
      </c>
      <c r="B95" s="22">
        <v>2299693.4380000001</v>
      </c>
      <c r="C95" s="22">
        <v>2271093.4759999998</v>
      </c>
      <c r="D95" s="22">
        <v>4570786.9139999999</v>
      </c>
      <c r="E95" s="23"/>
      <c r="F95" s="24"/>
    </row>
    <row r="96" spans="1:6" s="25" customFormat="1" ht="9.9" customHeight="1">
      <c r="A96" s="54" t="s">
        <v>69</v>
      </c>
      <c r="B96" s="29">
        <v>0</v>
      </c>
      <c r="C96" s="29">
        <v>0</v>
      </c>
      <c r="D96" s="29">
        <v>0</v>
      </c>
      <c r="E96" s="23"/>
      <c r="F96" s="24"/>
    </row>
    <row r="97" spans="1:6" s="25" customFormat="1" ht="9.9" customHeight="1">
      <c r="A97" s="54" t="s">
        <v>70</v>
      </c>
      <c r="B97" s="29">
        <v>0</v>
      </c>
      <c r="C97" s="29">
        <v>0</v>
      </c>
      <c r="D97" s="29">
        <v>0</v>
      </c>
      <c r="E97" s="23"/>
      <c r="F97" s="24"/>
    </row>
    <row r="98" spans="1:6" s="25" customFormat="1" ht="9.9" customHeight="1">
      <c r="A98" s="54" t="s">
        <v>71</v>
      </c>
      <c r="B98" s="27">
        <v>2299693.4380000001</v>
      </c>
      <c r="C98" s="27">
        <v>2271093.4759999998</v>
      </c>
      <c r="D98" s="27">
        <v>4570786.9139999999</v>
      </c>
      <c r="E98" s="23"/>
      <c r="F98" s="24"/>
    </row>
    <row r="99" spans="1:6" s="25" customFormat="1" ht="3" customHeight="1">
      <c r="A99" s="54"/>
      <c r="B99" s="27"/>
      <c r="C99" s="27"/>
      <c r="D99" s="27"/>
      <c r="E99" s="23"/>
      <c r="F99" s="24"/>
    </row>
    <row r="100" spans="1:6" s="25" customFormat="1" ht="9.9" customHeight="1">
      <c r="A100" s="53" t="s">
        <v>72</v>
      </c>
      <c r="B100" s="29">
        <v>1583616.618</v>
      </c>
      <c r="C100" s="29">
        <v>3713.096</v>
      </c>
      <c r="D100" s="29">
        <v>1587329.7139999999</v>
      </c>
      <c r="E100" s="23"/>
      <c r="F100" s="24"/>
    </row>
    <row r="101" spans="1:6" s="25" customFormat="1" ht="3" customHeight="1">
      <c r="A101" s="54"/>
      <c r="B101" s="27"/>
      <c r="C101" s="27"/>
      <c r="D101" s="27"/>
      <c r="E101" s="23"/>
      <c r="F101" s="24"/>
    </row>
    <row r="102" spans="1:6" s="25" customFormat="1" ht="9.9" customHeight="1">
      <c r="A102" s="52" t="s">
        <v>73</v>
      </c>
      <c r="B102" s="22">
        <v>69054.909</v>
      </c>
      <c r="C102" s="22">
        <v>80498.712</v>
      </c>
      <c r="D102" s="22">
        <v>149553.62100000001</v>
      </c>
      <c r="E102" s="23"/>
      <c r="F102" s="24"/>
    </row>
    <row r="103" spans="1:6" s="25" customFormat="1" ht="9.9" customHeight="1">
      <c r="A103" s="54" t="s">
        <v>74</v>
      </c>
      <c r="B103" s="27">
        <v>0</v>
      </c>
      <c r="C103" s="27">
        <v>0</v>
      </c>
      <c r="D103" s="27">
        <v>0</v>
      </c>
      <c r="E103" s="23"/>
      <c r="F103" s="24"/>
    </row>
    <row r="104" spans="1:6" s="25" customFormat="1" ht="9.9" customHeight="1">
      <c r="A104" s="54" t="s">
        <v>75</v>
      </c>
      <c r="B104" s="27">
        <v>0</v>
      </c>
      <c r="C104" s="27">
        <v>0</v>
      </c>
      <c r="D104" s="27">
        <v>0</v>
      </c>
      <c r="E104" s="23"/>
      <c r="F104" s="24"/>
    </row>
    <row r="105" spans="1:6" s="25" customFormat="1" ht="9.9" customHeight="1">
      <c r="A105" s="54" t="s">
        <v>76</v>
      </c>
      <c r="B105" s="27">
        <v>0</v>
      </c>
      <c r="C105" s="27">
        <v>0</v>
      </c>
      <c r="D105" s="27">
        <v>0</v>
      </c>
      <c r="E105" s="23"/>
      <c r="F105" s="24"/>
    </row>
    <row r="106" spans="1:6" s="25" customFormat="1" ht="9.9" customHeight="1">
      <c r="A106" s="54" t="s">
        <v>77</v>
      </c>
      <c r="B106" s="27">
        <v>18122.246999999999</v>
      </c>
      <c r="C106" s="27">
        <v>48195.892</v>
      </c>
      <c r="D106" s="27">
        <v>66318.14</v>
      </c>
      <c r="E106" s="23"/>
      <c r="F106" s="24"/>
    </row>
    <row r="107" spans="1:6" s="25" customFormat="1" ht="9.9" customHeight="1">
      <c r="A107" s="54" t="s">
        <v>78</v>
      </c>
      <c r="B107" s="27">
        <v>50932.661</v>
      </c>
      <c r="C107" s="27">
        <v>32302.819</v>
      </c>
      <c r="D107" s="27">
        <v>83235.481</v>
      </c>
      <c r="E107" s="23"/>
      <c r="F107" s="24"/>
    </row>
    <row r="108" spans="1:6" s="25" customFormat="1" ht="9.9" customHeight="1">
      <c r="A108" s="54" t="s">
        <v>79</v>
      </c>
      <c r="B108" s="27">
        <v>0</v>
      </c>
      <c r="C108" s="27">
        <v>0</v>
      </c>
      <c r="D108" s="27">
        <v>0</v>
      </c>
      <c r="E108" s="23"/>
      <c r="F108" s="24"/>
    </row>
    <row r="109" spans="1:6" s="25" customFormat="1" ht="3" customHeight="1">
      <c r="A109" s="54"/>
      <c r="B109" s="27"/>
      <c r="C109" s="27"/>
      <c r="D109" s="27"/>
      <c r="E109" s="23"/>
      <c r="F109" s="24"/>
    </row>
    <row r="110" spans="1:6" s="25" customFormat="1" ht="9.9" customHeight="1">
      <c r="A110" s="52" t="s">
        <v>80</v>
      </c>
      <c r="B110" s="22">
        <v>47344.152000000002</v>
      </c>
      <c r="C110" s="22">
        <v>53269.567999999999</v>
      </c>
      <c r="D110" s="22">
        <v>100613.72</v>
      </c>
      <c r="E110" s="23"/>
      <c r="F110" s="24"/>
    </row>
    <row r="111" spans="1:6" s="25" customFormat="1" ht="3" customHeight="1">
      <c r="A111" s="54"/>
      <c r="B111" s="27"/>
      <c r="C111" s="27"/>
      <c r="D111" s="27"/>
      <c r="E111" s="23"/>
      <c r="F111" s="24"/>
    </row>
    <row r="112" spans="1:6" s="25" customFormat="1" ht="9.9" customHeight="1">
      <c r="A112" s="30" t="s">
        <v>81</v>
      </c>
      <c r="B112" s="22">
        <v>1786.5419999999999</v>
      </c>
      <c r="C112" s="22">
        <v>772.03800000000001</v>
      </c>
      <c r="D112" s="22">
        <v>2558.5810000000001</v>
      </c>
      <c r="E112" s="23"/>
      <c r="F112" s="24"/>
    </row>
    <row r="113" spans="1:7" s="25" customFormat="1" ht="9.9" customHeight="1">
      <c r="A113" s="31" t="s">
        <v>82</v>
      </c>
      <c r="B113" s="29">
        <v>0</v>
      </c>
      <c r="C113" s="29">
        <v>0</v>
      </c>
      <c r="D113" s="29">
        <v>0</v>
      </c>
      <c r="E113" s="23"/>
      <c r="F113" s="24"/>
    </row>
    <row r="114" spans="1:7" s="25" customFormat="1" ht="9.9" customHeight="1">
      <c r="A114" s="31" t="s">
        <v>83</v>
      </c>
      <c r="B114" s="29">
        <v>1786.5419999999999</v>
      </c>
      <c r="C114" s="29">
        <v>772.03800000000001</v>
      </c>
      <c r="D114" s="29">
        <v>2558.5810000000001</v>
      </c>
      <c r="E114" s="23"/>
      <c r="F114" s="24"/>
    </row>
    <row r="115" spans="1:7" s="25" customFormat="1" ht="5.0999999999999996" customHeight="1">
      <c r="A115" s="53"/>
      <c r="B115" s="29"/>
      <c r="C115" s="29"/>
      <c r="D115" s="29"/>
      <c r="E115" s="23"/>
      <c r="F115" s="24"/>
    </row>
    <row r="116" spans="1:7" s="57" customFormat="1" ht="9.9" customHeight="1">
      <c r="A116" s="28" t="s">
        <v>84</v>
      </c>
      <c r="B116" s="29">
        <v>0</v>
      </c>
      <c r="C116" s="29">
        <v>0</v>
      </c>
      <c r="D116" s="29">
        <v>0</v>
      </c>
      <c r="E116" s="56"/>
      <c r="F116" s="24"/>
    </row>
    <row r="117" spans="1:7" s="25" customFormat="1" ht="3" customHeight="1">
      <c r="A117" s="54"/>
      <c r="B117" s="29"/>
      <c r="C117" s="29"/>
      <c r="D117" s="29"/>
      <c r="E117" s="23"/>
      <c r="F117" s="24"/>
    </row>
    <row r="118" spans="1:7" s="25" customFormat="1" ht="10.5" customHeight="1">
      <c r="A118" s="52" t="s">
        <v>85</v>
      </c>
      <c r="B118" s="22">
        <v>5530427.0559999999</v>
      </c>
      <c r="C118" s="22">
        <v>5166789.6430000002</v>
      </c>
      <c r="D118" s="22">
        <v>10697216.698999999</v>
      </c>
      <c r="E118" s="33"/>
      <c r="F118" s="24"/>
    </row>
    <row r="119" spans="1:7" s="25" customFormat="1" ht="3" customHeight="1">
      <c r="A119" s="54"/>
      <c r="B119" s="29"/>
      <c r="C119" s="29"/>
      <c r="D119" s="29"/>
      <c r="E119" s="23"/>
      <c r="F119" s="24"/>
    </row>
    <row r="120" spans="1:7" s="25" customFormat="1" ht="12.75" customHeight="1">
      <c r="A120" s="52" t="s">
        <v>86</v>
      </c>
      <c r="B120" s="22">
        <v>3495754.0419999999</v>
      </c>
      <c r="C120" s="22">
        <v>806.43299999999999</v>
      </c>
      <c r="D120" s="22">
        <v>3496560.4759999998</v>
      </c>
      <c r="E120" s="89"/>
      <c r="F120" s="89"/>
      <c r="G120" s="96"/>
    </row>
    <row r="121" spans="1:7" s="25" customFormat="1" ht="9.9" customHeight="1">
      <c r="A121" s="54" t="s">
        <v>87</v>
      </c>
      <c r="B121" s="27">
        <v>3479607.3080000002</v>
      </c>
      <c r="C121" s="27">
        <v>0</v>
      </c>
      <c r="D121" s="27">
        <v>3479607.3080000002</v>
      </c>
      <c r="E121" s="89"/>
      <c r="F121" s="24"/>
    </row>
    <row r="122" spans="1:7" s="25" customFormat="1" ht="9.9" customHeight="1">
      <c r="A122" s="54" t="s">
        <v>88</v>
      </c>
      <c r="B122" s="27">
        <v>0</v>
      </c>
      <c r="C122" s="27">
        <v>0</v>
      </c>
      <c r="D122" s="27">
        <v>0</v>
      </c>
      <c r="E122" s="89"/>
      <c r="F122" s="24"/>
    </row>
    <row r="123" spans="1:7" s="25" customFormat="1" ht="9.9" customHeight="1">
      <c r="A123" s="54" t="s">
        <v>89</v>
      </c>
      <c r="B123" s="27">
        <v>40867.112000000001</v>
      </c>
      <c r="C123" s="27">
        <v>0</v>
      </c>
      <c r="D123" s="27">
        <v>40867.112000000001</v>
      </c>
      <c r="E123" s="89"/>
      <c r="F123" s="24"/>
      <c r="G123" s="24"/>
    </row>
    <row r="124" spans="1:7" s="25" customFormat="1" ht="9.9" customHeight="1">
      <c r="A124" s="54" t="s">
        <v>90</v>
      </c>
      <c r="B124" s="27">
        <v>-122726.41099999999</v>
      </c>
      <c r="C124" s="27">
        <v>806.43299999999999</v>
      </c>
      <c r="D124" s="27">
        <v>-121919.977</v>
      </c>
      <c r="E124" s="89"/>
      <c r="F124" s="24"/>
    </row>
    <row r="125" spans="1:7" s="25" customFormat="1" ht="9.9" customHeight="1">
      <c r="A125" s="54" t="s">
        <v>91</v>
      </c>
      <c r="B125" s="27">
        <v>91682.695000000007</v>
      </c>
      <c r="C125" s="27">
        <v>0</v>
      </c>
      <c r="D125" s="27">
        <v>91682.695000000007</v>
      </c>
      <c r="E125" s="89"/>
      <c r="F125" s="24"/>
    </row>
    <row r="126" spans="1:7" s="25" customFormat="1" ht="9.9" customHeight="1">
      <c r="A126" s="54" t="s">
        <v>92</v>
      </c>
      <c r="B126" s="27">
        <v>6323.3370000000004</v>
      </c>
      <c r="C126" s="27">
        <v>0</v>
      </c>
      <c r="D126" s="27">
        <v>6323.3370000000004</v>
      </c>
      <c r="E126" s="89"/>
      <c r="F126" s="24"/>
    </row>
    <row r="127" spans="1:7" s="25" customFormat="1" ht="2.1" customHeight="1">
      <c r="A127" s="54"/>
      <c r="B127" s="27"/>
      <c r="C127" s="27"/>
      <c r="D127" s="27"/>
      <c r="E127" s="23"/>
      <c r="F127" s="24"/>
    </row>
    <row r="128" spans="1:7" s="25" customFormat="1" ht="12" customHeight="1">
      <c r="A128" s="52" t="s">
        <v>93</v>
      </c>
      <c r="B128" s="22">
        <v>9026181.0979999993</v>
      </c>
      <c r="C128" s="22">
        <v>5167596.0769999996</v>
      </c>
      <c r="D128" s="22">
        <v>14193777.175000001</v>
      </c>
      <c r="E128" s="23"/>
      <c r="F128" s="24"/>
    </row>
    <row r="129" spans="1:6" s="25" customFormat="1" ht="2.1" customHeight="1">
      <c r="A129" s="58"/>
      <c r="B129" s="38"/>
      <c r="C129" s="38"/>
      <c r="D129" s="38"/>
      <c r="E129" s="23"/>
      <c r="F129" s="24"/>
    </row>
    <row r="130" spans="1:6" s="25" customFormat="1" ht="12.75" customHeight="1">
      <c r="A130" s="52" t="s">
        <v>94</v>
      </c>
      <c r="B130" s="22">
        <v>0</v>
      </c>
      <c r="C130" s="22">
        <v>4846539.2850000001</v>
      </c>
      <c r="D130" s="22">
        <v>4846539.2850000001</v>
      </c>
      <c r="E130" s="23"/>
      <c r="F130" s="24"/>
    </row>
    <row r="131" spans="1:6" s="25" customFormat="1" ht="9.9" customHeight="1">
      <c r="A131" s="31" t="s">
        <v>95</v>
      </c>
      <c r="B131" s="27">
        <v>0</v>
      </c>
      <c r="C131" s="27">
        <v>0</v>
      </c>
      <c r="D131" s="27">
        <v>0</v>
      </c>
      <c r="E131" s="23"/>
      <c r="F131" s="24"/>
    </row>
    <row r="132" spans="1:6" s="25" customFormat="1" ht="9.9" customHeight="1">
      <c r="A132" s="54" t="s">
        <v>96</v>
      </c>
      <c r="B132" s="27">
        <v>0</v>
      </c>
      <c r="C132" s="27">
        <v>0</v>
      </c>
      <c r="D132" s="27">
        <v>0</v>
      </c>
      <c r="E132" s="23"/>
      <c r="F132" s="24"/>
    </row>
    <row r="133" spans="1:6" s="25" customFormat="1" ht="9.9" customHeight="1">
      <c r="A133" s="54" t="s">
        <v>97</v>
      </c>
      <c r="B133" s="27">
        <v>0</v>
      </c>
      <c r="C133" s="27">
        <v>4836533.8229999999</v>
      </c>
      <c r="D133" s="27">
        <v>4836533.8229999999</v>
      </c>
      <c r="E133" s="23"/>
      <c r="F133" s="24"/>
    </row>
    <row r="134" spans="1:6" s="25" customFormat="1" ht="9.9" customHeight="1">
      <c r="A134" s="54" t="s">
        <v>98</v>
      </c>
      <c r="B134" s="27">
        <v>0</v>
      </c>
      <c r="C134" s="27">
        <v>10005.462</v>
      </c>
      <c r="D134" s="27">
        <v>10005.462</v>
      </c>
      <c r="E134" s="23"/>
      <c r="F134" s="24"/>
    </row>
    <row r="135" spans="1:6" ht="8.25" customHeight="1" thickBot="1">
      <c r="A135" s="59"/>
      <c r="B135" s="59"/>
      <c r="C135" s="59"/>
      <c r="D135" s="59"/>
      <c r="F135" s="24"/>
    </row>
    <row r="136" spans="1:6" s="44" customFormat="1" ht="14.25" customHeight="1">
      <c r="A136" s="62" t="s">
        <v>47</v>
      </c>
      <c r="B136" s="91"/>
      <c r="C136" s="91"/>
      <c r="D136" s="91"/>
      <c r="E136" s="43"/>
    </row>
    <row r="137" spans="1:6" s="44" customFormat="1" ht="10.199999999999999">
      <c r="A137" s="62" t="s">
        <v>99</v>
      </c>
      <c r="B137" s="91"/>
      <c r="C137" s="91"/>
      <c r="D137" s="91"/>
      <c r="E137" s="43"/>
    </row>
    <row r="138" spans="1:6">
      <c r="B138" s="91"/>
      <c r="C138" s="91"/>
      <c r="D138" s="91"/>
    </row>
    <row r="139" spans="1:6" ht="12.75" customHeight="1">
      <c r="D139" s="63">
        <v>0</v>
      </c>
    </row>
  </sheetData>
  <mergeCells count="12">
    <mergeCell ref="A62:D62"/>
    <mergeCell ref="A63:D63"/>
    <mergeCell ref="A64:D64"/>
    <mergeCell ref="A65:D65"/>
    <mergeCell ref="A67:A68"/>
    <mergeCell ref="B67:D67"/>
    <mergeCell ref="A1:D1"/>
    <mergeCell ref="A2:D2"/>
    <mergeCell ref="A3:D3"/>
    <mergeCell ref="A4:D4"/>
    <mergeCell ref="A6:A7"/>
    <mergeCell ref="B6:D6"/>
  </mergeCells>
  <hyperlinks>
    <hyperlink ref="A1:D1" location="Índice!A1" display="Volver al Índice" xr:uid="{F1A31E29-6A0E-4290-B646-A6DB7F49CEDB}"/>
  </hyperlink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6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F78F6-CBFF-40A6-8FD9-8E42CA0CE2AF}">
  <dimension ref="A1:E88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21.5546875" style="3" bestFit="1" customWidth="1"/>
    <col min="6" max="16384" width="11.44140625" style="3"/>
  </cols>
  <sheetData>
    <row r="1" spans="1:5" s="64" customFormat="1" ht="15.9" customHeight="1">
      <c r="A1" s="337" t="s">
        <v>823</v>
      </c>
      <c r="B1" s="337"/>
      <c r="C1" s="337"/>
      <c r="D1" s="337"/>
    </row>
    <row r="2" spans="1:5" s="66" customFormat="1" ht="24" customHeight="1">
      <c r="A2" s="65" t="s">
        <v>156</v>
      </c>
      <c r="B2" s="65"/>
      <c r="C2" s="65"/>
      <c r="D2" s="65"/>
    </row>
    <row r="3" spans="1:5" s="68" customFormat="1" ht="15.9" customHeight="1">
      <c r="A3" s="67">
        <v>45322</v>
      </c>
      <c r="B3" s="67"/>
      <c r="C3" s="67"/>
      <c r="D3" s="67"/>
    </row>
    <row r="4" spans="1:5" s="69" customFormat="1" ht="15" customHeight="1">
      <c r="A4" s="10" t="s">
        <v>1</v>
      </c>
      <c r="B4" s="11"/>
      <c r="C4" s="11"/>
      <c r="D4" s="11"/>
    </row>
    <row r="5" spans="1:5" s="64" customFormat="1" ht="3.9" customHeight="1" thickBot="1">
      <c r="A5" s="70"/>
      <c r="B5" s="71"/>
      <c r="C5" s="71"/>
      <c r="D5" s="71"/>
    </row>
    <row r="6" spans="1:5" s="64" customFormat="1" ht="15.9" customHeight="1">
      <c r="A6" s="72"/>
      <c r="B6" s="94" t="s">
        <v>155</v>
      </c>
      <c r="C6" s="94"/>
      <c r="D6" s="94"/>
    </row>
    <row r="7" spans="1:5" s="64" customFormat="1" ht="14.1" customHeight="1">
      <c r="A7" s="73"/>
      <c r="B7" s="18" t="s">
        <v>4</v>
      </c>
      <c r="C7" s="18" t="s">
        <v>5</v>
      </c>
      <c r="D7" s="18" t="s">
        <v>6</v>
      </c>
    </row>
    <row r="8" spans="1:5" s="64" customFormat="1" ht="3" customHeight="1">
      <c r="A8" s="19"/>
      <c r="B8" s="51"/>
      <c r="C8" s="51"/>
      <c r="D8" s="51"/>
    </row>
    <row r="9" spans="1:5" s="57" customFormat="1" ht="8.4" customHeight="1">
      <c r="A9" s="74" t="s">
        <v>101</v>
      </c>
      <c r="B9" s="75">
        <v>70928.452269999994</v>
      </c>
      <c r="C9" s="75">
        <v>3048.5808000000002</v>
      </c>
      <c r="D9" s="75">
        <v>73977.03306999999</v>
      </c>
      <c r="E9" s="76"/>
    </row>
    <row r="10" spans="1:5" s="57" customFormat="1" ht="8.4" customHeight="1">
      <c r="A10" s="77" t="s">
        <v>102</v>
      </c>
      <c r="B10" s="78">
        <v>11530.99481</v>
      </c>
      <c r="C10" s="78">
        <v>1974.8047300000001</v>
      </c>
      <c r="D10" s="78">
        <v>13505.79954</v>
      </c>
    </row>
    <row r="11" spans="1:5" s="57" customFormat="1" ht="8.4" customHeight="1">
      <c r="A11" s="26" t="s">
        <v>103</v>
      </c>
      <c r="B11" s="78">
        <v>0</v>
      </c>
      <c r="C11" s="78">
        <v>0</v>
      </c>
      <c r="D11" s="78">
        <v>0</v>
      </c>
    </row>
    <row r="12" spans="1:5" s="57" customFormat="1" ht="8.4" customHeight="1">
      <c r="A12" s="26" t="s">
        <v>104</v>
      </c>
      <c r="B12" s="78">
        <v>117.51611</v>
      </c>
      <c r="C12" s="78">
        <v>161.61687000000001</v>
      </c>
      <c r="D12" s="78">
        <v>279.13297999999998</v>
      </c>
    </row>
    <row r="13" spans="1:5" s="57" customFormat="1" ht="8.4" customHeight="1">
      <c r="A13" s="26" t="s">
        <v>105</v>
      </c>
      <c r="B13" s="78">
        <v>395.66289</v>
      </c>
      <c r="C13" s="78">
        <v>0.63051999999999997</v>
      </c>
      <c r="D13" s="78">
        <v>396.29340999999999</v>
      </c>
    </row>
    <row r="14" spans="1:5" s="57" customFormat="1" ht="8.4" customHeight="1">
      <c r="A14" s="26" t="s">
        <v>124</v>
      </c>
      <c r="B14" s="78">
        <v>58864.091780000002</v>
      </c>
      <c r="C14" s="78">
        <v>58.064630000000008</v>
      </c>
      <c r="D14" s="78">
        <v>58922.156410000003</v>
      </c>
    </row>
    <row r="15" spans="1:5" s="57" customFormat="1" ht="8.4" customHeight="1">
      <c r="A15" s="31" t="s">
        <v>106</v>
      </c>
      <c r="B15" s="78">
        <v>0</v>
      </c>
      <c r="C15" s="78">
        <v>799.85045000000002</v>
      </c>
      <c r="D15" s="78">
        <v>799.85045000000002</v>
      </c>
    </row>
    <row r="16" spans="1:5" s="57" customFormat="1" ht="8.4" customHeight="1">
      <c r="A16" s="26" t="s">
        <v>107</v>
      </c>
      <c r="B16" s="78">
        <v>0</v>
      </c>
      <c r="C16" s="78">
        <v>0</v>
      </c>
      <c r="D16" s="78">
        <v>0</v>
      </c>
    </row>
    <row r="17" spans="1:4" s="57" customFormat="1" ht="8.4" customHeight="1">
      <c r="A17" s="26" t="s">
        <v>108</v>
      </c>
      <c r="B17" s="78">
        <v>0</v>
      </c>
      <c r="C17" s="78">
        <v>0</v>
      </c>
      <c r="D17" s="78">
        <v>0</v>
      </c>
    </row>
    <row r="18" spans="1:4" s="57" customFormat="1" ht="8.4" customHeight="1">
      <c r="A18" s="26" t="s">
        <v>109</v>
      </c>
      <c r="B18" s="78">
        <v>0</v>
      </c>
      <c r="C18" s="78">
        <v>53.608260000000001</v>
      </c>
      <c r="D18" s="78">
        <v>53.608260000000001</v>
      </c>
    </row>
    <row r="19" spans="1:4" s="57" customFormat="1" ht="8.4" customHeight="1">
      <c r="A19" s="26" t="s">
        <v>29</v>
      </c>
      <c r="B19" s="78">
        <v>20.186679999999999</v>
      </c>
      <c r="C19" s="78">
        <v>5.3400000000000001E-3</v>
      </c>
      <c r="D19" s="78">
        <v>20.192019999999999</v>
      </c>
    </row>
    <row r="20" spans="1:4" s="57" customFormat="1" ht="3" customHeight="1">
      <c r="A20" s="26"/>
      <c r="B20" s="78"/>
      <c r="C20" s="78"/>
      <c r="D20" s="78"/>
    </row>
    <row r="21" spans="1:4" s="57" customFormat="1" ht="8.4" customHeight="1">
      <c r="A21" s="21" t="s">
        <v>110</v>
      </c>
      <c r="B21" s="75">
        <v>22657.517329999995</v>
      </c>
      <c r="C21" s="75">
        <v>33548.720359999999</v>
      </c>
      <c r="D21" s="75">
        <v>56206.237689999994</v>
      </c>
    </row>
    <row r="22" spans="1:4" s="57" customFormat="1" ht="8.4" customHeight="1">
      <c r="A22" s="26" t="s">
        <v>111</v>
      </c>
      <c r="B22" s="78">
        <v>0</v>
      </c>
      <c r="C22" s="78">
        <v>0</v>
      </c>
      <c r="D22" s="78">
        <v>0</v>
      </c>
    </row>
    <row r="23" spans="1:4" s="57" customFormat="1" ht="8.4" customHeight="1">
      <c r="A23" s="26" t="s">
        <v>112</v>
      </c>
      <c r="B23" s="78">
        <v>0</v>
      </c>
      <c r="C23" s="78">
        <v>0</v>
      </c>
      <c r="D23" s="78">
        <v>0</v>
      </c>
    </row>
    <row r="24" spans="1:4" s="57" customFormat="1" ht="8.4" customHeight="1">
      <c r="A24" s="26" t="s">
        <v>103</v>
      </c>
      <c r="B24" s="78">
        <v>0</v>
      </c>
      <c r="C24" s="78">
        <v>0</v>
      </c>
      <c r="D24" s="78">
        <v>0</v>
      </c>
    </row>
    <row r="25" spans="1:4" s="57" customFormat="1" ht="8.4" customHeight="1">
      <c r="A25" s="26" t="s">
        <v>113</v>
      </c>
      <c r="B25" s="78">
        <v>8475.5884399999995</v>
      </c>
      <c r="C25" s="78">
        <v>12505.970670000001</v>
      </c>
      <c r="D25" s="78">
        <v>20981.559110000002</v>
      </c>
    </row>
    <row r="26" spans="1:4" s="57" customFormat="1" ht="8.4" customHeight="1">
      <c r="A26" s="26" t="s">
        <v>129</v>
      </c>
      <c r="B26" s="78">
        <v>0</v>
      </c>
      <c r="C26" s="78">
        <v>0</v>
      </c>
      <c r="D26" s="78">
        <v>0</v>
      </c>
    </row>
    <row r="27" spans="1:4" s="57" customFormat="1" ht="8.4" customHeight="1">
      <c r="A27" s="26" t="s">
        <v>114</v>
      </c>
      <c r="B27" s="78">
        <v>12929.105949999999</v>
      </c>
      <c r="C27" s="78">
        <v>9070.9839600000014</v>
      </c>
      <c r="D27" s="78">
        <v>22000.089910000002</v>
      </c>
    </row>
    <row r="28" spans="1:4" s="57" customFormat="1" ht="8.4" customHeight="1">
      <c r="A28" s="26" t="s">
        <v>115</v>
      </c>
      <c r="B28" s="78">
        <v>0</v>
      </c>
      <c r="C28" s="78">
        <v>0</v>
      </c>
      <c r="D28" s="78">
        <v>0</v>
      </c>
    </row>
    <row r="29" spans="1:4" s="57" customFormat="1" ht="8.4" customHeight="1">
      <c r="A29" s="26" t="s">
        <v>116</v>
      </c>
      <c r="B29" s="78">
        <v>0</v>
      </c>
      <c r="C29" s="78">
        <v>0</v>
      </c>
      <c r="D29" s="78">
        <v>0</v>
      </c>
    </row>
    <row r="30" spans="1:4" s="57" customFormat="1" ht="8.4" customHeight="1">
      <c r="A30" s="26" t="s">
        <v>117</v>
      </c>
      <c r="B30" s="78">
        <v>0</v>
      </c>
      <c r="C30" s="78">
        <v>0</v>
      </c>
      <c r="D30" s="78">
        <v>0</v>
      </c>
    </row>
    <row r="31" spans="1:4" s="57" customFormat="1" ht="8.4" customHeight="1">
      <c r="A31" s="26" t="s">
        <v>118</v>
      </c>
      <c r="B31" s="78">
        <v>0</v>
      </c>
      <c r="C31" s="78">
        <v>0</v>
      </c>
      <c r="D31" s="78">
        <v>0</v>
      </c>
    </row>
    <row r="32" spans="1:4" s="57" customFormat="1" ht="8.4" customHeight="1">
      <c r="A32" s="26" t="s">
        <v>108</v>
      </c>
      <c r="B32" s="78">
        <v>0</v>
      </c>
      <c r="C32" s="78">
        <v>609.03584999999998</v>
      </c>
      <c r="D32" s="78">
        <v>609.03584999999998</v>
      </c>
    </row>
    <row r="33" spans="1:4" s="57" customFormat="1" ht="8.4" customHeight="1">
      <c r="A33" s="26" t="s">
        <v>119</v>
      </c>
      <c r="B33" s="78">
        <v>0</v>
      </c>
      <c r="C33" s="78">
        <v>10982.02613</v>
      </c>
      <c r="D33" s="78">
        <v>10982.02613</v>
      </c>
    </row>
    <row r="34" spans="1:4" s="57" customFormat="1" ht="8.4" customHeight="1">
      <c r="A34" s="26" t="s">
        <v>29</v>
      </c>
      <c r="B34" s="78">
        <v>1252.82294</v>
      </c>
      <c r="C34" s="78">
        <v>380.70375000000001</v>
      </c>
      <c r="D34" s="78">
        <v>1633.5266900000001</v>
      </c>
    </row>
    <row r="35" spans="1:4" s="57" customFormat="1" ht="3" customHeight="1">
      <c r="A35" s="26"/>
      <c r="B35" s="78"/>
      <c r="C35" s="78"/>
      <c r="D35" s="78"/>
    </row>
    <row r="36" spans="1:4" s="57" customFormat="1" ht="8.4" customHeight="1">
      <c r="A36" s="21" t="s">
        <v>120</v>
      </c>
      <c r="B36" s="75">
        <v>48270.934939999999</v>
      </c>
      <c r="C36" s="75">
        <v>-30500.13956</v>
      </c>
      <c r="D36" s="75">
        <v>17770.79538</v>
      </c>
    </row>
    <row r="37" spans="1:4" s="57" customFormat="1" ht="3" customHeight="1">
      <c r="A37" s="28"/>
      <c r="B37" s="79"/>
      <c r="C37" s="79"/>
      <c r="D37" s="79"/>
    </row>
    <row r="38" spans="1:4" s="57" customFormat="1" ht="8.4" customHeight="1">
      <c r="A38" s="80" t="s">
        <v>121</v>
      </c>
      <c r="B38" s="75">
        <v>162.01487</v>
      </c>
      <c r="C38" s="75">
        <v>-7.7680000000000013E-2</v>
      </c>
      <c r="D38" s="75">
        <v>161.93719000000002</v>
      </c>
    </row>
    <row r="39" spans="1:4" s="57" customFormat="1" ht="3" customHeight="1">
      <c r="A39" s="26"/>
      <c r="B39" s="78"/>
      <c r="C39" s="78"/>
      <c r="D39" s="78"/>
    </row>
    <row r="40" spans="1:4" s="57" customFormat="1" ht="8.4" customHeight="1">
      <c r="A40" s="21" t="s">
        <v>122</v>
      </c>
      <c r="B40" s="75">
        <v>48108.92007</v>
      </c>
      <c r="C40" s="75">
        <v>-30500.061880000001</v>
      </c>
      <c r="D40" s="75">
        <v>17608.858189999999</v>
      </c>
    </row>
    <row r="41" spans="1:4" s="57" customFormat="1" ht="3" customHeight="1">
      <c r="A41" s="28"/>
      <c r="B41" s="79"/>
      <c r="C41" s="79"/>
      <c r="D41" s="79"/>
    </row>
    <row r="42" spans="1:4" s="57" customFormat="1" ht="8.4" customHeight="1">
      <c r="A42" s="21" t="s">
        <v>123</v>
      </c>
      <c r="B42" s="75">
        <v>437.77800999999999</v>
      </c>
      <c r="C42" s="75">
        <v>74.553590000000014</v>
      </c>
      <c r="D42" s="75">
        <v>512.33159999999998</v>
      </c>
    </row>
    <row r="43" spans="1:4" s="57" customFormat="1" ht="8.4" customHeight="1">
      <c r="A43" s="26" t="s">
        <v>125</v>
      </c>
      <c r="B43" s="78">
        <v>0</v>
      </c>
      <c r="C43" s="78">
        <v>0</v>
      </c>
      <c r="D43" s="78">
        <v>0</v>
      </c>
    </row>
    <row r="44" spans="1:4" s="57" customFormat="1" ht="8.4" customHeight="1">
      <c r="A44" s="26" t="s">
        <v>126</v>
      </c>
      <c r="B44" s="78">
        <v>4.1917499999999999</v>
      </c>
      <c r="C44" s="78">
        <v>9.1346399999999992</v>
      </c>
      <c r="D44" s="78">
        <v>13.32639</v>
      </c>
    </row>
    <row r="45" spans="1:4" s="57" customFormat="1" ht="8.4" customHeight="1">
      <c r="A45" s="26" t="s">
        <v>127</v>
      </c>
      <c r="B45" s="78">
        <v>433.58625999999998</v>
      </c>
      <c r="C45" s="78">
        <v>65.418950000000009</v>
      </c>
      <c r="D45" s="78">
        <v>499.00520999999998</v>
      </c>
    </row>
    <row r="46" spans="1:4" s="57" customFormat="1" ht="3" customHeight="1">
      <c r="A46" s="26"/>
      <c r="B46" s="79"/>
      <c r="C46" s="79"/>
      <c r="D46" s="79"/>
    </row>
    <row r="47" spans="1:4" s="57" customFormat="1" ht="8.4" customHeight="1">
      <c r="A47" s="21" t="s">
        <v>128</v>
      </c>
      <c r="B47" s="75">
        <v>160.16056</v>
      </c>
      <c r="C47" s="75">
        <v>10.599829999999999</v>
      </c>
      <c r="D47" s="75">
        <v>170.76039</v>
      </c>
    </row>
    <row r="48" spans="1:4" s="57" customFormat="1" ht="8.4" customHeight="1">
      <c r="A48" s="26" t="s">
        <v>125</v>
      </c>
      <c r="B48" s="78">
        <v>0</v>
      </c>
      <c r="C48" s="78">
        <v>0</v>
      </c>
      <c r="D48" s="78">
        <v>0</v>
      </c>
    </row>
    <row r="49" spans="1:5" s="57" customFormat="1" ht="8.4" customHeight="1">
      <c r="A49" s="26" t="s">
        <v>126</v>
      </c>
      <c r="B49" s="78">
        <v>11.7919</v>
      </c>
      <c r="C49" s="78">
        <v>1.9065000000000001</v>
      </c>
      <c r="D49" s="78">
        <v>13.698399999999999</v>
      </c>
    </row>
    <row r="50" spans="1:5" s="57" customFormat="1" ht="8.4" customHeight="1">
      <c r="A50" s="26" t="s">
        <v>130</v>
      </c>
      <c r="B50" s="78">
        <v>148.36866000000001</v>
      </c>
      <c r="C50" s="78">
        <v>8.6933299999999996</v>
      </c>
      <c r="D50" s="78">
        <v>157.06199000000001</v>
      </c>
    </row>
    <row r="51" spans="1:5" s="57" customFormat="1" ht="3" customHeight="1">
      <c r="A51" s="26"/>
      <c r="B51" s="79"/>
      <c r="C51" s="79"/>
      <c r="D51" s="79"/>
    </row>
    <row r="52" spans="1:5" s="57" customFormat="1" ht="11.25" customHeight="1">
      <c r="A52" s="32" t="s">
        <v>131</v>
      </c>
      <c r="B52" s="78">
        <v>0</v>
      </c>
      <c r="C52" s="78">
        <v>0</v>
      </c>
      <c r="D52" s="78">
        <v>0</v>
      </c>
    </row>
    <row r="53" spans="1:5" s="57" customFormat="1" ht="6.75" customHeight="1">
      <c r="A53" s="32"/>
      <c r="B53" s="78"/>
      <c r="C53" s="78"/>
      <c r="D53" s="78"/>
    </row>
    <row r="54" spans="1:5" s="57" customFormat="1" ht="8.4" customHeight="1">
      <c r="A54" s="21" t="s">
        <v>132</v>
      </c>
      <c r="B54" s="75">
        <v>48386.537520000005</v>
      </c>
      <c r="C54" s="75">
        <v>-30436.108120000001</v>
      </c>
      <c r="D54" s="75">
        <v>17950.429400000005</v>
      </c>
      <c r="E54" s="76"/>
    </row>
    <row r="55" spans="1:5" s="57" customFormat="1" ht="3" customHeight="1">
      <c r="A55" s="28"/>
      <c r="B55" s="79"/>
      <c r="C55" s="79"/>
      <c r="D55" s="79"/>
    </row>
    <row r="56" spans="1:5" s="57" customFormat="1" ht="8.4" customHeight="1">
      <c r="A56" s="21" t="s">
        <v>133</v>
      </c>
      <c r="B56" s="75">
        <v>3077.5010400000001</v>
      </c>
      <c r="C56" s="75">
        <v>506.69859000000002</v>
      </c>
      <c r="D56" s="75">
        <v>3584.1996300000001</v>
      </c>
    </row>
    <row r="57" spans="1:5" s="57" customFormat="1" ht="8.4" customHeight="1">
      <c r="A57" s="26" t="s">
        <v>134</v>
      </c>
      <c r="B57" s="78">
        <v>2081.2610600000003</v>
      </c>
      <c r="C57" s="78">
        <v>0</v>
      </c>
      <c r="D57" s="78">
        <v>2081.2610600000003</v>
      </c>
    </row>
    <row r="58" spans="1:5" s="57" customFormat="1" ht="8.4" customHeight="1">
      <c r="A58" s="26" t="s">
        <v>135</v>
      </c>
      <c r="B58" s="78">
        <v>46</v>
      </c>
      <c r="C58" s="78">
        <v>0</v>
      </c>
      <c r="D58" s="78">
        <v>46</v>
      </c>
    </row>
    <row r="59" spans="1:5" s="57" customFormat="1" ht="8.4" customHeight="1">
      <c r="A59" s="26" t="s">
        <v>136</v>
      </c>
      <c r="B59" s="78">
        <v>917.25648000000001</v>
      </c>
      <c r="C59" s="78">
        <v>506.68849</v>
      </c>
      <c r="D59" s="78">
        <v>1423.94497</v>
      </c>
    </row>
    <row r="60" spans="1:5" s="57" customFormat="1" ht="8.4" customHeight="1">
      <c r="A60" s="26" t="s">
        <v>137</v>
      </c>
      <c r="B60" s="78">
        <v>32.983499999999999</v>
      </c>
      <c r="C60" s="78">
        <v>1.01E-2</v>
      </c>
      <c r="D60" s="78">
        <v>32.993600000000001</v>
      </c>
    </row>
    <row r="61" spans="1:5" s="57" customFormat="1" ht="3" customHeight="1">
      <c r="A61" s="26"/>
      <c r="B61" s="78"/>
      <c r="C61" s="78"/>
      <c r="D61" s="78"/>
    </row>
    <row r="62" spans="1:5" s="57" customFormat="1" ht="8.4" customHeight="1">
      <c r="A62" s="21" t="s">
        <v>138</v>
      </c>
      <c r="B62" s="75">
        <v>45309.036480000002</v>
      </c>
      <c r="C62" s="75">
        <v>-30942.806710000001</v>
      </c>
      <c r="D62" s="75">
        <v>14366.229770000002</v>
      </c>
    </row>
    <row r="63" spans="1:5" s="57" customFormat="1" ht="3" customHeight="1">
      <c r="A63" s="26"/>
      <c r="B63" s="78"/>
      <c r="C63" s="78"/>
      <c r="D63" s="78"/>
    </row>
    <row r="64" spans="1:5" s="57" customFormat="1" ht="8.4" customHeight="1">
      <c r="A64" s="21" t="s">
        <v>139</v>
      </c>
      <c r="B64" s="75">
        <v>3289.0030300000003</v>
      </c>
      <c r="C64" s="75">
        <v>-42.56747</v>
      </c>
      <c r="D64" s="75">
        <v>3246.4355600000004</v>
      </c>
    </row>
    <row r="65" spans="1:5" s="57" customFormat="1" ht="8.4" customHeight="1">
      <c r="A65" s="26" t="s">
        <v>140</v>
      </c>
      <c r="B65" s="78">
        <v>0</v>
      </c>
      <c r="C65" s="78">
        <v>0</v>
      </c>
      <c r="D65" s="78">
        <v>0</v>
      </c>
    </row>
    <row r="66" spans="1:5" s="57" customFormat="1" ht="8.4" customHeight="1">
      <c r="A66" s="26" t="s">
        <v>141</v>
      </c>
      <c r="B66" s="78">
        <v>0</v>
      </c>
      <c r="C66" s="78">
        <v>0</v>
      </c>
      <c r="D66" s="78">
        <v>0</v>
      </c>
    </row>
    <row r="67" spans="1:5" s="57" customFormat="1" ht="8.4" customHeight="1">
      <c r="A67" s="26" t="s">
        <v>142</v>
      </c>
      <c r="B67" s="78">
        <v>3005.7328900000002</v>
      </c>
      <c r="C67" s="78">
        <v>-42.56747</v>
      </c>
      <c r="D67" s="78">
        <v>2963.1654200000003</v>
      </c>
    </row>
    <row r="68" spans="1:5" s="57" customFormat="1" ht="8.4" customHeight="1">
      <c r="A68" s="26" t="s">
        <v>143</v>
      </c>
      <c r="B68" s="78">
        <v>0</v>
      </c>
      <c r="C68" s="78">
        <v>0</v>
      </c>
      <c r="D68" s="78">
        <v>0</v>
      </c>
    </row>
    <row r="69" spans="1:5" s="57" customFormat="1" ht="8.4" customHeight="1">
      <c r="A69" s="26" t="s">
        <v>144</v>
      </c>
      <c r="B69" s="78">
        <v>76.521190000000004</v>
      </c>
      <c r="C69" s="78">
        <v>0</v>
      </c>
      <c r="D69" s="78">
        <v>76.521190000000004</v>
      </c>
    </row>
    <row r="70" spans="1:5" s="57" customFormat="1" ht="8.4" customHeight="1">
      <c r="A70" s="26" t="s">
        <v>145</v>
      </c>
      <c r="B70" s="78">
        <v>17.03538</v>
      </c>
      <c r="C70" s="78">
        <v>0</v>
      </c>
      <c r="D70" s="78">
        <v>17.03538</v>
      </c>
    </row>
    <row r="71" spans="1:5" s="57" customFormat="1" ht="8.4" customHeight="1">
      <c r="A71" s="26" t="s">
        <v>146</v>
      </c>
      <c r="B71" s="78">
        <v>189.71357</v>
      </c>
      <c r="C71" s="78">
        <v>0</v>
      </c>
      <c r="D71" s="78">
        <v>189.71357</v>
      </c>
    </row>
    <row r="72" spans="1:5" s="57" customFormat="1" ht="3" customHeight="1">
      <c r="A72" s="26"/>
      <c r="B72" s="78"/>
      <c r="C72" s="78"/>
      <c r="D72" s="78"/>
    </row>
    <row r="73" spans="1:5" s="57" customFormat="1" ht="8.4" customHeight="1">
      <c r="A73" s="30" t="s">
        <v>147</v>
      </c>
      <c r="B73" s="75">
        <v>103.58679000000001</v>
      </c>
      <c r="C73" s="75">
        <v>1.21824</v>
      </c>
      <c r="D73" s="75">
        <v>104.80503</v>
      </c>
      <c r="E73" s="76"/>
    </row>
    <row r="74" spans="1:5" s="57" customFormat="1" ht="4.5" customHeight="1">
      <c r="A74" s="26"/>
      <c r="B74" s="78"/>
      <c r="C74" s="78"/>
      <c r="D74" s="78"/>
    </row>
    <row r="75" spans="1:5" s="57" customFormat="1" ht="8.4" customHeight="1">
      <c r="A75" s="80" t="s">
        <v>148</v>
      </c>
      <c r="B75" s="75">
        <v>42123.620240000004</v>
      </c>
      <c r="C75" s="75">
        <v>-30899.021000000001</v>
      </c>
      <c r="D75" s="75">
        <v>11224.599240000003</v>
      </c>
    </row>
    <row r="76" spans="1:5" s="57" customFormat="1" ht="3.9" customHeight="1">
      <c r="A76" s="28"/>
      <c r="B76" s="79"/>
      <c r="C76" s="79"/>
      <c r="D76" s="79"/>
    </row>
    <row r="77" spans="1:5" s="57" customFormat="1" ht="8.4" customHeight="1">
      <c r="A77" s="26" t="s">
        <v>149</v>
      </c>
      <c r="B77" s="78">
        <v>4901.2619999999997</v>
      </c>
      <c r="C77" s="78">
        <v>0</v>
      </c>
      <c r="D77" s="78">
        <v>4901.2619999999997</v>
      </c>
    </row>
    <row r="78" spans="1:5" s="57" customFormat="1" ht="3.9" customHeight="1">
      <c r="A78" s="26"/>
      <c r="B78" s="78"/>
      <c r="C78" s="78"/>
      <c r="D78" s="78"/>
    </row>
    <row r="79" spans="1:5" s="57" customFormat="1" ht="8.4" customHeight="1">
      <c r="A79" s="32" t="s">
        <v>150</v>
      </c>
      <c r="B79" s="79">
        <v>37222.358240000001</v>
      </c>
      <c r="C79" s="79">
        <v>-30899.021000000001</v>
      </c>
      <c r="D79" s="79">
        <v>6323.3372400000007</v>
      </c>
    </row>
    <row r="80" spans="1:5" s="64" customFormat="1" ht="3.75" customHeight="1" thickBot="1">
      <c r="A80" s="59"/>
      <c r="B80" s="81"/>
      <c r="C80" s="81"/>
      <c r="D80" s="81"/>
    </row>
    <row r="81" spans="1:5" s="64" customFormat="1" ht="15.75" customHeight="1">
      <c r="A81" s="82" t="s">
        <v>47</v>
      </c>
      <c r="B81" s="97"/>
      <c r="C81" s="97"/>
      <c r="D81" s="97"/>
      <c r="E81" s="85"/>
    </row>
    <row r="82" spans="1:5" s="64" customFormat="1">
      <c r="A82" s="70"/>
      <c r="B82" s="84"/>
      <c r="C82" s="84"/>
      <c r="D82" s="84"/>
    </row>
    <row r="83" spans="1:5" s="64" customFormat="1">
      <c r="A83" s="70"/>
      <c r="B83" s="70"/>
      <c r="C83" s="84"/>
      <c r="D83" s="84"/>
    </row>
    <row r="84" spans="1:5" s="64" customFormat="1">
      <c r="A84" s="70"/>
      <c r="B84" s="70"/>
      <c r="C84" s="70"/>
      <c r="D84" s="70"/>
    </row>
    <row r="85" spans="1:5" s="64" customFormat="1">
      <c r="A85" s="70"/>
      <c r="B85" s="70"/>
      <c r="C85" s="70"/>
      <c r="D85" s="70"/>
    </row>
    <row r="86" spans="1:5" s="64" customFormat="1">
      <c r="A86" s="70"/>
      <c r="B86" s="70"/>
      <c r="C86" s="70"/>
      <c r="D86" s="70"/>
    </row>
    <row r="87" spans="1:5" s="64" customFormat="1">
      <c r="A87" s="70"/>
      <c r="B87" s="70"/>
      <c r="C87" s="70"/>
      <c r="D87" s="70"/>
    </row>
    <row r="88" spans="1:5" s="64" customFormat="1">
      <c r="A88" s="70"/>
      <c r="B88" s="70"/>
      <c r="C88" s="70"/>
      <c r="D88" s="70"/>
    </row>
  </sheetData>
  <mergeCells count="5">
    <mergeCell ref="A1:D1"/>
    <mergeCell ref="A2:D2"/>
    <mergeCell ref="A3:D3"/>
    <mergeCell ref="A4:D4"/>
    <mergeCell ref="B6:D6"/>
  </mergeCells>
  <hyperlinks>
    <hyperlink ref="A1:D1" location="Índice!A1" display="Volver al Índice" xr:uid="{D2FAEA33-5BE3-487F-A89E-64E2D2BF904D}"/>
  </hyperlink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3DD86-B615-48C4-9AB8-AB9791AADB92}">
  <dimension ref="A1:IV200"/>
  <sheetViews>
    <sheetView showGridLines="0" zoomScaleNormal="100" workbookViewId="0"/>
  </sheetViews>
  <sheetFormatPr baseColWidth="10" defaultRowHeight="13.2"/>
  <cols>
    <col min="1" max="1" width="49.88671875" style="3" customWidth="1"/>
    <col min="2" max="4" width="15.5546875" style="3" customWidth="1"/>
    <col min="5" max="5" width="11.5546875" style="3"/>
    <col min="6" max="6" width="12.5546875" style="3" customWidth="1"/>
    <col min="7" max="8" width="11.5546875" style="3"/>
    <col min="9" max="9" width="12" style="3" bestFit="1" customWidth="1"/>
    <col min="10" max="10" width="15.109375" style="3" bestFit="1" customWidth="1"/>
    <col min="11" max="11" width="12" style="3" bestFit="1" customWidth="1"/>
    <col min="12" max="16384" width="11.5546875" style="3"/>
  </cols>
  <sheetData>
    <row r="1" spans="1:11" ht="17.399999999999999">
      <c r="A1" s="339" t="s">
        <v>823</v>
      </c>
      <c r="B1" s="98"/>
      <c r="C1" s="98"/>
      <c r="D1" s="98"/>
    </row>
    <row r="2" spans="1:11" ht="27" customHeight="1">
      <c r="A2" s="99" t="s">
        <v>157</v>
      </c>
      <c r="B2" s="99"/>
      <c r="C2" s="99"/>
      <c r="D2" s="99"/>
    </row>
    <row r="3" spans="1:11" ht="23.25" customHeight="1">
      <c r="A3" s="100">
        <v>45322</v>
      </c>
      <c r="B3" s="100"/>
      <c r="C3" s="100"/>
      <c r="D3" s="100"/>
    </row>
    <row r="4" spans="1:11" ht="18.75" customHeight="1">
      <c r="A4" s="101" t="s">
        <v>158</v>
      </c>
      <c r="B4" s="101"/>
      <c r="C4" s="101"/>
      <c r="D4" s="101"/>
    </row>
    <row r="5" spans="1:11" ht="7.5" customHeight="1" thickBot="1"/>
    <row r="6" spans="1:11" s="104" customFormat="1" ht="12.75" customHeight="1">
      <c r="A6" s="102"/>
      <c r="B6" s="103" t="s">
        <v>159</v>
      </c>
      <c r="C6" s="103" t="s">
        <v>152</v>
      </c>
      <c r="D6" s="103" t="s">
        <v>3</v>
      </c>
    </row>
    <row r="7" spans="1:11" s="104" customFormat="1" ht="47.25" customHeight="1">
      <c r="A7" s="105"/>
      <c r="B7" s="106"/>
      <c r="C7" s="106"/>
      <c r="D7" s="106"/>
      <c r="I7" s="107"/>
    </row>
    <row r="8" spans="1:11" s="104" customFormat="1" ht="8.25" customHeight="1">
      <c r="A8" s="108"/>
      <c r="B8" s="45"/>
      <c r="C8" s="45"/>
      <c r="D8" s="45"/>
      <c r="I8" s="107"/>
    </row>
    <row r="9" spans="1:11" s="104" customFormat="1" ht="15.9" customHeight="1">
      <c r="A9" s="109" t="s">
        <v>160</v>
      </c>
      <c r="B9" s="45"/>
      <c r="C9" s="45"/>
      <c r="D9" s="45"/>
      <c r="I9" s="107"/>
    </row>
    <row r="10" spans="1:11" s="104" customFormat="1" ht="15.9" customHeight="1">
      <c r="A10" s="45" t="s">
        <v>161</v>
      </c>
      <c r="B10" s="110">
        <v>15.117494787233147</v>
      </c>
      <c r="C10" s="110">
        <v>34.537301267145295</v>
      </c>
      <c r="D10" s="110">
        <v>84.6434897120443</v>
      </c>
      <c r="E10" s="110"/>
      <c r="F10" s="110"/>
      <c r="G10" s="110"/>
      <c r="H10" s="110"/>
      <c r="I10" s="111"/>
      <c r="J10" s="111"/>
      <c r="K10" s="111"/>
    </row>
    <row r="11" spans="1:11" s="104" customFormat="1" ht="15.9" customHeight="1">
      <c r="A11" s="45" t="s">
        <v>162</v>
      </c>
      <c r="B11" s="110">
        <v>16.73</v>
      </c>
      <c r="C11" s="110">
        <v>4.37</v>
      </c>
      <c r="D11" s="110">
        <v>0.09</v>
      </c>
      <c r="E11" s="110"/>
      <c r="F11" s="110"/>
      <c r="G11" s="110"/>
      <c r="H11" s="110"/>
      <c r="I11" s="111"/>
      <c r="J11" s="111"/>
      <c r="K11" s="111"/>
    </row>
    <row r="12" spans="1:11" s="104" customFormat="1" ht="9.75" customHeight="1">
      <c r="A12" s="45"/>
      <c r="B12" s="110"/>
      <c r="C12" s="110"/>
      <c r="D12" s="110"/>
      <c r="E12" s="110"/>
      <c r="F12" s="110"/>
      <c r="G12" s="110"/>
      <c r="H12" s="110"/>
      <c r="I12" s="111"/>
      <c r="J12" s="111"/>
      <c r="K12" s="111"/>
    </row>
    <row r="13" spans="1:11" s="104" customFormat="1" ht="15.9" customHeight="1">
      <c r="A13" s="109" t="s">
        <v>163</v>
      </c>
      <c r="B13" s="110"/>
      <c r="C13" s="110"/>
      <c r="D13" s="110"/>
      <c r="E13" s="110"/>
      <c r="F13" s="110"/>
      <c r="G13" s="110"/>
      <c r="H13" s="110"/>
      <c r="I13" s="111"/>
      <c r="J13" s="111"/>
      <c r="K13" s="111"/>
    </row>
    <row r="14" spans="1:11" s="104" customFormat="1" ht="15.9" customHeight="1">
      <c r="A14" s="45" t="s">
        <v>164</v>
      </c>
      <c r="B14" s="110">
        <v>2.2400000000000002</v>
      </c>
      <c r="C14" s="110">
        <v>8.370000000000001</v>
      </c>
      <c r="D14" s="110">
        <v>63.980000000000004</v>
      </c>
      <c r="E14" s="110"/>
      <c r="F14" s="110"/>
      <c r="G14" s="110"/>
      <c r="H14" s="110"/>
      <c r="I14" s="111"/>
      <c r="J14" s="111"/>
      <c r="K14" s="111"/>
    </row>
    <row r="15" spans="1:11" s="104" customFormat="1" ht="15.9" customHeight="1">
      <c r="A15" s="45" t="s">
        <v>165</v>
      </c>
      <c r="B15" s="110">
        <v>2.2200000000000002</v>
      </c>
      <c r="C15" s="110">
        <v>1.28</v>
      </c>
      <c r="D15" s="110">
        <v>40.050000000000004</v>
      </c>
      <c r="E15" s="110"/>
      <c r="F15" s="110"/>
      <c r="G15" s="110"/>
      <c r="H15" s="110"/>
      <c r="I15" s="111"/>
      <c r="J15" s="111"/>
      <c r="K15" s="111"/>
    </row>
    <row r="16" spans="1:11" s="104" customFormat="1" ht="15.9" customHeight="1">
      <c r="A16" s="45" t="s">
        <v>166</v>
      </c>
      <c r="B16" s="110">
        <v>100</v>
      </c>
      <c r="C16" s="110">
        <v>22.41</v>
      </c>
      <c r="D16" s="110">
        <v>100</v>
      </c>
      <c r="E16" s="110"/>
      <c r="F16" s="110"/>
      <c r="G16" s="110"/>
      <c r="H16" s="110"/>
      <c r="I16" s="111"/>
      <c r="J16" s="111"/>
      <c r="K16" s="111"/>
    </row>
    <row r="17" spans="1:11" s="104" customFormat="1" ht="15.9" customHeight="1">
      <c r="A17" s="112" t="s">
        <v>167</v>
      </c>
      <c r="B17" s="110">
        <v>0.09</v>
      </c>
      <c r="C17" s="110">
        <v>15.56</v>
      </c>
      <c r="D17" s="110">
        <v>0.26</v>
      </c>
      <c r="E17" s="110"/>
      <c r="F17" s="110"/>
      <c r="G17" s="110"/>
      <c r="H17" s="110"/>
      <c r="I17" s="111"/>
      <c r="J17" s="111"/>
      <c r="K17" s="111"/>
    </row>
    <row r="18" spans="1:11" s="104" customFormat="1" ht="15.9" customHeight="1">
      <c r="A18" s="45" t="s">
        <v>168</v>
      </c>
      <c r="B18" s="113">
        <v>225.11</v>
      </c>
      <c r="C18" s="113">
        <v>272.88</v>
      </c>
      <c r="D18" s="113">
        <v>102.33</v>
      </c>
      <c r="E18" s="113"/>
      <c r="F18" s="110"/>
      <c r="G18" s="113"/>
      <c r="H18" s="113"/>
      <c r="I18" s="111"/>
      <c r="J18" s="111"/>
      <c r="K18" s="111"/>
    </row>
    <row r="19" spans="1:11" s="104" customFormat="1" ht="10.5" customHeight="1">
      <c r="A19" s="45"/>
      <c r="B19" s="110"/>
      <c r="C19" s="110"/>
      <c r="D19" s="110"/>
      <c r="E19" s="110"/>
      <c r="F19" s="110"/>
      <c r="G19" s="110"/>
      <c r="H19" s="110"/>
      <c r="I19" s="111"/>
      <c r="J19" s="111"/>
      <c r="K19" s="111"/>
    </row>
    <row r="20" spans="1:11" s="104" customFormat="1" ht="15.9" customHeight="1">
      <c r="A20" s="109" t="s">
        <v>169</v>
      </c>
      <c r="B20" s="110"/>
      <c r="C20" s="110"/>
      <c r="D20" s="110"/>
      <c r="E20" s="110"/>
      <c r="F20" s="110"/>
      <c r="G20" s="110"/>
      <c r="H20" s="110"/>
      <c r="I20" s="111"/>
      <c r="J20" s="111"/>
      <c r="K20" s="111"/>
    </row>
    <row r="21" spans="1:11" s="104" customFormat="1" ht="15.9" customHeight="1">
      <c r="A21" s="45" t="s">
        <v>170</v>
      </c>
      <c r="B21" s="110">
        <v>2.6120138564014792</v>
      </c>
      <c r="C21" s="110">
        <v>0.86641285177003757</v>
      </c>
      <c r="D21" s="110">
        <v>9.0461483917775602</v>
      </c>
      <c r="E21" s="110"/>
      <c r="F21" s="110"/>
      <c r="G21" s="110"/>
      <c r="H21" s="110"/>
      <c r="I21" s="111"/>
      <c r="J21" s="111"/>
      <c r="K21" s="111"/>
    </row>
    <row r="22" spans="1:11" s="104" customFormat="1" ht="15.9" customHeight="1">
      <c r="A22" s="45" t="s">
        <v>171</v>
      </c>
      <c r="B22" s="110">
        <v>29.739137026708196</v>
      </c>
      <c r="C22" s="110">
        <v>67.541521289576238</v>
      </c>
      <c r="D22" s="110">
        <v>46.720601035358804</v>
      </c>
      <c r="E22" s="110"/>
      <c r="F22" s="110"/>
      <c r="G22" s="110"/>
      <c r="H22" s="110"/>
      <c r="I22" s="111"/>
      <c r="J22" s="111"/>
      <c r="K22" s="111"/>
    </row>
    <row r="23" spans="1:11" s="104" customFormat="1" ht="15.9" customHeight="1">
      <c r="A23" s="45" t="s">
        <v>172</v>
      </c>
      <c r="B23" s="110">
        <v>79.374638326612228</v>
      </c>
      <c r="C23" s="110">
        <v>93.448245102706778</v>
      </c>
      <c r="D23" s="110">
        <v>71.720340212505263</v>
      </c>
      <c r="E23" s="110"/>
      <c r="F23" s="110"/>
      <c r="G23" s="110"/>
      <c r="H23" s="110"/>
      <c r="I23" s="111"/>
      <c r="J23" s="111"/>
      <c r="K23" s="111"/>
    </row>
    <row r="24" spans="1:11" s="104" customFormat="1" ht="15.9" customHeight="1">
      <c r="A24" s="45" t="s">
        <v>173</v>
      </c>
      <c r="B24" s="110">
        <v>7.7317985568203991</v>
      </c>
      <c r="C24" s="110">
        <v>7.2813468546321856</v>
      </c>
      <c r="D24" s="110">
        <v>21.072682869457545</v>
      </c>
      <c r="E24" s="110"/>
      <c r="F24" s="110"/>
      <c r="G24" s="110"/>
      <c r="H24" s="110"/>
      <c r="I24" s="111"/>
      <c r="J24" s="111"/>
      <c r="K24" s="111"/>
    </row>
    <row r="25" spans="1:11" s="104" customFormat="1" ht="15.9" customHeight="1">
      <c r="A25" s="45" t="s">
        <v>174</v>
      </c>
      <c r="B25" s="114">
        <v>2629</v>
      </c>
      <c r="C25" s="114">
        <v>22506</v>
      </c>
      <c r="D25" s="114">
        <v>1008</v>
      </c>
      <c r="E25" s="114"/>
      <c r="F25" s="110"/>
      <c r="G25" s="114"/>
      <c r="H25" s="114"/>
      <c r="I25" s="111"/>
      <c r="J25" s="111"/>
      <c r="K25" s="111"/>
    </row>
    <row r="26" spans="1:11" s="104" customFormat="1" ht="15.9" customHeight="1">
      <c r="A26" s="45" t="s">
        <v>175</v>
      </c>
      <c r="B26" s="114">
        <v>78305.902917322834</v>
      </c>
      <c r="C26" s="115" t="s">
        <v>176</v>
      </c>
      <c r="D26" s="114">
        <v>0</v>
      </c>
      <c r="E26" s="114"/>
      <c r="F26" s="110"/>
      <c r="G26" s="114"/>
      <c r="H26" s="114"/>
      <c r="I26" s="111"/>
      <c r="J26" s="111"/>
      <c r="K26" s="111"/>
    </row>
    <row r="27" spans="1:11" s="104" customFormat="1" ht="9.75" customHeight="1">
      <c r="A27" s="45"/>
      <c r="B27" s="116"/>
      <c r="C27" s="116"/>
      <c r="D27" s="116"/>
      <c r="E27" s="116"/>
      <c r="F27" s="110"/>
      <c r="G27" s="116"/>
      <c r="H27" s="116"/>
      <c r="I27" s="111"/>
      <c r="J27" s="111"/>
      <c r="K27" s="111"/>
    </row>
    <row r="28" spans="1:11" s="104" customFormat="1" ht="15.9" customHeight="1">
      <c r="A28" s="109" t="s">
        <v>177</v>
      </c>
      <c r="B28" s="116"/>
      <c r="C28" s="116"/>
      <c r="D28" s="116"/>
      <c r="E28" s="116"/>
      <c r="F28" s="110"/>
      <c r="G28" s="116"/>
      <c r="H28" s="116"/>
      <c r="I28" s="111"/>
      <c r="J28" s="111"/>
      <c r="K28" s="111"/>
    </row>
    <row r="29" spans="1:11" s="104" customFormat="1" ht="15.9" customHeight="1">
      <c r="A29" s="45" t="s">
        <v>178</v>
      </c>
      <c r="B29" s="110">
        <v>61.783352094677383</v>
      </c>
      <c r="C29" s="110">
        <v>3.3719090747301754</v>
      </c>
      <c r="D29" s="110">
        <v>15.41634131516151</v>
      </c>
      <c r="E29" s="110"/>
      <c r="F29" s="110"/>
      <c r="G29" s="110"/>
      <c r="H29" s="110"/>
      <c r="I29" s="111"/>
      <c r="J29" s="111"/>
      <c r="K29" s="111"/>
    </row>
    <row r="30" spans="1:11" s="104" customFormat="1" ht="15.9" customHeight="1">
      <c r="A30" s="45" t="s">
        <v>179</v>
      </c>
      <c r="B30" s="110">
        <v>3.6419570916001218</v>
      </c>
      <c r="C30" s="110">
        <v>0.6585750588686875</v>
      </c>
      <c r="D30" s="110">
        <v>12.147764799312686</v>
      </c>
      <c r="E30" s="110"/>
      <c r="F30" s="110"/>
      <c r="G30" s="110"/>
      <c r="H30" s="110"/>
      <c r="I30" s="111"/>
      <c r="J30" s="111"/>
      <c r="K30" s="111"/>
    </row>
    <row r="31" spans="1:11" s="104" customFormat="1" ht="9.75" customHeight="1">
      <c r="A31" s="45"/>
      <c r="B31" s="110"/>
      <c r="C31" s="110"/>
      <c r="D31" s="110"/>
      <c r="E31" s="110"/>
      <c r="F31" s="110"/>
      <c r="G31" s="110"/>
      <c r="H31" s="110"/>
      <c r="I31" s="111"/>
      <c r="J31" s="111"/>
      <c r="K31" s="111"/>
    </row>
    <row r="32" spans="1:11" s="104" customFormat="1" ht="15.9" customHeight="1">
      <c r="A32" s="109" t="s">
        <v>180</v>
      </c>
      <c r="B32" s="110"/>
      <c r="C32" s="110"/>
      <c r="D32" s="110"/>
      <c r="E32" s="110"/>
      <c r="F32" s="110"/>
      <c r="G32" s="110"/>
      <c r="H32" s="110"/>
      <c r="I32" s="111"/>
      <c r="J32" s="111"/>
      <c r="K32" s="111"/>
    </row>
    <row r="33" spans="1:256" s="104" customFormat="1" ht="15.9" customHeight="1">
      <c r="A33" s="45" t="s">
        <v>181</v>
      </c>
      <c r="B33" s="110">
        <v>84.54</v>
      </c>
      <c r="C33" s="110">
        <v>0</v>
      </c>
      <c r="D33" s="110">
        <v>789.85</v>
      </c>
      <c r="E33" s="110"/>
      <c r="F33" s="110"/>
      <c r="G33" s="110"/>
      <c r="H33" s="110"/>
      <c r="I33" s="111"/>
      <c r="J33" s="111"/>
      <c r="K33" s="111"/>
    </row>
    <row r="34" spans="1:256" s="104" customFormat="1" ht="15.9" customHeight="1">
      <c r="A34" s="45" t="s">
        <v>182</v>
      </c>
      <c r="B34" s="110">
        <v>165.18</v>
      </c>
      <c r="C34" s="110">
        <v>0</v>
      </c>
      <c r="D34" s="110">
        <v>6129.85</v>
      </c>
      <c r="E34" s="110"/>
      <c r="F34" s="110"/>
      <c r="G34" s="110"/>
      <c r="H34" s="110"/>
      <c r="I34" s="111"/>
      <c r="J34" s="111"/>
      <c r="K34" s="111"/>
    </row>
    <row r="35" spans="1:256" s="104" customFormat="1" ht="15.9" customHeight="1">
      <c r="A35" s="45" t="s">
        <v>183</v>
      </c>
      <c r="B35" s="110">
        <v>1.01</v>
      </c>
      <c r="C35" s="110">
        <v>0</v>
      </c>
      <c r="D35" s="110">
        <v>0</v>
      </c>
      <c r="E35" s="110"/>
      <c r="F35" s="110"/>
      <c r="G35" s="110"/>
      <c r="H35" s="110"/>
      <c r="I35" s="111"/>
      <c r="J35" s="111"/>
      <c r="K35" s="111"/>
    </row>
    <row r="36" spans="1:256" s="104" customFormat="1" ht="15.9" customHeight="1">
      <c r="A36" s="45" t="s">
        <v>184</v>
      </c>
      <c r="B36" s="110">
        <v>1.99</v>
      </c>
      <c r="C36" s="110">
        <v>0</v>
      </c>
      <c r="D36" s="110">
        <v>0</v>
      </c>
      <c r="E36" s="110"/>
      <c r="F36" s="110"/>
      <c r="G36" s="110"/>
      <c r="H36" s="110"/>
      <c r="I36" s="111"/>
      <c r="J36" s="111"/>
      <c r="K36" s="111"/>
    </row>
    <row r="37" spans="1:256" s="104" customFormat="1" ht="10.5" customHeight="1" thickBot="1">
      <c r="A37" s="117"/>
      <c r="B37" s="118"/>
      <c r="C37" s="118"/>
      <c r="D37" s="118"/>
    </row>
    <row r="38" spans="1:256" s="104" customFormat="1" ht="5.25" customHeight="1">
      <c r="A38" s="112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R38" s="119"/>
      <c r="BS38" s="119"/>
      <c r="BT38" s="119"/>
      <c r="BU38" s="119"/>
      <c r="BV38" s="119"/>
      <c r="BW38" s="119"/>
      <c r="BX38" s="119"/>
      <c r="BY38" s="119"/>
      <c r="BZ38" s="119"/>
      <c r="CA38" s="119"/>
      <c r="CB38" s="119"/>
      <c r="CC38" s="119"/>
      <c r="CD38" s="119"/>
      <c r="CE38" s="119"/>
      <c r="CF38" s="119"/>
      <c r="CG38" s="119"/>
      <c r="CH38" s="119"/>
      <c r="CI38" s="119"/>
      <c r="CJ38" s="119"/>
      <c r="CK38" s="119"/>
      <c r="CL38" s="119"/>
      <c r="CM38" s="119"/>
      <c r="CN38" s="119"/>
      <c r="CO38" s="119"/>
      <c r="CP38" s="119"/>
      <c r="CQ38" s="119"/>
      <c r="CR38" s="119"/>
      <c r="CS38" s="119"/>
      <c r="CT38" s="119"/>
      <c r="CU38" s="119"/>
      <c r="CV38" s="119"/>
      <c r="CW38" s="119"/>
      <c r="CX38" s="119"/>
      <c r="CY38" s="119"/>
      <c r="CZ38" s="119"/>
      <c r="DA38" s="119"/>
      <c r="DB38" s="119"/>
      <c r="DC38" s="119"/>
      <c r="DD38" s="119"/>
      <c r="DE38" s="119"/>
      <c r="DF38" s="119"/>
      <c r="DG38" s="119"/>
      <c r="DH38" s="119"/>
      <c r="DI38" s="119"/>
      <c r="DJ38" s="119"/>
      <c r="DK38" s="119"/>
      <c r="DL38" s="119"/>
      <c r="DM38" s="119"/>
      <c r="DN38" s="119"/>
      <c r="DO38" s="119"/>
      <c r="DP38" s="119"/>
      <c r="DQ38" s="119"/>
      <c r="DR38" s="119"/>
      <c r="DS38" s="119"/>
      <c r="DT38" s="119"/>
      <c r="DU38" s="119"/>
      <c r="DV38" s="119"/>
      <c r="DW38" s="119"/>
      <c r="DX38" s="119"/>
      <c r="DY38" s="119"/>
      <c r="DZ38" s="119"/>
      <c r="EA38" s="119"/>
      <c r="EB38" s="119"/>
      <c r="EC38" s="119"/>
      <c r="ED38" s="119"/>
      <c r="EE38" s="119"/>
      <c r="EF38" s="119"/>
      <c r="EG38" s="119"/>
      <c r="EH38" s="119"/>
      <c r="EI38" s="119"/>
      <c r="EJ38" s="119"/>
      <c r="EK38" s="119"/>
      <c r="EL38" s="119"/>
      <c r="EM38" s="119"/>
      <c r="EN38" s="119"/>
      <c r="EO38" s="119"/>
      <c r="EP38" s="119"/>
      <c r="EQ38" s="119"/>
      <c r="ER38" s="119"/>
      <c r="ES38" s="119"/>
      <c r="ET38" s="119"/>
      <c r="EU38" s="119"/>
      <c r="EV38" s="119"/>
      <c r="EW38" s="119"/>
      <c r="EX38" s="119"/>
      <c r="EY38" s="119"/>
      <c r="EZ38" s="119"/>
      <c r="FA38" s="119"/>
      <c r="FB38" s="119"/>
      <c r="FC38" s="119"/>
      <c r="FD38" s="119"/>
      <c r="FE38" s="119"/>
      <c r="FF38" s="119"/>
      <c r="FG38" s="119"/>
      <c r="FH38" s="119"/>
      <c r="FI38" s="119"/>
      <c r="FJ38" s="119"/>
      <c r="FK38" s="119"/>
      <c r="FL38" s="119"/>
      <c r="FM38" s="119"/>
      <c r="FN38" s="119"/>
      <c r="FO38" s="119"/>
      <c r="FP38" s="119"/>
      <c r="FQ38" s="119"/>
      <c r="FR38" s="119"/>
      <c r="FS38" s="119"/>
      <c r="FT38" s="119"/>
      <c r="FU38" s="119"/>
      <c r="FV38" s="119"/>
      <c r="FW38" s="119"/>
      <c r="FX38" s="119"/>
      <c r="FY38" s="119"/>
      <c r="FZ38" s="119"/>
      <c r="GA38" s="119"/>
      <c r="GB38" s="119"/>
      <c r="GC38" s="119"/>
      <c r="GD38" s="119"/>
      <c r="GE38" s="119"/>
      <c r="GF38" s="119"/>
      <c r="GG38" s="119"/>
      <c r="GH38" s="119"/>
      <c r="GI38" s="119"/>
      <c r="GJ38" s="119"/>
      <c r="GK38" s="119"/>
      <c r="GL38" s="119"/>
      <c r="GM38" s="119"/>
      <c r="GN38" s="119"/>
      <c r="GO38" s="119"/>
      <c r="GP38" s="119"/>
      <c r="GQ38" s="119"/>
      <c r="GR38" s="119"/>
      <c r="GS38" s="119"/>
      <c r="GT38" s="119"/>
      <c r="GU38" s="119"/>
      <c r="GV38" s="119"/>
      <c r="GW38" s="119"/>
      <c r="GX38" s="119"/>
      <c r="GY38" s="119"/>
      <c r="GZ38" s="119"/>
      <c r="HA38" s="119"/>
      <c r="HB38" s="119"/>
      <c r="HC38" s="119"/>
      <c r="HD38" s="119"/>
      <c r="HE38" s="119"/>
      <c r="HF38" s="119"/>
      <c r="HG38" s="119"/>
      <c r="HH38" s="119"/>
      <c r="HI38" s="119"/>
      <c r="HJ38" s="119"/>
      <c r="HK38" s="119"/>
      <c r="HL38" s="119"/>
      <c r="HM38" s="119"/>
      <c r="HN38" s="119"/>
      <c r="HO38" s="119"/>
      <c r="HP38" s="119"/>
      <c r="HQ38" s="119"/>
      <c r="HR38" s="119"/>
      <c r="HS38" s="119"/>
      <c r="HT38" s="119"/>
      <c r="HU38" s="119"/>
      <c r="HV38" s="119"/>
      <c r="HW38" s="119"/>
      <c r="HX38" s="119"/>
      <c r="HY38" s="119"/>
      <c r="HZ38" s="119"/>
      <c r="IA38" s="119"/>
      <c r="IB38" s="119"/>
      <c r="IC38" s="119"/>
      <c r="ID38" s="119"/>
      <c r="IE38" s="119"/>
      <c r="IF38" s="119"/>
      <c r="IG38" s="119"/>
      <c r="IH38" s="119"/>
      <c r="II38" s="119"/>
      <c r="IJ38" s="119"/>
      <c r="IK38" s="119"/>
      <c r="IL38" s="119"/>
      <c r="IM38" s="119"/>
      <c r="IN38" s="119"/>
      <c r="IO38" s="119"/>
      <c r="IP38" s="119"/>
      <c r="IQ38" s="119"/>
      <c r="IR38" s="119"/>
      <c r="IS38" s="119"/>
      <c r="IT38" s="119"/>
      <c r="IU38" s="119"/>
      <c r="IV38" s="119"/>
    </row>
    <row r="39" spans="1:256" s="104" customFormat="1" ht="13.8">
      <c r="A39" s="120" t="s">
        <v>185</v>
      </c>
      <c r="B39" s="45"/>
      <c r="C39" s="45"/>
      <c r="D39" s="45"/>
    </row>
    <row r="40" spans="1:256" s="104" customFormat="1" ht="13.8">
      <c r="A40" s="121"/>
    </row>
    <row r="41" spans="1:256" s="104" customFormat="1" ht="13.8">
      <c r="A41" s="45"/>
    </row>
    <row r="200" spans="3:3">
      <c r="C200" s="3" t="s">
        <v>186</v>
      </c>
    </row>
  </sheetData>
  <mergeCells count="7">
    <mergeCell ref="A2:D2"/>
    <mergeCell ref="A3:D3"/>
    <mergeCell ref="A4:D4"/>
    <mergeCell ref="A6:A7"/>
    <mergeCell ref="B6:B7"/>
    <mergeCell ref="C6:C7"/>
    <mergeCell ref="D6:D7"/>
  </mergeCells>
  <hyperlinks>
    <hyperlink ref="A1" location="Índice!A1" display="Volver al Índice" xr:uid="{4E9C4F59-BDAD-4C8A-AF8C-ACCDBDD7C42B}"/>
  </hyperlinks>
  <printOptions horizontalCentered="1" verticalCentered="1"/>
  <pageMargins left="0.75" right="0.75" top="1" bottom="1" header="0" footer="0"/>
  <pageSetup paperSize="9" scale="7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88E97-D98F-4580-B7F8-04067DFB5159}">
  <dimension ref="A1:G200"/>
  <sheetViews>
    <sheetView showGridLines="0" zoomScale="87" zoomScaleNormal="44" workbookViewId="0"/>
  </sheetViews>
  <sheetFormatPr baseColWidth="10" defaultRowHeight="13.2"/>
  <cols>
    <col min="1" max="1" width="2.109375" style="334" customWidth="1"/>
    <col min="2" max="2" width="45.77734375" style="3" bestFit="1" customWidth="1"/>
    <col min="3" max="3" width="26.88671875" style="3" bestFit="1" customWidth="1"/>
    <col min="4" max="6" width="25.6640625" style="3" customWidth="1"/>
    <col min="7" max="7" width="26.88671875" style="3" bestFit="1" customWidth="1"/>
    <col min="8" max="16384" width="11.5546875" style="3"/>
  </cols>
  <sheetData>
    <row r="1" spans="1:7" s="310" customFormat="1" ht="18">
      <c r="A1" s="339" t="s">
        <v>823</v>
      </c>
    </row>
    <row r="2" spans="1:7" s="233" customFormat="1" ht="49.5" customHeight="1">
      <c r="A2" s="311"/>
      <c r="B2" s="312" t="s">
        <v>813</v>
      </c>
      <c r="C2" s="312"/>
      <c r="D2" s="312"/>
      <c r="E2" s="312"/>
      <c r="F2" s="312"/>
      <c r="G2" s="312"/>
    </row>
    <row r="3" spans="1:7" s="315" customFormat="1" ht="31.5" customHeight="1">
      <c r="A3" s="313"/>
      <c r="B3" s="314">
        <v>45322</v>
      </c>
      <c r="C3" s="314"/>
      <c r="D3" s="314"/>
      <c r="E3" s="314"/>
      <c r="F3" s="314"/>
      <c r="G3" s="314"/>
    </row>
    <row r="4" spans="1:7" s="50" customFormat="1" ht="34.5" customHeight="1">
      <c r="A4" s="316"/>
      <c r="B4" s="255" t="s">
        <v>204</v>
      </c>
      <c r="C4" s="255"/>
      <c r="D4" s="255"/>
      <c r="E4" s="255"/>
      <c r="F4" s="255"/>
      <c r="G4" s="255"/>
    </row>
    <row r="5" spans="1:7" s="104" customFormat="1" ht="22.5" customHeight="1" thickBot="1">
      <c r="A5" s="317"/>
    </row>
    <row r="6" spans="1:7" s="104" customFormat="1" ht="74.25" customHeight="1">
      <c r="A6" s="317"/>
      <c r="B6" s="318"/>
      <c r="C6" s="319" t="s">
        <v>215</v>
      </c>
      <c r="D6" s="319" t="s">
        <v>814</v>
      </c>
      <c r="E6" s="319" t="s">
        <v>815</v>
      </c>
      <c r="F6" s="319" t="s">
        <v>816</v>
      </c>
      <c r="G6" s="320" t="s">
        <v>238</v>
      </c>
    </row>
    <row r="7" spans="1:7" s="104" customFormat="1" ht="27" customHeight="1">
      <c r="A7" s="317"/>
      <c r="C7" s="321"/>
      <c r="D7" s="321"/>
      <c r="E7" s="321"/>
      <c r="F7" s="321"/>
      <c r="G7" s="321"/>
    </row>
    <row r="8" spans="1:7" s="45" customFormat="1" ht="60" customHeight="1">
      <c r="A8" s="322">
        <v>61</v>
      </c>
      <c r="B8" s="323" t="s">
        <v>817</v>
      </c>
      <c r="C8" s="324">
        <v>8609149.4039999992</v>
      </c>
      <c r="D8" s="324">
        <v>12372.117</v>
      </c>
      <c r="E8" s="324">
        <v>122549.93700000001</v>
      </c>
      <c r="F8" s="324">
        <v>162938.95000000001</v>
      </c>
      <c r="G8" s="324">
        <v>8907010.4079999998</v>
      </c>
    </row>
    <row r="9" spans="1:7" s="104" customFormat="1" ht="36" customHeight="1" thickBot="1">
      <c r="A9" s="317"/>
      <c r="B9" s="325"/>
      <c r="C9" s="326"/>
      <c r="D9" s="326"/>
      <c r="E9" s="326"/>
      <c r="F9" s="326"/>
      <c r="G9" s="326"/>
    </row>
    <row r="10" spans="1:7" s="104" customFormat="1" ht="22.5" customHeight="1">
      <c r="A10" s="317"/>
      <c r="B10" s="327" t="s">
        <v>818</v>
      </c>
      <c r="C10" s="321"/>
      <c r="D10" s="321"/>
      <c r="E10" s="321"/>
      <c r="F10" s="321"/>
      <c r="G10" s="321"/>
    </row>
    <row r="11" spans="1:7" s="44" customFormat="1" ht="15.75" customHeight="1">
      <c r="A11" s="328"/>
      <c r="B11" s="329"/>
      <c r="C11" s="330"/>
      <c r="D11" s="330"/>
      <c r="E11" s="330"/>
      <c r="F11" s="330"/>
      <c r="G11" s="330"/>
    </row>
    <row r="12" spans="1:7" s="44" customFormat="1" ht="69.75" customHeight="1">
      <c r="A12" s="328"/>
      <c r="B12" s="331" t="s">
        <v>819</v>
      </c>
      <c r="C12" s="332">
        <v>735419</v>
      </c>
      <c r="D12" s="330"/>
      <c r="E12" s="330"/>
      <c r="F12" s="330"/>
      <c r="G12" s="330"/>
    </row>
    <row r="13" spans="1:7" s="104" customFormat="1" ht="13.8">
      <c r="A13" s="317"/>
      <c r="B13" s="333" t="s">
        <v>202</v>
      </c>
      <c r="C13" s="3"/>
      <c r="D13" s="3"/>
      <c r="E13" s="3"/>
      <c r="F13" s="3"/>
      <c r="G13" s="3"/>
    </row>
    <row r="14" spans="1:7" s="104" customFormat="1" ht="13.8">
      <c r="A14" s="317"/>
      <c r="C14" s="321"/>
      <c r="D14" s="321"/>
      <c r="E14" s="321"/>
      <c r="F14" s="321"/>
      <c r="G14" s="321"/>
    </row>
    <row r="15" spans="1:7" s="104" customFormat="1" ht="13.8">
      <c r="A15" s="317"/>
      <c r="B15" s="331" t="s">
        <v>820</v>
      </c>
      <c r="C15" s="332">
        <v>194173</v>
      </c>
    </row>
    <row r="16" spans="1:7" s="104" customFormat="1" ht="13.8">
      <c r="A16" s="317"/>
      <c r="B16" s="327" t="s">
        <v>821</v>
      </c>
    </row>
    <row r="17" spans="1:1" s="104" customFormat="1" ht="13.8">
      <c r="A17" s="317"/>
    </row>
    <row r="18" spans="1:1" s="104" customFormat="1" ht="13.8">
      <c r="A18" s="317"/>
    </row>
    <row r="200" spans="3:3">
      <c r="C200" s="3" t="s">
        <v>186</v>
      </c>
    </row>
  </sheetData>
  <mergeCells count="3">
    <mergeCell ref="B2:G2"/>
    <mergeCell ref="B3:G3"/>
    <mergeCell ref="B4:G4"/>
  </mergeCells>
  <hyperlinks>
    <hyperlink ref="A1" location="Índice!A1" display="Volver al Índice" xr:uid="{2051AEA5-E35E-444E-B4ED-3D17270CC127}"/>
  </hyperlinks>
  <printOptions horizontalCentered="1" verticalCentered="1"/>
  <pageMargins left="1.1811023622047245" right="1.1811023622047245" top="0.98425196850393704" bottom="0.98425196850393704" header="0.59055118110236227" footer="0.59055118110236227"/>
  <pageSetup paperSize="9" scale="65" fitToWidth="0" fitToHeight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835FB-996A-4DEB-BF87-154461BD3D67}">
  <dimension ref="A1:AF270"/>
  <sheetViews>
    <sheetView showGridLines="0" zoomScaleNormal="100" workbookViewId="0"/>
  </sheetViews>
  <sheetFormatPr baseColWidth="10" defaultColWidth="1.33203125" defaultRowHeight="13.2"/>
  <cols>
    <col min="1" max="1" width="46.6640625" style="3" customWidth="1"/>
    <col min="2" max="9" width="15.6640625" style="3" customWidth="1"/>
    <col min="10" max="255" width="11.44140625" style="3" customWidth="1"/>
    <col min="256" max="256" width="1.33203125" style="3"/>
    <col min="257" max="257" width="46.6640625" style="3" customWidth="1"/>
    <col min="258" max="265" width="15.6640625" style="3" customWidth="1"/>
    <col min="266" max="511" width="11.44140625" style="3" customWidth="1"/>
    <col min="512" max="512" width="1.33203125" style="3"/>
    <col min="513" max="513" width="46.6640625" style="3" customWidth="1"/>
    <col min="514" max="521" width="15.6640625" style="3" customWidth="1"/>
    <col min="522" max="767" width="11.44140625" style="3" customWidth="1"/>
    <col min="768" max="768" width="1.33203125" style="3"/>
    <col min="769" max="769" width="46.6640625" style="3" customWidth="1"/>
    <col min="770" max="777" width="15.6640625" style="3" customWidth="1"/>
    <col min="778" max="1023" width="11.44140625" style="3" customWidth="1"/>
    <col min="1024" max="1024" width="1.33203125" style="3"/>
    <col min="1025" max="1025" width="46.6640625" style="3" customWidth="1"/>
    <col min="1026" max="1033" width="15.6640625" style="3" customWidth="1"/>
    <col min="1034" max="1279" width="11.44140625" style="3" customWidth="1"/>
    <col min="1280" max="1280" width="1.33203125" style="3"/>
    <col min="1281" max="1281" width="46.6640625" style="3" customWidth="1"/>
    <col min="1282" max="1289" width="15.6640625" style="3" customWidth="1"/>
    <col min="1290" max="1535" width="11.44140625" style="3" customWidth="1"/>
    <col min="1536" max="1536" width="1.33203125" style="3"/>
    <col min="1537" max="1537" width="46.6640625" style="3" customWidth="1"/>
    <col min="1538" max="1545" width="15.6640625" style="3" customWidth="1"/>
    <col min="1546" max="1791" width="11.44140625" style="3" customWidth="1"/>
    <col min="1792" max="1792" width="1.33203125" style="3"/>
    <col min="1793" max="1793" width="46.6640625" style="3" customWidth="1"/>
    <col min="1794" max="1801" width="15.6640625" style="3" customWidth="1"/>
    <col min="1802" max="2047" width="11.44140625" style="3" customWidth="1"/>
    <col min="2048" max="2048" width="1.33203125" style="3"/>
    <col min="2049" max="2049" width="46.6640625" style="3" customWidth="1"/>
    <col min="2050" max="2057" width="15.6640625" style="3" customWidth="1"/>
    <col min="2058" max="2303" width="11.44140625" style="3" customWidth="1"/>
    <col min="2304" max="2304" width="1.33203125" style="3"/>
    <col min="2305" max="2305" width="46.6640625" style="3" customWidth="1"/>
    <col min="2306" max="2313" width="15.6640625" style="3" customWidth="1"/>
    <col min="2314" max="2559" width="11.44140625" style="3" customWidth="1"/>
    <col min="2560" max="2560" width="1.33203125" style="3"/>
    <col min="2561" max="2561" width="46.6640625" style="3" customWidth="1"/>
    <col min="2562" max="2569" width="15.6640625" style="3" customWidth="1"/>
    <col min="2570" max="2815" width="11.44140625" style="3" customWidth="1"/>
    <col min="2816" max="2816" width="1.33203125" style="3"/>
    <col min="2817" max="2817" width="46.6640625" style="3" customWidth="1"/>
    <col min="2818" max="2825" width="15.6640625" style="3" customWidth="1"/>
    <col min="2826" max="3071" width="11.44140625" style="3" customWidth="1"/>
    <col min="3072" max="3072" width="1.33203125" style="3"/>
    <col min="3073" max="3073" width="46.6640625" style="3" customWidth="1"/>
    <col min="3074" max="3081" width="15.6640625" style="3" customWidth="1"/>
    <col min="3082" max="3327" width="11.44140625" style="3" customWidth="1"/>
    <col min="3328" max="3328" width="1.33203125" style="3"/>
    <col min="3329" max="3329" width="46.6640625" style="3" customWidth="1"/>
    <col min="3330" max="3337" width="15.6640625" style="3" customWidth="1"/>
    <col min="3338" max="3583" width="11.44140625" style="3" customWidth="1"/>
    <col min="3584" max="3584" width="1.33203125" style="3"/>
    <col min="3585" max="3585" width="46.6640625" style="3" customWidth="1"/>
    <col min="3586" max="3593" width="15.6640625" style="3" customWidth="1"/>
    <col min="3594" max="3839" width="11.44140625" style="3" customWidth="1"/>
    <col min="3840" max="3840" width="1.33203125" style="3"/>
    <col min="3841" max="3841" width="46.6640625" style="3" customWidth="1"/>
    <col min="3842" max="3849" width="15.6640625" style="3" customWidth="1"/>
    <col min="3850" max="4095" width="11.44140625" style="3" customWidth="1"/>
    <col min="4096" max="4096" width="1.33203125" style="3"/>
    <col min="4097" max="4097" width="46.6640625" style="3" customWidth="1"/>
    <col min="4098" max="4105" width="15.6640625" style="3" customWidth="1"/>
    <col min="4106" max="4351" width="11.44140625" style="3" customWidth="1"/>
    <col min="4352" max="4352" width="1.33203125" style="3"/>
    <col min="4353" max="4353" width="46.6640625" style="3" customWidth="1"/>
    <col min="4354" max="4361" width="15.6640625" style="3" customWidth="1"/>
    <col min="4362" max="4607" width="11.44140625" style="3" customWidth="1"/>
    <col min="4608" max="4608" width="1.33203125" style="3"/>
    <col min="4609" max="4609" width="46.6640625" style="3" customWidth="1"/>
    <col min="4610" max="4617" width="15.6640625" style="3" customWidth="1"/>
    <col min="4618" max="4863" width="11.44140625" style="3" customWidth="1"/>
    <col min="4864" max="4864" width="1.33203125" style="3"/>
    <col min="4865" max="4865" width="46.6640625" style="3" customWidth="1"/>
    <col min="4866" max="4873" width="15.6640625" style="3" customWidth="1"/>
    <col min="4874" max="5119" width="11.44140625" style="3" customWidth="1"/>
    <col min="5120" max="5120" width="1.33203125" style="3"/>
    <col min="5121" max="5121" width="46.6640625" style="3" customWidth="1"/>
    <col min="5122" max="5129" width="15.6640625" style="3" customWidth="1"/>
    <col min="5130" max="5375" width="11.44140625" style="3" customWidth="1"/>
    <col min="5376" max="5376" width="1.33203125" style="3"/>
    <col min="5377" max="5377" width="46.6640625" style="3" customWidth="1"/>
    <col min="5378" max="5385" width="15.6640625" style="3" customWidth="1"/>
    <col min="5386" max="5631" width="11.44140625" style="3" customWidth="1"/>
    <col min="5632" max="5632" width="1.33203125" style="3"/>
    <col min="5633" max="5633" width="46.6640625" style="3" customWidth="1"/>
    <col min="5634" max="5641" width="15.6640625" style="3" customWidth="1"/>
    <col min="5642" max="5887" width="11.44140625" style="3" customWidth="1"/>
    <col min="5888" max="5888" width="1.33203125" style="3"/>
    <col min="5889" max="5889" width="46.6640625" style="3" customWidth="1"/>
    <col min="5890" max="5897" width="15.6640625" style="3" customWidth="1"/>
    <col min="5898" max="6143" width="11.44140625" style="3" customWidth="1"/>
    <col min="6144" max="6144" width="1.33203125" style="3"/>
    <col min="6145" max="6145" width="46.6640625" style="3" customWidth="1"/>
    <col min="6146" max="6153" width="15.6640625" style="3" customWidth="1"/>
    <col min="6154" max="6399" width="11.44140625" style="3" customWidth="1"/>
    <col min="6400" max="6400" width="1.33203125" style="3"/>
    <col min="6401" max="6401" width="46.6640625" style="3" customWidth="1"/>
    <col min="6402" max="6409" width="15.6640625" style="3" customWidth="1"/>
    <col min="6410" max="6655" width="11.44140625" style="3" customWidth="1"/>
    <col min="6656" max="6656" width="1.33203125" style="3"/>
    <col min="6657" max="6657" width="46.6640625" style="3" customWidth="1"/>
    <col min="6658" max="6665" width="15.6640625" style="3" customWidth="1"/>
    <col min="6666" max="6911" width="11.44140625" style="3" customWidth="1"/>
    <col min="6912" max="6912" width="1.33203125" style="3"/>
    <col min="6913" max="6913" width="46.6640625" style="3" customWidth="1"/>
    <col min="6914" max="6921" width="15.6640625" style="3" customWidth="1"/>
    <col min="6922" max="7167" width="11.44140625" style="3" customWidth="1"/>
    <col min="7168" max="7168" width="1.33203125" style="3"/>
    <col min="7169" max="7169" width="46.6640625" style="3" customWidth="1"/>
    <col min="7170" max="7177" width="15.6640625" style="3" customWidth="1"/>
    <col min="7178" max="7423" width="11.44140625" style="3" customWidth="1"/>
    <col min="7424" max="7424" width="1.33203125" style="3"/>
    <col min="7425" max="7425" width="46.6640625" style="3" customWidth="1"/>
    <col min="7426" max="7433" width="15.6640625" style="3" customWidth="1"/>
    <col min="7434" max="7679" width="11.44140625" style="3" customWidth="1"/>
    <col min="7680" max="7680" width="1.33203125" style="3"/>
    <col min="7681" max="7681" width="46.6640625" style="3" customWidth="1"/>
    <col min="7682" max="7689" width="15.6640625" style="3" customWidth="1"/>
    <col min="7690" max="7935" width="11.44140625" style="3" customWidth="1"/>
    <col min="7936" max="7936" width="1.33203125" style="3"/>
    <col min="7937" max="7937" width="46.6640625" style="3" customWidth="1"/>
    <col min="7938" max="7945" width="15.6640625" style="3" customWidth="1"/>
    <col min="7946" max="8191" width="11.44140625" style="3" customWidth="1"/>
    <col min="8192" max="8192" width="1.33203125" style="3"/>
    <col min="8193" max="8193" width="46.6640625" style="3" customWidth="1"/>
    <col min="8194" max="8201" width="15.6640625" style="3" customWidth="1"/>
    <col min="8202" max="8447" width="11.44140625" style="3" customWidth="1"/>
    <col min="8448" max="8448" width="1.33203125" style="3"/>
    <col min="8449" max="8449" width="46.6640625" style="3" customWidth="1"/>
    <col min="8450" max="8457" width="15.6640625" style="3" customWidth="1"/>
    <col min="8458" max="8703" width="11.44140625" style="3" customWidth="1"/>
    <col min="8704" max="8704" width="1.33203125" style="3"/>
    <col min="8705" max="8705" width="46.6640625" style="3" customWidth="1"/>
    <col min="8706" max="8713" width="15.6640625" style="3" customWidth="1"/>
    <col min="8714" max="8959" width="11.44140625" style="3" customWidth="1"/>
    <col min="8960" max="8960" width="1.33203125" style="3"/>
    <col min="8961" max="8961" width="46.6640625" style="3" customWidth="1"/>
    <col min="8962" max="8969" width="15.6640625" style="3" customWidth="1"/>
    <col min="8970" max="9215" width="11.44140625" style="3" customWidth="1"/>
    <col min="9216" max="9216" width="1.33203125" style="3"/>
    <col min="9217" max="9217" width="46.6640625" style="3" customWidth="1"/>
    <col min="9218" max="9225" width="15.6640625" style="3" customWidth="1"/>
    <col min="9226" max="9471" width="11.44140625" style="3" customWidth="1"/>
    <col min="9472" max="9472" width="1.33203125" style="3"/>
    <col min="9473" max="9473" width="46.6640625" style="3" customWidth="1"/>
    <col min="9474" max="9481" width="15.6640625" style="3" customWidth="1"/>
    <col min="9482" max="9727" width="11.44140625" style="3" customWidth="1"/>
    <col min="9728" max="9728" width="1.33203125" style="3"/>
    <col min="9729" max="9729" width="46.6640625" style="3" customWidth="1"/>
    <col min="9730" max="9737" width="15.6640625" style="3" customWidth="1"/>
    <col min="9738" max="9983" width="11.44140625" style="3" customWidth="1"/>
    <col min="9984" max="9984" width="1.33203125" style="3"/>
    <col min="9985" max="9985" width="46.6640625" style="3" customWidth="1"/>
    <col min="9986" max="9993" width="15.6640625" style="3" customWidth="1"/>
    <col min="9994" max="10239" width="11.44140625" style="3" customWidth="1"/>
    <col min="10240" max="10240" width="1.33203125" style="3"/>
    <col min="10241" max="10241" width="46.6640625" style="3" customWidth="1"/>
    <col min="10242" max="10249" width="15.6640625" style="3" customWidth="1"/>
    <col min="10250" max="10495" width="11.44140625" style="3" customWidth="1"/>
    <col min="10496" max="10496" width="1.33203125" style="3"/>
    <col min="10497" max="10497" width="46.6640625" style="3" customWidth="1"/>
    <col min="10498" max="10505" width="15.6640625" style="3" customWidth="1"/>
    <col min="10506" max="10751" width="11.44140625" style="3" customWidth="1"/>
    <col min="10752" max="10752" width="1.33203125" style="3"/>
    <col min="10753" max="10753" width="46.6640625" style="3" customWidth="1"/>
    <col min="10754" max="10761" width="15.6640625" style="3" customWidth="1"/>
    <col min="10762" max="11007" width="11.44140625" style="3" customWidth="1"/>
    <col min="11008" max="11008" width="1.33203125" style="3"/>
    <col min="11009" max="11009" width="46.6640625" style="3" customWidth="1"/>
    <col min="11010" max="11017" width="15.6640625" style="3" customWidth="1"/>
    <col min="11018" max="11263" width="11.44140625" style="3" customWidth="1"/>
    <col min="11264" max="11264" width="1.33203125" style="3"/>
    <col min="11265" max="11265" width="46.6640625" style="3" customWidth="1"/>
    <col min="11266" max="11273" width="15.6640625" style="3" customWidth="1"/>
    <col min="11274" max="11519" width="11.44140625" style="3" customWidth="1"/>
    <col min="11520" max="11520" width="1.33203125" style="3"/>
    <col min="11521" max="11521" width="46.6640625" style="3" customWidth="1"/>
    <col min="11522" max="11529" width="15.6640625" style="3" customWidth="1"/>
    <col min="11530" max="11775" width="11.44140625" style="3" customWidth="1"/>
    <col min="11776" max="11776" width="1.33203125" style="3"/>
    <col min="11777" max="11777" width="46.6640625" style="3" customWidth="1"/>
    <col min="11778" max="11785" width="15.6640625" style="3" customWidth="1"/>
    <col min="11786" max="12031" width="11.44140625" style="3" customWidth="1"/>
    <col min="12032" max="12032" width="1.33203125" style="3"/>
    <col min="12033" max="12033" width="46.6640625" style="3" customWidth="1"/>
    <col min="12034" max="12041" width="15.6640625" style="3" customWidth="1"/>
    <col min="12042" max="12287" width="11.44140625" style="3" customWidth="1"/>
    <col min="12288" max="12288" width="1.33203125" style="3"/>
    <col min="12289" max="12289" width="46.6640625" style="3" customWidth="1"/>
    <col min="12290" max="12297" width="15.6640625" style="3" customWidth="1"/>
    <col min="12298" max="12543" width="11.44140625" style="3" customWidth="1"/>
    <col min="12544" max="12544" width="1.33203125" style="3"/>
    <col min="12545" max="12545" width="46.6640625" style="3" customWidth="1"/>
    <col min="12546" max="12553" width="15.6640625" style="3" customWidth="1"/>
    <col min="12554" max="12799" width="11.44140625" style="3" customWidth="1"/>
    <col min="12800" max="12800" width="1.33203125" style="3"/>
    <col min="12801" max="12801" width="46.6640625" style="3" customWidth="1"/>
    <col min="12802" max="12809" width="15.6640625" style="3" customWidth="1"/>
    <col min="12810" max="13055" width="11.44140625" style="3" customWidth="1"/>
    <col min="13056" max="13056" width="1.33203125" style="3"/>
    <col min="13057" max="13057" width="46.6640625" style="3" customWidth="1"/>
    <col min="13058" max="13065" width="15.6640625" style="3" customWidth="1"/>
    <col min="13066" max="13311" width="11.44140625" style="3" customWidth="1"/>
    <col min="13312" max="13312" width="1.33203125" style="3"/>
    <col min="13313" max="13313" width="46.6640625" style="3" customWidth="1"/>
    <col min="13314" max="13321" width="15.6640625" style="3" customWidth="1"/>
    <col min="13322" max="13567" width="11.44140625" style="3" customWidth="1"/>
    <col min="13568" max="13568" width="1.33203125" style="3"/>
    <col min="13569" max="13569" width="46.6640625" style="3" customWidth="1"/>
    <col min="13570" max="13577" width="15.6640625" style="3" customWidth="1"/>
    <col min="13578" max="13823" width="11.44140625" style="3" customWidth="1"/>
    <col min="13824" max="13824" width="1.33203125" style="3"/>
    <col min="13825" max="13825" width="46.6640625" style="3" customWidth="1"/>
    <col min="13826" max="13833" width="15.6640625" style="3" customWidth="1"/>
    <col min="13834" max="14079" width="11.44140625" style="3" customWidth="1"/>
    <col min="14080" max="14080" width="1.33203125" style="3"/>
    <col min="14081" max="14081" width="46.6640625" style="3" customWidth="1"/>
    <col min="14082" max="14089" width="15.6640625" style="3" customWidth="1"/>
    <col min="14090" max="14335" width="11.44140625" style="3" customWidth="1"/>
    <col min="14336" max="14336" width="1.33203125" style="3"/>
    <col min="14337" max="14337" width="46.6640625" style="3" customWidth="1"/>
    <col min="14338" max="14345" width="15.6640625" style="3" customWidth="1"/>
    <col min="14346" max="14591" width="11.44140625" style="3" customWidth="1"/>
    <col min="14592" max="14592" width="1.33203125" style="3"/>
    <col min="14593" max="14593" width="46.6640625" style="3" customWidth="1"/>
    <col min="14594" max="14601" width="15.6640625" style="3" customWidth="1"/>
    <col min="14602" max="14847" width="11.44140625" style="3" customWidth="1"/>
    <col min="14848" max="14848" width="1.33203125" style="3"/>
    <col min="14849" max="14849" width="46.6640625" style="3" customWidth="1"/>
    <col min="14850" max="14857" width="15.6640625" style="3" customWidth="1"/>
    <col min="14858" max="15103" width="11.44140625" style="3" customWidth="1"/>
    <col min="15104" max="15104" width="1.33203125" style="3"/>
    <col min="15105" max="15105" width="46.6640625" style="3" customWidth="1"/>
    <col min="15106" max="15113" width="15.6640625" style="3" customWidth="1"/>
    <col min="15114" max="15359" width="11.44140625" style="3" customWidth="1"/>
    <col min="15360" max="15360" width="1.33203125" style="3"/>
    <col min="15361" max="15361" width="46.6640625" style="3" customWidth="1"/>
    <col min="15362" max="15369" width="15.6640625" style="3" customWidth="1"/>
    <col min="15370" max="15615" width="11.44140625" style="3" customWidth="1"/>
    <col min="15616" max="15616" width="1.33203125" style="3"/>
    <col min="15617" max="15617" width="46.6640625" style="3" customWidth="1"/>
    <col min="15618" max="15625" width="15.6640625" style="3" customWidth="1"/>
    <col min="15626" max="15871" width="11.44140625" style="3" customWidth="1"/>
    <col min="15872" max="15872" width="1.33203125" style="3"/>
    <col min="15873" max="15873" width="46.6640625" style="3" customWidth="1"/>
    <col min="15874" max="15881" width="15.6640625" style="3" customWidth="1"/>
    <col min="15882" max="16127" width="11.44140625" style="3" customWidth="1"/>
    <col min="16128" max="16128" width="1.33203125" style="3"/>
    <col min="16129" max="16129" width="46.6640625" style="3" customWidth="1"/>
    <col min="16130" max="16137" width="15.6640625" style="3" customWidth="1"/>
    <col min="16138" max="16383" width="11.44140625" style="3" customWidth="1"/>
    <col min="16384" max="16384" width="1.33203125" style="3"/>
  </cols>
  <sheetData>
    <row r="1" spans="1:32" s="231" customFormat="1" ht="18" customHeight="1">
      <c r="A1" s="339" t="s">
        <v>823</v>
      </c>
      <c r="B1" s="230"/>
      <c r="C1" s="230"/>
      <c r="D1" s="230"/>
      <c r="E1" s="230"/>
      <c r="F1" s="230"/>
      <c r="G1" s="230"/>
      <c r="H1" s="230"/>
      <c r="I1" s="230"/>
    </row>
    <row r="2" spans="1:32" s="233" customFormat="1" ht="24.9" customHeight="1">
      <c r="A2" s="232" t="s">
        <v>756</v>
      </c>
      <c r="B2" s="232"/>
      <c r="C2" s="232"/>
      <c r="D2" s="232"/>
      <c r="E2" s="232"/>
      <c r="F2" s="232"/>
      <c r="G2" s="232"/>
      <c r="H2" s="232"/>
      <c r="I2" s="232"/>
    </row>
    <row r="3" spans="1:32" s="234" customFormat="1" ht="26.25" customHeight="1">
      <c r="A3" s="100">
        <v>45322</v>
      </c>
      <c r="B3" s="100"/>
      <c r="C3" s="100"/>
      <c r="D3" s="100"/>
      <c r="E3" s="100"/>
      <c r="F3" s="100"/>
      <c r="G3" s="100"/>
      <c r="H3" s="100"/>
      <c r="I3" s="100"/>
    </row>
    <row r="4" spans="1:32" s="50" customFormat="1" ht="23.25" customHeight="1">
      <c r="A4" s="101" t="s">
        <v>204</v>
      </c>
      <c r="B4" s="101"/>
      <c r="C4" s="101"/>
      <c r="D4" s="101"/>
      <c r="E4" s="101"/>
      <c r="F4" s="101"/>
      <c r="G4" s="101"/>
      <c r="H4" s="101"/>
      <c r="I4" s="101"/>
    </row>
    <row r="5" spans="1:32" ht="21.75" customHeight="1" thickBot="1">
      <c r="A5" s="235"/>
      <c r="B5" s="235"/>
      <c r="C5" s="235"/>
      <c r="D5" s="235"/>
      <c r="E5" s="235"/>
      <c r="F5" s="235"/>
    </row>
    <row r="6" spans="1:32" ht="27" customHeight="1">
      <c r="A6" s="236" t="s">
        <v>194</v>
      </c>
      <c r="B6" s="237" t="s">
        <v>757</v>
      </c>
      <c r="C6" s="237" t="s">
        <v>758</v>
      </c>
      <c r="D6" s="237" t="s">
        <v>759</v>
      </c>
      <c r="E6" s="237" t="s">
        <v>760</v>
      </c>
      <c r="F6" s="237" t="s">
        <v>761</v>
      </c>
      <c r="G6" s="103" t="s">
        <v>762</v>
      </c>
      <c r="H6" s="238" t="s">
        <v>763</v>
      </c>
      <c r="I6" s="238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</row>
    <row r="7" spans="1:32" ht="39" customHeight="1">
      <c r="A7" s="239"/>
      <c r="B7" s="240"/>
      <c r="C7" s="240"/>
      <c r="D7" s="240"/>
      <c r="E7" s="240"/>
      <c r="F7" s="240"/>
      <c r="G7" s="106"/>
      <c r="H7" s="241" t="s">
        <v>764</v>
      </c>
      <c r="I7" s="241" t="s">
        <v>765</v>
      </c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</row>
    <row r="8" spans="1:32" s="121" customFormat="1" ht="24" customHeight="1">
      <c r="A8" s="142"/>
      <c r="B8" s="242"/>
      <c r="C8" s="242"/>
      <c r="D8" s="242"/>
      <c r="E8" s="242"/>
      <c r="F8" s="242"/>
      <c r="G8" s="242"/>
      <c r="H8" s="242"/>
      <c r="I8" s="242"/>
      <c r="J8" s="243"/>
      <c r="K8" s="243"/>
      <c r="L8" s="243"/>
      <c r="M8" s="243"/>
      <c r="N8" s="243"/>
      <c r="O8" s="243"/>
      <c r="P8" s="244"/>
      <c r="Q8" s="244"/>
    </row>
    <row r="9" spans="1:32" s="121" customFormat="1" ht="60" customHeight="1">
      <c r="A9" s="142" t="s">
        <v>159</v>
      </c>
      <c r="B9" s="245">
        <v>1502699.3850499999</v>
      </c>
      <c r="C9" s="245">
        <v>788.04170000000011</v>
      </c>
      <c r="D9" s="245">
        <v>1255825.8351500002</v>
      </c>
      <c r="E9" s="245">
        <v>7419.1211399999993</v>
      </c>
      <c r="F9" s="245">
        <v>246873.54968999999</v>
      </c>
      <c r="G9" s="245">
        <v>2293.6452999999997</v>
      </c>
      <c r="H9" s="245">
        <v>415.26984000000004</v>
      </c>
      <c r="I9" s="245">
        <v>15.1</v>
      </c>
      <c r="J9" s="243"/>
      <c r="K9" s="243"/>
      <c r="L9" s="243"/>
      <c r="M9" s="243"/>
      <c r="N9" s="243"/>
      <c r="O9" s="243"/>
      <c r="P9" s="244"/>
      <c r="Q9" s="244"/>
    </row>
    <row r="10" spans="1:32" s="121" customFormat="1" ht="60" customHeight="1">
      <c r="A10" s="142" t="s">
        <v>152</v>
      </c>
      <c r="B10" s="245">
        <v>19569173.41172</v>
      </c>
      <c r="C10" s="245">
        <v>1078832.6695599998</v>
      </c>
      <c r="D10" s="245">
        <v>11026908.849920001</v>
      </c>
      <c r="E10" s="245">
        <v>1148978.31623</v>
      </c>
      <c r="F10" s="245">
        <v>8542264.5617999993</v>
      </c>
      <c r="G10" s="245">
        <v>902266.16278000001</v>
      </c>
      <c r="H10" s="245">
        <v>7123.9434099999999</v>
      </c>
      <c r="I10" s="245">
        <v>166.80245000000002</v>
      </c>
      <c r="J10" s="243"/>
      <c r="K10" s="243"/>
      <c r="L10" s="243"/>
      <c r="M10" s="243"/>
      <c r="N10" s="243"/>
      <c r="O10" s="243"/>
      <c r="P10" s="244"/>
      <c r="Q10" s="244"/>
    </row>
    <row r="11" spans="1:32" s="121" customFormat="1" ht="60" customHeight="1">
      <c r="A11" s="142" t="s">
        <v>3</v>
      </c>
      <c r="B11" s="245">
        <v>0</v>
      </c>
      <c r="C11" s="245">
        <v>0</v>
      </c>
      <c r="D11" s="245">
        <v>0</v>
      </c>
      <c r="E11" s="245">
        <v>0</v>
      </c>
      <c r="F11" s="245">
        <v>0</v>
      </c>
      <c r="G11" s="245">
        <v>1652526.2846600001</v>
      </c>
      <c r="H11" s="245">
        <v>0</v>
      </c>
      <c r="I11" s="245">
        <v>3503.7296699999997</v>
      </c>
      <c r="J11" s="243"/>
      <c r="K11" s="243"/>
      <c r="L11" s="243"/>
      <c r="M11" s="243"/>
      <c r="N11" s="243"/>
      <c r="O11" s="243"/>
      <c r="P11" s="244"/>
      <c r="Q11" s="244"/>
    </row>
    <row r="12" spans="1:32" s="121" customFormat="1" ht="28.5" customHeight="1" thickBot="1">
      <c r="A12" s="246"/>
      <c r="B12" s="247"/>
      <c r="C12" s="247"/>
      <c r="D12" s="247"/>
      <c r="E12" s="247"/>
      <c r="F12" s="247"/>
      <c r="G12" s="247"/>
      <c r="H12" s="247"/>
      <c r="I12" s="247"/>
      <c r="J12" s="243"/>
      <c r="K12" s="243"/>
      <c r="L12" s="243"/>
      <c r="M12" s="243"/>
      <c r="N12" s="243"/>
      <c r="O12" s="243"/>
      <c r="P12" s="244"/>
      <c r="Q12" s="244"/>
    </row>
    <row r="13" spans="1:32" s="64" customFormat="1" ht="6" customHeight="1">
      <c r="B13" s="248"/>
      <c r="C13" s="248"/>
      <c r="D13" s="249"/>
      <c r="E13" s="249"/>
      <c r="F13" s="249"/>
      <c r="G13" s="248"/>
      <c r="H13" s="248"/>
      <c r="I13" s="248"/>
    </row>
    <row r="14" spans="1:32" s="150" customFormat="1" ht="11.25" customHeight="1">
      <c r="A14" s="120" t="s">
        <v>766</v>
      </c>
      <c r="H14" s="250"/>
      <c r="I14" s="250"/>
    </row>
    <row r="15" spans="1:32" s="64" customFormat="1">
      <c r="I15" s="251"/>
    </row>
    <row r="16" spans="1:32" s="64" customFormat="1"/>
    <row r="17" s="64" customFormat="1"/>
    <row r="18" s="64" customFormat="1"/>
    <row r="19" s="64" customFormat="1"/>
    <row r="20" s="64" customFormat="1"/>
    <row r="21" s="64" customFormat="1"/>
    <row r="22" s="64" customFormat="1"/>
    <row r="23" s="64" customFormat="1"/>
    <row r="24" s="64" customFormat="1"/>
    <row r="25" s="64" customFormat="1"/>
    <row r="26" s="64" customFormat="1"/>
    <row r="27" s="64" customFormat="1"/>
    <row r="28" s="64" customFormat="1"/>
    <row r="29" s="64" customFormat="1"/>
    <row r="30" s="64" customFormat="1"/>
    <row r="31" s="64" customFormat="1"/>
    <row r="32" s="64" customFormat="1"/>
    <row r="33" s="64" customFormat="1"/>
    <row r="34" s="64" customFormat="1"/>
    <row r="35" s="64" customFormat="1"/>
    <row r="36" s="64" customFormat="1"/>
    <row r="37" s="64" customFormat="1"/>
    <row r="38" s="64" customFormat="1"/>
    <row r="39" s="64" customFormat="1"/>
    <row r="40" s="64" customFormat="1"/>
    <row r="41" s="64" customFormat="1"/>
    <row r="42" s="64" customFormat="1"/>
    <row r="43" s="64" customFormat="1"/>
    <row r="44" s="64" customFormat="1"/>
    <row r="45" s="64" customFormat="1"/>
    <row r="46" s="64" customFormat="1"/>
    <row r="47" s="64" customFormat="1"/>
    <row r="48" s="64" customFormat="1"/>
    <row r="49" s="64" customFormat="1"/>
    <row r="50" s="64" customFormat="1"/>
    <row r="51" s="64" customFormat="1"/>
    <row r="52" s="64" customFormat="1"/>
    <row r="53" s="64" customFormat="1"/>
    <row r="54" s="64" customFormat="1"/>
    <row r="55" s="64" customFormat="1"/>
    <row r="56" s="64" customFormat="1"/>
    <row r="57" s="64" customFormat="1"/>
    <row r="58" s="64" customFormat="1"/>
    <row r="59" s="64" customFormat="1"/>
    <row r="60" s="64" customFormat="1"/>
    <row r="61" s="64" customFormat="1"/>
    <row r="62" s="64" customFormat="1"/>
    <row r="63" s="64" customFormat="1"/>
    <row r="64" s="64" customFormat="1"/>
    <row r="65" s="64" customFormat="1"/>
    <row r="66" s="64" customFormat="1"/>
    <row r="67" s="64" customFormat="1"/>
    <row r="68" s="64" customFormat="1"/>
    <row r="69" s="64" customFormat="1"/>
    <row r="70" s="64" customFormat="1"/>
    <row r="71" s="64" customFormat="1"/>
    <row r="72" s="64" customFormat="1"/>
    <row r="73" s="64" customFormat="1"/>
    <row r="74" s="64" customFormat="1"/>
    <row r="75" s="64" customFormat="1"/>
    <row r="76" s="64" customFormat="1"/>
    <row r="77" s="64" customFormat="1"/>
    <row r="78" s="64" customFormat="1"/>
    <row r="79" s="64" customFormat="1"/>
    <row r="80" s="64" customFormat="1"/>
    <row r="81" s="64" customFormat="1"/>
    <row r="82" s="64" customFormat="1"/>
    <row r="83" s="64" customFormat="1"/>
    <row r="84" s="64" customFormat="1"/>
    <row r="85" s="64" customFormat="1"/>
    <row r="86" s="64" customFormat="1"/>
    <row r="87" s="64" customFormat="1"/>
    <row r="88" s="64" customFormat="1"/>
    <row r="89" s="64" customFormat="1"/>
    <row r="90" s="64" customFormat="1"/>
    <row r="91" s="64" customFormat="1"/>
    <row r="92" s="64" customFormat="1"/>
    <row r="93" s="64" customFormat="1"/>
    <row r="94" s="64" customFormat="1"/>
    <row r="95" s="64" customFormat="1"/>
    <row r="96" s="64" customFormat="1"/>
    <row r="97" s="64" customFormat="1"/>
    <row r="98" s="64" customFormat="1"/>
    <row r="99" s="64" customFormat="1"/>
    <row r="100" s="64" customFormat="1"/>
    <row r="101" s="64" customFormat="1"/>
    <row r="102" s="64" customFormat="1"/>
    <row r="103" s="64" customFormat="1"/>
    <row r="104" s="64" customFormat="1"/>
    <row r="105" s="64" customFormat="1"/>
    <row r="106" s="64" customFormat="1"/>
    <row r="107" s="64" customFormat="1"/>
    <row r="108" s="64" customFormat="1"/>
    <row r="109" s="64" customFormat="1"/>
    <row r="110" s="64" customFormat="1"/>
    <row r="111" s="64" customFormat="1"/>
    <row r="112" s="64" customFormat="1"/>
    <row r="113" s="64" customFormat="1"/>
    <row r="114" s="64" customFormat="1"/>
    <row r="115" s="64" customFormat="1"/>
    <row r="116" s="64" customFormat="1"/>
    <row r="117" s="64" customFormat="1"/>
    <row r="118" s="64" customFormat="1"/>
    <row r="119" s="64" customFormat="1"/>
    <row r="120" s="64" customFormat="1"/>
    <row r="121" s="64" customFormat="1"/>
    <row r="122" s="64" customFormat="1"/>
    <row r="123" s="64" customFormat="1"/>
    <row r="124" s="64" customFormat="1"/>
    <row r="125" s="64" customFormat="1"/>
    <row r="126" s="64" customFormat="1"/>
    <row r="127" s="64" customFormat="1"/>
    <row r="128" s="64" customFormat="1"/>
    <row r="129" s="64" customFormat="1"/>
    <row r="130" s="64" customFormat="1"/>
    <row r="131" s="64" customFormat="1"/>
    <row r="132" s="64" customFormat="1"/>
    <row r="133" s="64" customFormat="1"/>
    <row r="134" s="64" customFormat="1"/>
    <row r="135" s="64" customFormat="1"/>
    <row r="136" s="64" customFormat="1"/>
    <row r="137" s="64" customFormat="1"/>
    <row r="138" s="64" customFormat="1"/>
    <row r="139" s="64" customFormat="1"/>
    <row r="140" s="64" customFormat="1"/>
    <row r="141" s="64" customFormat="1"/>
    <row r="142" s="64" customFormat="1"/>
    <row r="143" s="64" customFormat="1"/>
    <row r="144" s="64" customFormat="1"/>
    <row r="145" s="64" customFormat="1"/>
    <row r="146" s="64" customFormat="1"/>
    <row r="147" s="64" customFormat="1"/>
    <row r="148" s="64" customFormat="1"/>
    <row r="149" s="64" customFormat="1"/>
    <row r="150" s="64" customFormat="1"/>
    <row r="151" s="64" customFormat="1"/>
    <row r="152" s="64" customFormat="1"/>
    <row r="153" s="64" customFormat="1"/>
    <row r="154" s="64" customFormat="1"/>
    <row r="155" s="64" customFormat="1"/>
    <row r="156" s="64" customFormat="1"/>
    <row r="157" s="64" customFormat="1"/>
    <row r="158" s="64" customFormat="1"/>
    <row r="159" s="64" customFormat="1"/>
    <row r="160" s="64" customFormat="1"/>
    <row r="161" s="64" customFormat="1"/>
    <row r="162" s="64" customFormat="1"/>
    <row r="163" s="64" customFormat="1"/>
    <row r="164" s="64" customFormat="1"/>
    <row r="165" s="64" customFormat="1"/>
    <row r="166" s="64" customFormat="1"/>
    <row r="167" s="64" customFormat="1"/>
    <row r="168" s="64" customFormat="1"/>
    <row r="169" s="64" customFormat="1"/>
    <row r="170" s="64" customFormat="1"/>
    <row r="171" s="64" customFormat="1"/>
    <row r="172" s="64" customFormat="1"/>
    <row r="173" s="64" customFormat="1"/>
    <row r="174" s="64" customFormat="1"/>
    <row r="175" s="64" customFormat="1"/>
    <row r="176" s="64" customFormat="1"/>
    <row r="177" s="64" customFormat="1"/>
    <row r="178" s="64" customFormat="1"/>
    <row r="179" s="64" customFormat="1"/>
    <row r="180" s="64" customFormat="1"/>
    <row r="181" s="64" customFormat="1"/>
    <row r="182" s="64" customFormat="1"/>
    <row r="183" s="64" customFormat="1"/>
    <row r="184" s="64" customFormat="1"/>
    <row r="185" s="64" customFormat="1"/>
    <row r="186" s="64" customFormat="1"/>
    <row r="187" s="64" customFormat="1"/>
    <row r="188" s="64" customFormat="1"/>
    <row r="189" s="64" customFormat="1"/>
    <row r="190" s="64" customFormat="1"/>
    <row r="191" s="64" customFormat="1"/>
    <row r="192" s="64" customFormat="1"/>
    <row r="193" s="64" customFormat="1"/>
    <row r="194" s="64" customFormat="1"/>
    <row r="195" s="64" customFormat="1"/>
    <row r="196" s="64" customFormat="1"/>
    <row r="197" s="64" customFormat="1"/>
    <row r="198" s="64" customFormat="1"/>
    <row r="199" s="64" customFormat="1"/>
    <row r="200" s="64" customFormat="1"/>
    <row r="201" s="64" customFormat="1"/>
    <row r="202" s="64" customFormat="1"/>
    <row r="203" s="64" customFormat="1"/>
    <row r="204" s="64" customFormat="1"/>
    <row r="205" s="64" customFormat="1"/>
    <row r="206" s="64" customFormat="1"/>
    <row r="207" s="64" customFormat="1"/>
    <row r="208" s="64" customFormat="1"/>
    <row r="209" s="64" customFormat="1"/>
    <row r="210" s="64" customFormat="1"/>
    <row r="211" s="64" customFormat="1"/>
    <row r="212" s="64" customFormat="1"/>
    <row r="213" s="64" customFormat="1"/>
    <row r="214" s="64" customFormat="1"/>
    <row r="215" s="64" customFormat="1"/>
    <row r="216" s="64" customFormat="1"/>
    <row r="217" s="64" customFormat="1"/>
    <row r="218" s="64" customFormat="1"/>
    <row r="219" s="64" customFormat="1"/>
    <row r="220" s="64" customFormat="1"/>
    <row r="221" s="64" customFormat="1"/>
    <row r="222" s="64" customFormat="1"/>
    <row r="223" s="64" customFormat="1"/>
    <row r="224" s="64" customFormat="1"/>
    <row r="225" s="64" customFormat="1"/>
    <row r="226" s="64" customFormat="1"/>
    <row r="227" s="64" customFormat="1"/>
    <row r="228" s="64" customFormat="1"/>
    <row r="229" s="64" customFormat="1"/>
    <row r="230" s="64" customFormat="1"/>
    <row r="231" s="64" customFormat="1"/>
    <row r="232" s="64" customFormat="1"/>
    <row r="233" s="64" customFormat="1"/>
    <row r="234" s="64" customFormat="1"/>
    <row r="235" s="64" customFormat="1"/>
    <row r="236" s="64" customFormat="1"/>
    <row r="237" s="64" customFormat="1"/>
    <row r="238" s="64" customFormat="1"/>
    <row r="239" s="64" customFormat="1"/>
    <row r="240" s="64" customFormat="1"/>
    <row r="241" s="64" customFormat="1"/>
    <row r="242" s="64" customFormat="1"/>
    <row r="243" s="64" customFormat="1"/>
    <row r="244" s="64" customFormat="1"/>
    <row r="245" s="64" customFormat="1"/>
    <row r="246" s="64" customFormat="1"/>
    <row r="247" s="64" customFormat="1"/>
    <row r="248" s="64" customFormat="1"/>
    <row r="249" s="64" customFormat="1"/>
    <row r="250" s="64" customFormat="1"/>
    <row r="251" s="64" customFormat="1"/>
    <row r="252" s="64" customFormat="1"/>
    <row r="253" s="64" customFormat="1"/>
    <row r="254" s="64" customFormat="1"/>
    <row r="255" s="64" customFormat="1"/>
    <row r="256" s="64" customFormat="1"/>
    <row r="257" s="64" customFormat="1"/>
    <row r="258" s="64" customFormat="1"/>
    <row r="259" s="64" customFormat="1"/>
    <row r="260" s="64" customFormat="1"/>
    <row r="261" s="64" customFormat="1"/>
    <row r="262" s="64" customFormat="1"/>
    <row r="263" s="64" customFormat="1"/>
    <row r="264" s="64" customFormat="1"/>
    <row r="265" s="64" customFormat="1"/>
    <row r="266" s="64" customFormat="1"/>
    <row r="267" s="64" customFormat="1"/>
    <row r="268" s="64" customFormat="1"/>
    <row r="269" s="64" customFormat="1"/>
    <row r="270" s="64" customFormat="1"/>
  </sheetData>
  <mergeCells count="11">
    <mergeCell ref="H6:I6"/>
    <mergeCell ref="A2:I2"/>
    <mergeCell ref="A3:I3"/>
    <mergeCell ref="A4:I4"/>
    <mergeCell ref="A6:A7"/>
    <mergeCell ref="B6:B7"/>
    <mergeCell ref="C6:C7"/>
    <mergeCell ref="D6:D7"/>
    <mergeCell ref="E6:E7"/>
    <mergeCell ref="F6:F7"/>
    <mergeCell ref="G6:G7"/>
  </mergeCells>
  <hyperlinks>
    <hyperlink ref="A1" location="Índice!A1" display="Volver al Índice" xr:uid="{8536CB80-B0C8-4AAB-BB91-958707F45A32}"/>
  </hyperlinks>
  <pageMargins left="1.1811023622047245" right="1.1811023622047245" top="0.98425196850393704" bottom="0.98425196850393704" header="0.59055118110236227" footer="0.59055118110236227"/>
  <pageSetup paperSize="9" scale="78" fitToWidth="0" fitToHeight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36009-BBF5-4943-8991-C3E5011C8C41}">
  <dimension ref="A1:AB1056"/>
  <sheetViews>
    <sheetView showGridLines="0" zoomScale="70" zoomScaleNormal="70" workbookViewId="0"/>
  </sheetViews>
  <sheetFormatPr baseColWidth="10" defaultColWidth="11.44140625" defaultRowHeight="13.8"/>
  <cols>
    <col min="1" max="1" width="13.109375" style="193" bestFit="1" customWidth="1"/>
    <col min="2" max="2" width="13.5546875" style="193" customWidth="1"/>
    <col min="3" max="3" width="22.109375" style="193" bestFit="1" customWidth="1"/>
    <col min="4" max="4" width="27.109375" style="193" bestFit="1" customWidth="1"/>
    <col min="5" max="5" width="14.44140625" style="193" customWidth="1"/>
    <col min="6" max="6" width="16.109375" style="193" customWidth="1"/>
    <col min="7" max="7" width="13.88671875" style="193" bestFit="1" customWidth="1"/>
    <col min="8" max="8" width="15.109375" style="193" bestFit="1" customWidth="1"/>
    <col min="9" max="9" width="14.109375" style="193" bestFit="1" customWidth="1"/>
    <col min="10" max="10" width="12.109375" style="193" bestFit="1" customWidth="1"/>
    <col min="11" max="12" width="14.109375" style="193" bestFit="1" customWidth="1"/>
    <col min="13" max="13" width="12.5546875" style="193" bestFit="1" customWidth="1"/>
    <col min="14" max="14" width="14.44140625" style="193" bestFit="1" customWidth="1"/>
    <col min="15" max="15" width="14.6640625" style="193" bestFit="1" customWidth="1"/>
    <col min="16" max="16" width="14.88671875" style="193" bestFit="1" customWidth="1"/>
    <col min="17" max="17" width="12.33203125" style="193" bestFit="1" customWidth="1"/>
    <col min="18" max="18" width="15.109375" style="193" bestFit="1" customWidth="1"/>
    <col min="19" max="256" width="11.44140625" style="193"/>
    <col min="257" max="257" width="13.109375" style="193" bestFit="1" customWidth="1"/>
    <col min="258" max="258" width="13.5546875" style="193" customWidth="1"/>
    <col min="259" max="259" width="22.109375" style="193" bestFit="1" customWidth="1"/>
    <col min="260" max="260" width="27.109375" style="193" bestFit="1" customWidth="1"/>
    <col min="261" max="261" width="14.44140625" style="193" customWidth="1"/>
    <col min="262" max="262" width="16.109375" style="193" customWidth="1"/>
    <col min="263" max="263" width="13.88671875" style="193" bestFit="1" customWidth="1"/>
    <col min="264" max="264" width="15.109375" style="193" bestFit="1" customWidth="1"/>
    <col min="265" max="265" width="14.109375" style="193" bestFit="1" customWidth="1"/>
    <col min="266" max="266" width="12.109375" style="193" bestFit="1" customWidth="1"/>
    <col min="267" max="268" width="14.109375" style="193" bestFit="1" customWidth="1"/>
    <col min="269" max="269" width="12.5546875" style="193" bestFit="1" customWidth="1"/>
    <col min="270" max="270" width="14.44140625" style="193" bestFit="1" customWidth="1"/>
    <col min="271" max="271" width="14.6640625" style="193" bestFit="1" customWidth="1"/>
    <col min="272" max="272" width="14.88671875" style="193" bestFit="1" customWidth="1"/>
    <col min="273" max="273" width="12.33203125" style="193" bestFit="1" customWidth="1"/>
    <col min="274" max="274" width="15.109375" style="193" bestFit="1" customWidth="1"/>
    <col min="275" max="512" width="11.44140625" style="193"/>
    <col min="513" max="513" width="13.109375" style="193" bestFit="1" customWidth="1"/>
    <col min="514" max="514" width="13.5546875" style="193" customWidth="1"/>
    <col min="515" max="515" width="22.109375" style="193" bestFit="1" customWidth="1"/>
    <col min="516" max="516" width="27.109375" style="193" bestFit="1" customWidth="1"/>
    <col min="517" max="517" width="14.44140625" style="193" customWidth="1"/>
    <col min="518" max="518" width="16.109375" style="193" customWidth="1"/>
    <col min="519" max="519" width="13.88671875" style="193" bestFit="1" customWidth="1"/>
    <col min="520" max="520" width="15.109375" style="193" bestFit="1" customWidth="1"/>
    <col min="521" max="521" width="14.109375" style="193" bestFit="1" customWidth="1"/>
    <col min="522" max="522" width="12.109375" style="193" bestFit="1" customWidth="1"/>
    <col min="523" max="524" width="14.109375" style="193" bestFit="1" customWidth="1"/>
    <col min="525" max="525" width="12.5546875" style="193" bestFit="1" customWidth="1"/>
    <col min="526" max="526" width="14.44140625" style="193" bestFit="1" customWidth="1"/>
    <col min="527" max="527" width="14.6640625" style="193" bestFit="1" customWidth="1"/>
    <col min="528" max="528" width="14.88671875" style="193" bestFit="1" customWidth="1"/>
    <col min="529" max="529" width="12.33203125" style="193" bestFit="1" customWidth="1"/>
    <col min="530" max="530" width="15.109375" style="193" bestFit="1" customWidth="1"/>
    <col min="531" max="768" width="11.44140625" style="193"/>
    <col min="769" max="769" width="13.109375" style="193" bestFit="1" customWidth="1"/>
    <col min="770" max="770" width="13.5546875" style="193" customWidth="1"/>
    <col min="771" max="771" width="22.109375" style="193" bestFit="1" customWidth="1"/>
    <col min="772" max="772" width="27.109375" style="193" bestFit="1" customWidth="1"/>
    <col min="773" max="773" width="14.44140625" style="193" customWidth="1"/>
    <col min="774" max="774" width="16.109375" style="193" customWidth="1"/>
    <col min="775" max="775" width="13.88671875" style="193" bestFit="1" customWidth="1"/>
    <col min="776" max="776" width="15.109375" style="193" bestFit="1" customWidth="1"/>
    <col min="777" max="777" width="14.109375" style="193" bestFit="1" customWidth="1"/>
    <col min="778" max="778" width="12.109375" style="193" bestFit="1" customWidth="1"/>
    <col min="779" max="780" width="14.109375" style="193" bestFit="1" customWidth="1"/>
    <col min="781" max="781" width="12.5546875" style="193" bestFit="1" customWidth="1"/>
    <col min="782" max="782" width="14.44140625" style="193" bestFit="1" customWidth="1"/>
    <col min="783" max="783" width="14.6640625" style="193" bestFit="1" customWidth="1"/>
    <col min="784" max="784" width="14.88671875" style="193" bestFit="1" customWidth="1"/>
    <col min="785" max="785" width="12.33203125" style="193" bestFit="1" customWidth="1"/>
    <col min="786" max="786" width="15.109375" style="193" bestFit="1" customWidth="1"/>
    <col min="787" max="1024" width="11.44140625" style="193"/>
    <col min="1025" max="1025" width="13.109375" style="193" bestFit="1" customWidth="1"/>
    <col min="1026" max="1026" width="13.5546875" style="193" customWidth="1"/>
    <col min="1027" max="1027" width="22.109375" style="193" bestFit="1" customWidth="1"/>
    <col min="1028" max="1028" width="27.109375" style="193" bestFit="1" customWidth="1"/>
    <col min="1029" max="1029" width="14.44140625" style="193" customWidth="1"/>
    <col min="1030" max="1030" width="16.109375" style="193" customWidth="1"/>
    <col min="1031" max="1031" width="13.88671875" style="193" bestFit="1" customWidth="1"/>
    <col min="1032" max="1032" width="15.109375" style="193" bestFit="1" customWidth="1"/>
    <col min="1033" max="1033" width="14.109375" style="193" bestFit="1" customWidth="1"/>
    <col min="1034" max="1034" width="12.109375" style="193" bestFit="1" customWidth="1"/>
    <col min="1035" max="1036" width="14.109375" style="193" bestFit="1" customWidth="1"/>
    <col min="1037" max="1037" width="12.5546875" style="193" bestFit="1" customWidth="1"/>
    <col min="1038" max="1038" width="14.44140625" style="193" bestFit="1" customWidth="1"/>
    <col min="1039" max="1039" width="14.6640625" style="193" bestFit="1" customWidth="1"/>
    <col min="1040" max="1040" width="14.88671875" style="193" bestFit="1" customWidth="1"/>
    <col min="1041" max="1041" width="12.33203125" style="193" bestFit="1" customWidth="1"/>
    <col min="1042" max="1042" width="15.109375" style="193" bestFit="1" customWidth="1"/>
    <col min="1043" max="1280" width="11.44140625" style="193"/>
    <col min="1281" max="1281" width="13.109375" style="193" bestFit="1" customWidth="1"/>
    <col min="1282" max="1282" width="13.5546875" style="193" customWidth="1"/>
    <col min="1283" max="1283" width="22.109375" style="193" bestFit="1" customWidth="1"/>
    <col min="1284" max="1284" width="27.109375" style="193" bestFit="1" customWidth="1"/>
    <col min="1285" max="1285" width="14.44140625" style="193" customWidth="1"/>
    <col min="1286" max="1286" width="16.109375" style="193" customWidth="1"/>
    <col min="1287" max="1287" width="13.88671875" style="193" bestFit="1" customWidth="1"/>
    <col min="1288" max="1288" width="15.109375" style="193" bestFit="1" customWidth="1"/>
    <col min="1289" max="1289" width="14.109375" style="193" bestFit="1" customWidth="1"/>
    <col min="1290" max="1290" width="12.109375" style="193" bestFit="1" customWidth="1"/>
    <col min="1291" max="1292" width="14.109375" style="193" bestFit="1" customWidth="1"/>
    <col min="1293" max="1293" width="12.5546875" style="193" bestFit="1" customWidth="1"/>
    <col min="1294" max="1294" width="14.44140625" style="193" bestFit="1" customWidth="1"/>
    <col min="1295" max="1295" width="14.6640625" style="193" bestFit="1" customWidth="1"/>
    <col min="1296" max="1296" width="14.88671875" style="193" bestFit="1" customWidth="1"/>
    <col min="1297" max="1297" width="12.33203125" style="193" bestFit="1" customWidth="1"/>
    <col min="1298" max="1298" width="15.109375" style="193" bestFit="1" customWidth="1"/>
    <col min="1299" max="1536" width="11.44140625" style="193"/>
    <col min="1537" max="1537" width="13.109375" style="193" bestFit="1" customWidth="1"/>
    <col min="1538" max="1538" width="13.5546875" style="193" customWidth="1"/>
    <col min="1539" max="1539" width="22.109375" style="193" bestFit="1" customWidth="1"/>
    <col min="1540" max="1540" width="27.109375" style="193" bestFit="1" customWidth="1"/>
    <col min="1541" max="1541" width="14.44140625" style="193" customWidth="1"/>
    <col min="1542" max="1542" width="16.109375" style="193" customWidth="1"/>
    <col min="1543" max="1543" width="13.88671875" style="193" bestFit="1" customWidth="1"/>
    <col min="1544" max="1544" width="15.109375" style="193" bestFit="1" customWidth="1"/>
    <col min="1545" max="1545" width="14.109375" style="193" bestFit="1" customWidth="1"/>
    <col min="1546" max="1546" width="12.109375" style="193" bestFit="1" customWidth="1"/>
    <col min="1547" max="1548" width="14.109375" style="193" bestFit="1" customWidth="1"/>
    <col min="1549" max="1549" width="12.5546875" style="193" bestFit="1" customWidth="1"/>
    <col min="1550" max="1550" width="14.44140625" style="193" bestFit="1" customWidth="1"/>
    <col min="1551" max="1551" width="14.6640625" style="193" bestFit="1" customWidth="1"/>
    <col min="1552" max="1552" width="14.88671875" style="193" bestFit="1" customWidth="1"/>
    <col min="1553" max="1553" width="12.33203125" style="193" bestFit="1" customWidth="1"/>
    <col min="1554" max="1554" width="15.109375" style="193" bestFit="1" customWidth="1"/>
    <col min="1555" max="1792" width="11.44140625" style="193"/>
    <col min="1793" max="1793" width="13.109375" style="193" bestFit="1" customWidth="1"/>
    <col min="1794" max="1794" width="13.5546875" style="193" customWidth="1"/>
    <col min="1795" max="1795" width="22.109375" style="193" bestFit="1" customWidth="1"/>
    <col min="1796" max="1796" width="27.109375" style="193" bestFit="1" customWidth="1"/>
    <col min="1797" max="1797" width="14.44140625" style="193" customWidth="1"/>
    <col min="1798" max="1798" width="16.109375" style="193" customWidth="1"/>
    <col min="1799" max="1799" width="13.88671875" style="193" bestFit="1" customWidth="1"/>
    <col min="1800" max="1800" width="15.109375" style="193" bestFit="1" customWidth="1"/>
    <col min="1801" max="1801" width="14.109375" style="193" bestFit="1" customWidth="1"/>
    <col min="1802" max="1802" width="12.109375" style="193" bestFit="1" customWidth="1"/>
    <col min="1803" max="1804" width="14.109375" style="193" bestFit="1" customWidth="1"/>
    <col min="1805" max="1805" width="12.5546875" style="193" bestFit="1" customWidth="1"/>
    <col min="1806" max="1806" width="14.44140625" style="193" bestFit="1" customWidth="1"/>
    <col min="1807" max="1807" width="14.6640625" style="193" bestFit="1" customWidth="1"/>
    <col min="1808" max="1808" width="14.88671875" style="193" bestFit="1" customWidth="1"/>
    <col min="1809" max="1809" width="12.33203125" style="193" bestFit="1" customWidth="1"/>
    <col min="1810" max="1810" width="15.109375" style="193" bestFit="1" customWidth="1"/>
    <col min="1811" max="2048" width="11.44140625" style="193"/>
    <col min="2049" max="2049" width="13.109375" style="193" bestFit="1" customWidth="1"/>
    <col min="2050" max="2050" width="13.5546875" style="193" customWidth="1"/>
    <col min="2051" max="2051" width="22.109375" style="193" bestFit="1" customWidth="1"/>
    <col min="2052" max="2052" width="27.109375" style="193" bestFit="1" customWidth="1"/>
    <col min="2053" max="2053" width="14.44140625" style="193" customWidth="1"/>
    <col min="2054" max="2054" width="16.109375" style="193" customWidth="1"/>
    <col min="2055" max="2055" width="13.88671875" style="193" bestFit="1" customWidth="1"/>
    <col min="2056" max="2056" width="15.109375" style="193" bestFit="1" customWidth="1"/>
    <col min="2057" max="2057" width="14.109375" style="193" bestFit="1" customWidth="1"/>
    <col min="2058" max="2058" width="12.109375" style="193" bestFit="1" customWidth="1"/>
    <col min="2059" max="2060" width="14.109375" style="193" bestFit="1" customWidth="1"/>
    <col min="2061" max="2061" width="12.5546875" style="193" bestFit="1" customWidth="1"/>
    <col min="2062" max="2062" width="14.44140625" style="193" bestFit="1" customWidth="1"/>
    <col min="2063" max="2063" width="14.6640625" style="193" bestFit="1" customWidth="1"/>
    <col min="2064" max="2064" width="14.88671875" style="193" bestFit="1" customWidth="1"/>
    <col min="2065" max="2065" width="12.33203125" style="193" bestFit="1" customWidth="1"/>
    <col min="2066" max="2066" width="15.109375" style="193" bestFit="1" customWidth="1"/>
    <col min="2067" max="2304" width="11.44140625" style="193"/>
    <col min="2305" max="2305" width="13.109375" style="193" bestFit="1" customWidth="1"/>
    <col min="2306" max="2306" width="13.5546875" style="193" customWidth="1"/>
    <col min="2307" max="2307" width="22.109375" style="193" bestFit="1" customWidth="1"/>
    <col min="2308" max="2308" width="27.109375" style="193" bestFit="1" customWidth="1"/>
    <col min="2309" max="2309" width="14.44140625" style="193" customWidth="1"/>
    <col min="2310" max="2310" width="16.109375" style="193" customWidth="1"/>
    <col min="2311" max="2311" width="13.88671875" style="193" bestFit="1" customWidth="1"/>
    <col min="2312" max="2312" width="15.109375" style="193" bestFit="1" customWidth="1"/>
    <col min="2313" max="2313" width="14.109375" style="193" bestFit="1" customWidth="1"/>
    <col min="2314" max="2314" width="12.109375" style="193" bestFit="1" customWidth="1"/>
    <col min="2315" max="2316" width="14.109375" style="193" bestFit="1" customWidth="1"/>
    <col min="2317" max="2317" width="12.5546875" style="193" bestFit="1" customWidth="1"/>
    <col min="2318" max="2318" width="14.44140625" style="193" bestFit="1" customWidth="1"/>
    <col min="2319" max="2319" width="14.6640625" style="193" bestFit="1" customWidth="1"/>
    <col min="2320" max="2320" width="14.88671875" style="193" bestFit="1" customWidth="1"/>
    <col min="2321" max="2321" width="12.33203125" style="193" bestFit="1" customWidth="1"/>
    <col min="2322" max="2322" width="15.109375" style="193" bestFit="1" customWidth="1"/>
    <col min="2323" max="2560" width="11.44140625" style="193"/>
    <col min="2561" max="2561" width="13.109375" style="193" bestFit="1" customWidth="1"/>
    <col min="2562" max="2562" width="13.5546875" style="193" customWidth="1"/>
    <col min="2563" max="2563" width="22.109375" style="193" bestFit="1" customWidth="1"/>
    <col min="2564" max="2564" width="27.109375" style="193" bestFit="1" customWidth="1"/>
    <col min="2565" max="2565" width="14.44140625" style="193" customWidth="1"/>
    <col min="2566" max="2566" width="16.109375" style="193" customWidth="1"/>
    <col min="2567" max="2567" width="13.88671875" style="193" bestFit="1" customWidth="1"/>
    <col min="2568" max="2568" width="15.109375" style="193" bestFit="1" customWidth="1"/>
    <col min="2569" max="2569" width="14.109375" style="193" bestFit="1" customWidth="1"/>
    <col min="2570" max="2570" width="12.109375" style="193" bestFit="1" customWidth="1"/>
    <col min="2571" max="2572" width="14.109375" style="193" bestFit="1" customWidth="1"/>
    <col min="2573" max="2573" width="12.5546875" style="193" bestFit="1" customWidth="1"/>
    <col min="2574" max="2574" width="14.44140625" style="193" bestFit="1" customWidth="1"/>
    <col min="2575" max="2575" width="14.6640625" style="193" bestFit="1" customWidth="1"/>
    <col min="2576" max="2576" width="14.88671875" style="193" bestFit="1" customWidth="1"/>
    <col min="2577" max="2577" width="12.33203125" style="193" bestFit="1" customWidth="1"/>
    <col min="2578" max="2578" width="15.109375" style="193" bestFit="1" customWidth="1"/>
    <col min="2579" max="2816" width="11.44140625" style="193"/>
    <col min="2817" max="2817" width="13.109375" style="193" bestFit="1" customWidth="1"/>
    <col min="2818" max="2818" width="13.5546875" style="193" customWidth="1"/>
    <col min="2819" max="2819" width="22.109375" style="193" bestFit="1" customWidth="1"/>
    <col min="2820" max="2820" width="27.109375" style="193" bestFit="1" customWidth="1"/>
    <col min="2821" max="2821" width="14.44140625" style="193" customWidth="1"/>
    <col min="2822" max="2822" width="16.109375" style="193" customWidth="1"/>
    <col min="2823" max="2823" width="13.88671875" style="193" bestFit="1" customWidth="1"/>
    <col min="2824" max="2824" width="15.109375" style="193" bestFit="1" customWidth="1"/>
    <col min="2825" max="2825" width="14.109375" style="193" bestFit="1" customWidth="1"/>
    <col min="2826" max="2826" width="12.109375" style="193" bestFit="1" customWidth="1"/>
    <col min="2827" max="2828" width="14.109375" style="193" bestFit="1" customWidth="1"/>
    <col min="2829" max="2829" width="12.5546875" style="193" bestFit="1" customWidth="1"/>
    <col min="2830" max="2830" width="14.44140625" style="193" bestFit="1" customWidth="1"/>
    <col min="2831" max="2831" width="14.6640625" style="193" bestFit="1" customWidth="1"/>
    <col min="2832" max="2832" width="14.88671875" style="193" bestFit="1" customWidth="1"/>
    <col min="2833" max="2833" width="12.33203125" style="193" bestFit="1" customWidth="1"/>
    <col min="2834" max="2834" width="15.109375" style="193" bestFit="1" customWidth="1"/>
    <col min="2835" max="3072" width="11.44140625" style="193"/>
    <col min="3073" max="3073" width="13.109375" style="193" bestFit="1" customWidth="1"/>
    <col min="3074" max="3074" width="13.5546875" style="193" customWidth="1"/>
    <col min="3075" max="3075" width="22.109375" style="193" bestFit="1" customWidth="1"/>
    <col min="3076" max="3076" width="27.109375" style="193" bestFit="1" customWidth="1"/>
    <col min="3077" max="3077" width="14.44140625" style="193" customWidth="1"/>
    <col min="3078" max="3078" width="16.109375" style="193" customWidth="1"/>
    <col min="3079" max="3079" width="13.88671875" style="193" bestFit="1" customWidth="1"/>
    <col min="3080" max="3080" width="15.109375" style="193" bestFit="1" customWidth="1"/>
    <col min="3081" max="3081" width="14.109375" style="193" bestFit="1" customWidth="1"/>
    <col min="3082" max="3082" width="12.109375" style="193" bestFit="1" customWidth="1"/>
    <col min="3083" max="3084" width="14.109375" style="193" bestFit="1" customWidth="1"/>
    <col min="3085" max="3085" width="12.5546875" style="193" bestFit="1" customWidth="1"/>
    <col min="3086" max="3086" width="14.44140625" style="193" bestFit="1" customWidth="1"/>
    <col min="3087" max="3087" width="14.6640625" style="193" bestFit="1" customWidth="1"/>
    <col min="3088" max="3088" width="14.88671875" style="193" bestFit="1" customWidth="1"/>
    <col min="3089" max="3089" width="12.33203125" style="193" bestFit="1" customWidth="1"/>
    <col min="3090" max="3090" width="15.109375" style="193" bestFit="1" customWidth="1"/>
    <col min="3091" max="3328" width="11.44140625" style="193"/>
    <col min="3329" max="3329" width="13.109375" style="193" bestFit="1" customWidth="1"/>
    <col min="3330" max="3330" width="13.5546875" style="193" customWidth="1"/>
    <col min="3331" max="3331" width="22.109375" style="193" bestFit="1" customWidth="1"/>
    <col min="3332" max="3332" width="27.109375" style="193" bestFit="1" customWidth="1"/>
    <col min="3333" max="3333" width="14.44140625" style="193" customWidth="1"/>
    <col min="3334" max="3334" width="16.109375" style="193" customWidth="1"/>
    <col min="3335" max="3335" width="13.88671875" style="193" bestFit="1" customWidth="1"/>
    <col min="3336" max="3336" width="15.109375" style="193" bestFit="1" customWidth="1"/>
    <col min="3337" max="3337" width="14.109375" style="193" bestFit="1" customWidth="1"/>
    <col min="3338" max="3338" width="12.109375" style="193" bestFit="1" customWidth="1"/>
    <col min="3339" max="3340" width="14.109375" style="193" bestFit="1" customWidth="1"/>
    <col min="3341" max="3341" width="12.5546875" style="193" bestFit="1" customWidth="1"/>
    <col min="3342" max="3342" width="14.44140625" style="193" bestFit="1" customWidth="1"/>
    <col min="3343" max="3343" width="14.6640625" style="193" bestFit="1" customWidth="1"/>
    <col min="3344" max="3344" width="14.88671875" style="193" bestFit="1" customWidth="1"/>
    <col min="3345" max="3345" width="12.33203125" style="193" bestFit="1" customWidth="1"/>
    <col min="3346" max="3346" width="15.109375" style="193" bestFit="1" customWidth="1"/>
    <col min="3347" max="3584" width="11.44140625" style="193"/>
    <col min="3585" max="3585" width="13.109375" style="193" bestFit="1" customWidth="1"/>
    <col min="3586" max="3586" width="13.5546875" style="193" customWidth="1"/>
    <col min="3587" max="3587" width="22.109375" style="193" bestFit="1" customWidth="1"/>
    <col min="3588" max="3588" width="27.109375" style="193" bestFit="1" customWidth="1"/>
    <col min="3589" max="3589" width="14.44140625" style="193" customWidth="1"/>
    <col min="3590" max="3590" width="16.109375" style="193" customWidth="1"/>
    <col min="3591" max="3591" width="13.88671875" style="193" bestFit="1" customWidth="1"/>
    <col min="3592" max="3592" width="15.109375" style="193" bestFit="1" customWidth="1"/>
    <col min="3593" max="3593" width="14.109375" style="193" bestFit="1" customWidth="1"/>
    <col min="3594" max="3594" width="12.109375" style="193" bestFit="1" customWidth="1"/>
    <col min="3595" max="3596" width="14.109375" style="193" bestFit="1" customWidth="1"/>
    <col min="3597" max="3597" width="12.5546875" style="193" bestFit="1" customWidth="1"/>
    <col min="3598" max="3598" width="14.44140625" style="193" bestFit="1" customWidth="1"/>
    <col min="3599" max="3599" width="14.6640625" style="193" bestFit="1" customWidth="1"/>
    <col min="3600" max="3600" width="14.88671875" style="193" bestFit="1" customWidth="1"/>
    <col min="3601" max="3601" width="12.33203125" style="193" bestFit="1" customWidth="1"/>
    <col min="3602" max="3602" width="15.109375" style="193" bestFit="1" customWidth="1"/>
    <col min="3603" max="3840" width="11.44140625" style="193"/>
    <col min="3841" max="3841" width="13.109375" style="193" bestFit="1" customWidth="1"/>
    <col min="3842" max="3842" width="13.5546875" style="193" customWidth="1"/>
    <col min="3843" max="3843" width="22.109375" style="193" bestFit="1" customWidth="1"/>
    <col min="3844" max="3844" width="27.109375" style="193" bestFit="1" customWidth="1"/>
    <col min="3845" max="3845" width="14.44140625" style="193" customWidth="1"/>
    <col min="3846" max="3846" width="16.109375" style="193" customWidth="1"/>
    <col min="3847" max="3847" width="13.88671875" style="193" bestFit="1" customWidth="1"/>
    <col min="3848" max="3848" width="15.109375" style="193" bestFit="1" customWidth="1"/>
    <col min="3849" max="3849" width="14.109375" style="193" bestFit="1" customWidth="1"/>
    <col min="3850" max="3850" width="12.109375" style="193" bestFit="1" customWidth="1"/>
    <col min="3851" max="3852" width="14.109375" style="193" bestFit="1" customWidth="1"/>
    <col min="3853" max="3853" width="12.5546875" style="193" bestFit="1" customWidth="1"/>
    <col min="3854" max="3854" width="14.44140625" style="193" bestFit="1" customWidth="1"/>
    <col min="3855" max="3855" width="14.6640625" style="193" bestFit="1" customWidth="1"/>
    <col min="3856" max="3856" width="14.88671875" style="193" bestFit="1" customWidth="1"/>
    <col min="3857" max="3857" width="12.33203125" style="193" bestFit="1" customWidth="1"/>
    <col min="3858" max="3858" width="15.109375" style="193" bestFit="1" customWidth="1"/>
    <col min="3859" max="4096" width="11.44140625" style="193"/>
    <col min="4097" max="4097" width="13.109375" style="193" bestFit="1" customWidth="1"/>
    <col min="4098" max="4098" width="13.5546875" style="193" customWidth="1"/>
    <col min="4099" max="4099" width="22.109375" style="193" bestFit="1" customWidth="1"/>
    <col min="4100" max="4100" width="27.109375" style="193" bestFit="1" customWidth="1"/>
    <col min="4101" max="4101" width="14.44140625" style="193" customWidth="1"/>
    <col min="4102" max="4102" width="16.109375" style="193" customWidth="1"/>
    <col min="4103" max="4103" width="13.88671875" style="193" bestFit="1" customWidth="1"/>
    <col min="4104" max="4104" width="15.109375" style="193" bestFit="1" customWidth="1"/>
    <col min="4105" max="4105" width="14.109375" style="193" bestFit="1" customWidth="1"/>
    <col min="4106" max="4106" width="12.109375" style="193" bestFit="1" customWidth="1"/>
    <col min="4107" max="4108" width="14.109375" style="193" bestFit="1" customWidth="1"/>
    <col min="4109" max="4109" width="12.5546875" style="193" bestFit="1" customWidth="1"/>
    <col min="4110" max="4110" width="14.44140625" style="193" bestFit="1" customWidth="1"/>
    <col min="4111" max="4111" width="14.6640625" style="193" bestFit="1" customWidth="1"/>
    <col min="4112" max="4112" width="14.88671875" style="193" bestFit="1" customWidth="1"/>
    <col min="4113" max="4113" width="12.33203125" style="193" bestFit="1" customWidth="1"/>
    <col min="4114" max="4114" width="15.109375" style="193" bestFit="1" customWidth="1"/>
    <col min="4115" max="4352" width="11.44140625" style="193"/>
    <col min="4353" max="4353" width="13.109375" style="193" bestFit="1" customWidth="1"/>
    <col min="4354" max="4354" width="13.5546875" style="193" customWidth="1"/>
    <col min="4355" max="4355" width="22.109375" style="193" bestFit="1" customWidth="1"/>
    <col min="4356" max="4356" width="27.109375" style="193" bestFit="1" customWidth="1"/>
    <col min="4357" max="4357" width="14.44140625" style="193" customWidth="1"/>
    <col min="4358" max="4358" width="16.109375" style="193" customWidth="1"/>
    <col min="4359" max="4359" width="13.88671875" style="193" bestFit="1" customWidth="1"/>
    <col min="4360" max="4360" width="15.109375" style="193" bestFit="1" customWidth="1"/>
    <col min="4361" max="4361" width="14.109375" style="193" bestFit="1" customWidth="1"/>
    <col min="4362" max="4362" width="12.109375" style="193" bestFit="1" customWidth="1"/>
    <col min="4363" max="4364" width="14.109375" style="193" bestFit="1" customWidth="1"/>
    <col min="4365" max="4365" width="12.5546875" style="193" bestFit="1" customWidth="1"/>
    <col min="4366" max="4366" width="14.44140625" style="193" bestFit="1" customWidth="1"/>
    <col min="4367" max="4367" width="14.6640625" style="193" bestFit="1" customWidth="1"/>
    <col min="4368" max="4368" width="14.88671875" style="193" bestFit="1" customWidth="1"/>
    <col min="4369" max="4369" width="12.33203125" style="193" bestFit="1" customWidth="1"/>
    <col min="4370" max="4370" width="15.109375" style="193" bestFit="1" customWidth="1"/>
    <col min="4371" max="4608" width="11.44140625" style="193"/>
    <col min="4609" max="4609" width="13.109375" style="193" bestFit="1" customWidth="1"/>
    <col min="4610" max="4610" width="13.5546875" style="193" customWidth="1"/>
    <col min="4611" max="4611" width="22.109375" style="193" bestFit="1" customWidth="1"/>
    <col min="4612" max="4612" width="27.109375" style="193" bestFit="1" customWidth="1"/>
    <col min="4613" max="4613" width="14.44140625" style="193" customWidth="1"/>
    <col min="4614" max="4614" width="16.109375" style="193" customWidth="1"/>
    <col min="4615" max="4615" width="13.88671875" style="193" bestFit="1" customWidth="1"/>
    <col min="4616" max="4616" width="15.109375" style="193" bestFit="1" customWidth="1"/>
    <col min="4617" max="4617" width="14.109375" style="193" bestFit="1" customWidth="1"/>
    <col min="4618" max="4618" width="12.109375" style="193" bestFit="1" customWidth="1"/>
    <col min="4619" max="4620" width="14.109375" style="193" bestFit="1" customWidth="1"/>
    <col min="4621" max="4621" width="12.5546875" style="193" bestFit="1" customWidth="1"/>
    <col min="4622" max="4622" width="14.44140625" style="193" bestFit="1" customWidth="1"/>
    <col min="4623" max="4623" width="14.6640625" style="193" bestFit="1" customWidth="1"/>
    <col min="4624" max="4624" width="14.88671875" style="193" bestFit="1" customWidth="1"/>
    <col min="4625" max="4625" width="12.33203125" style="193" bestFit="1" customWidth="1"/>
    <col min="4626" max="4626" width="15.109375" style="193" bestFit="1" customWidth="1"/>
    <col min="4627" max="4864" width="11.44140625" style="193"/>
    <col min="4865" max="4865" width="13.109375" style="193" bestFit="1" customWidth="1"/>
    <col min="4866" max="4866" width="13.5546875" style="193" customWidth="1"/>
    <col min="4867" max="4867" width="22.109375" style="193" bestFit="1" customWidth="1"/>
    <col min="4868" max="4868" width="27.109375" style="193" bestFit="1" customWidth="1"/>
    <col min="4869" max="4869" width="14.44140625" style="193" customWidth="1"/>
    <col min="4870" max="4870" width="16.109375" style="193" customWidth="1"/>
    <col min="4871" max="4871" width="13.88671875" style="193" bestFit="1" customWidth="1"/>
    <col min="4872" max="4872" width="15.109375" style="193" bestFit="1" customWidth="1"/>
    <col min="4873" max="4873" width="14.109375" style="193" bestFit="1" customWidth="1"/>
    <col min="4874" max="4874" width="12.109375" style="193" bestFit="1" customWidth="1"/>
    <col min="4875" max="4876" width="14.109375" style="193" bestFit="1" customWidth="1"/>
    <col min="4877" max="4877" width="12.5546875" style="193" bestFit="1" customWidth="1"/>
    <col min="4878" max="4878" width="14.44140625" style="193" bestFit="1" customWidth="1"/>
    <col min="4879" max="4879" width="14.6640625" style="193" bestFit="1" customWidth="1"/>
    <col min="4880" max="4880" width="14.88671875" style="193" bestFit="1" customWidth="1"/>
    <col min="4881" max="4881" width="12.33203125" style="193" bestFit="1" customWidth="1"/>
    <col min="4882" max="4882" width="15.109375" style="193" bestFit="1" customWidth="1"/>
    <col min="4883" max="5120" width="11.44140625" style="193"/>
    <col min="5121" max="5121" width="13.109375" style="193" bestFit="1" customWidth="1"/>
    <col min="5122" max="5122" width="13.5546875" style="193" customWidth="1"/>
    <col min="5123" max="5123" width="22.109375" style="193" bestFit="1" customWidth="1"/>
    <col min="5124" max="5124" width="27.109375" style="193" bestFit="1" customWidth="1"/>
    <col min="5125" max="5125" width="14.44140625" style="193" customWidth="1"/>
    <col min="5126" max="5126" width="16.109375" style="193" customWidth="1"/>
    <col min="5127" max="5127" width="13.88671875" style="193" bestFit="1" customWidth="1"/>
    <col min="5128" max="5128" width="15.109375" style="193" bestFit="1" customWidth="1"/>
    <col min="5129" max="5129" width="14.109375" style="193" bestFit="1" customWidth="1"/>
    <col min="5130" max="5130" width="12.109375" style="193" bestFit="1" customWidth="1"/>
    <col min="5131" max="5132" width="14.109375" style="193" bestFit="1" customWidth="1"/>
    <col min="5133" max="5133" width="12.5546875" style="193" bestFit="1" customWidth="1"/>
    <col min="5134" max="5134" width="14.44140625" style="193" bestFit="1" customWidth="1"/>
    <col min="5135" max="5135" width="14.6640625" style="193" bestFit="1" customWidth="1"/>
    <col min="5136" max="5136" width="14.88671875" style="193" bestFit="1" customWidth="1"/>
    <col min="5137" max="5137" width="12.33203125" style="193" bestFit="1" customWidth="1"/>
    <col min="5138" max="5138" width="15.109375" style="193" bestFit="1" customWidth="1"/>
    <col min="5139" max="5376" width="11.44140625" style="193"/>
    <col min="5377" max="5377" width="13.109375" style="193" bestFit="1" customWidth="1"/>
    <col min="5378" max="5378" width="13.5546875" style="193" customWidth="1"/>
    <col min="5379" max="5379" width="22.109375" style="193" bestFit="1" customWidth="1"/>
    <col min="5380" max="5380" width="27.109375" style="193" bestFit="1" customWidth="1"/>
    <col min="5381" max="5381" width="14.44140625" style="193" customWidth="1"/>
    <col min="5382" max="5382" width="16.109375" style="193" customWidth="1"/>
    <col min="5383" max="5383" width="13.88671875" style="193" bestFit="1" customWidth="1"/>
    <col min="5384" max="5384" width="15.109375" style="193" bestFit="1" customWidth="1"/>
    <col min="5385" max="5385" width="14.109375" style="193" bestFit="1" customWidth="1"/>
    <col min="5386" max="5386" width="12.109375" style="193" bestFit="1" customWidth="1"/>
    <col min="5387" max="5388" width="14.109375" style="193" bestFit="1" customWidth="1"/>
    <col min="5389" max="5389" width="12.5546875" style="193" bestFit="1" customWidth="1"/>
    <col min="5390" max="5390" width="14.44140625" style="193" bestFit="1" customWidth="1"/>
    <col min="5391" max="5391" width="14.6640625" style="193" bestFit="1" customWidth="1"/>
    <col min="5392" max="5392" width="14.88671875" style="193" bestFit="1" customWidth="1"/>
    <col min="5393" max="5393" width="12.33203125" style="193" bestFit="1" customWidth="1"/>
    <col min="5394" max="5394" width="15.109375" style="193" bestFit="1" customWidth="1"/>
    <col min="5395" max="5632" width="11.44140625" style="193"/>
    <col min="5633" max="5633" width="13.109375" style="193" bestFit="1" customWidth="1"/>
    <col min="5634" max="5634" width="13.5546875" style="193" customWidth="1"/>
    <col min="5635" max="5635" width="22.109375" style="193" bestFit="1" customWidth="1"/>
    <col min="5636" max="5636" width="27.109375" style="193" bestFit="1" customWidth="1"/>
    <col min="5637" max="5637" width="14.44140625" style="193" customWidth="1"/>
    <col min="5638" max="5638" width="16.109375" style="193" customWidth="1"/>
    <col min="5639" max="5639" width="13.88671875" style="193" bestFit="1" customWidth="1"/>
    <col min="5640" max="5640" width="15.109375" style="193" bestFit="1" customWidth="1"/>
    <col min="5641" max="5641" width="14.109375" style="193" bestFit="1" customWidth="1"/>
    <col min="5642" max="5642" width="12.109375" style="193" bestFit="1" customWidth="1"/>
    <col min="5643" max="5644" width="14.109375" style="193" bestFit="1" customWidth="1"/>
    <col min="5645" max="5645" width="12.5546875" style="193" bestFit="1" customWidth="1"/>
    <col min="5646" max="5646" width="14.44140625" style="193" bestFit="1" customWidth="1"/>
    <col min="5647" max="5647" width="14.6640625" style="193" bestFit="1" customWidth="1"/>
    <col min="5648" max="5648" width="14.88671875" style="193" bestFit="1" customWidth="1"/>
    <col min="5649" max="5649" width="12.33203125" style="193" bestFit="1" customWidth="1"/>
    <col min="5650" max="5650" width="15.109375" style="193" bestFit="1" customWidth="1"/>
    <col min="5651" max="5888" width="11.44140625" style="193"/>
    <col min="5889" max="5889" width="13.109375" style="193" bestFit="1" customWidth="1"/>
    <col min="5890" max="5890" width="13.5546875" style="193" customWidth="1"/>
    <col min="5891" max="5891" width="22.109375" style="193" bestFit="1" customWidth="1"/>
    <col min="5892" max="5892" width="27.109375" style="193" bestFit="1" customWidth="1"/>
    <col min="5893" max="5893" width="14.44140625" style="193" customWidth="1"/>
    <col min="5894" max="5894" width="16.109375" style="193" customWidth="1"/>
    <col min="5895" max="5895" width="13.88671875" style="193" bestFit="1" customWidth="1"/>
    <col min="5896" max="5896" width="15.109375" style="193" bestFit="1" customWidth="1"/>
    <col min="5897" max="5897" width="14.109375" style="193" bestFit="1" customWidth="1"/>
    <col min="5898" max="5898" width="12.109375" style="193" bestFit="1" customWidth="1"/>
    <col min="5899" max="5900" width="14.109375" style="193" bestFit="1" customWidth="1"/>
    <col min="5901" max="5901" width="12.5546875" style="193" bestFit="1" customWidth="1"/>
    <col min="5902" max="5902" width="14.44140625" style="193" bestFit="1" customWidth="1"/>
    <col min="5903" max="5903" width="14.6640625" style="193" bestFit="1" customWidth="1"/>
    <col min="5904" max="5904" width="14.88671875" style="193" bestFit="1" customWidth="1"/>
    <col min="5905" max="5905" width="12.33203125" style="193" bestFit="1" customWidth="1"/>
    <col min="5906" max="5906" width="15.109375" style="193" bestFit="1" customWidth="1"/>
    <col min="5907" max="6144" width="11.44140625" style="193"/>
    <col min="6145" max="6145" width="13.109375" style="193" bestFit="1" customWidth="1"/>
    <col min="6146" max="6146" width="13.5546875" style="193" customWidth="1"/>
    <col min="6147" max="6147" width="22.109375" style="193" bestFit="1" customWidth="1"/>
    <col min="6148" max="6148" width="27.109375" style="193" bestFit="1" customWidth="1"/>
    <col min="6149" max="6149" width="14.44140625" style="193" customWidth="1"/>
    <col min="6150" max="6150" width="16.109375" style="193" customWidth="1"/>
    <col min="6151" max="6151" width="13.88671875" style="193" bestFit="1" customWidth="1"/>
    <col min="6152" max="6152" width="15.109375" style="193" bestFit="1" customWidth="1"/>
    <col min="6153" max="6153" width="14.109375" style="193" bestFit="1" customWidth="1"/>
    <col min="6154" max="6154" width="12.109375" style="193" bestFit="1" customWidth="1"/>
    <col min="6155" max="6156" width="14.109375" style="193" bestFit="1" customWidth="1"/>
    <col min="6157" max="6157" width="12.5546875" style="193" bestFit="1" customWidth="1"/>
    <col min="6158" max="6158" width="14.44140625" style="193" bestFit="1" customWidth="1"/>
    <col min="6159" max="6159" width="14.6640625" style="193" bestFit="1" customWidth="1"/>
    <col min="6160" max="6160" width="14.88671875" style="193" bestFit="1" customWidth="1"/>
    <col min="6161" max="6161" width="12.33203125" style="193" bestFit="1" customWidth="1"/>
    <col min="6162" max="6162" width="15.109375" style="193" bestFit="1" customWidth="1"/>
    <col min="6163" max="6400" width="11.44140625" style="193"/>
    <col min="6401" max="6401" width="13.109375" style="193" bestFit="1" customWidth="1"/>
    <col min="6402" max="6402" width="13.5546875" style="193" customWidth="1"/>
    <col min="6403" max="6403" width="22.109375" style="193" bestFit="1" customWidth="1"/>
    <col min="6404" max="6404" width="27.109375" style="193" bestFit="1" customWidth="1"/>
    <col min="6405" max="6405" width="14.44140625" style="193" customWidth="1"/>
    <col min="6406" max="6406" width="16.109375" style="193" customWidth="1"/>
    <col min="6407" max="6407" width="13.88671875" style="193" bestFit="1" customWidth="1"/>
    <col min="6408" max="6408" width="15.109375" style="193" bestFit="1" customWidth="1"/>
    <col min="6409" max="6409" width="14.109375" style="193" bestFit="1" customWidth="1"/>
    <col min="6410" max="6410" width="12.109375" style="193" bestFit="1" customWidth="1"/>
    <col min="6411" max="6412" width="14.109375" style="193" bestFit="1" customWidth="1"/>
    <col min="6413" max="6413" width="12.5546875" style="193" bestFit="1" customWidth="1"/>
    <col min="6414" max="6414" width="14.44140625" style="193" bestFit="1" customWidth="1"/>
    <col min="6415" max="6415" width="14.6640625" style="193" bestFit="1" customWidth="1"/>
    <col min="6416" max="6416" width="14.88671875" style="193" bestFit="1" customWidth="1"/>
    <col min="6417" max="6417" width="12.33203125" style="193" bestFit="1" customWidth="1"/>
    <col min="6418" max="6418" width="15.109375" style="193" bestFit="1" customWidth="1"/>
    <col min="6419" max="6656" width="11.44140625" style="193"/>
    <col min="6657" max="6657" width="13.109375" style="193" bestFit="1" customWidth="1"/>
    <col min="6658" max="6658" width="13.5546875" style="193" customWidth="1"/>
    <col min="6659" max="6659" width="22.109375" style="193" bestFit="1" customWidth="1"/>
    <col min="6660" max="6660" width="27.109375" style="193" bestFit="1" customWidth="1"/>
    <col min="6661" max="6661" width="14.44140625" style="193" customWidth="1"/>
    <col min="6662" max="6662" width="16.109375" style="193" customWidth="1"/>
    <col min="6663" max="6663" width="13.88671875" style="193" bestFit="1" customWidth="1"/>
    <col min="6664" max="6664" width="15.109375" style="193" bestFit="1" customWidth="1"/>
    <col min="6665" max="6665" width="14.109375" style="193" bestFit="1" customWidth="1"/>
    <col min="6666" max="6666" width="12.109375" style="193" bestFit="1" customWidth="1"/>
    <col min="6667" max="6668" width="14.109375" style="193" bestFit="1" customWidth="1"/>
    <col min="6669" max="6669" width="12.5546875" style="193" bestFit="1" customWidth="1"/>
    <col min="6670" max="6670" width="14.44140625" style="193" bestFit="1" customWidth="1"/>
    <col min="6671" max="6671" width="14.6640625" style="193" bestFit="1" customWidth="1"/>
    <col min="6672" max="6672" width="14.88671875" style="193" bestFit="1" customWidth="1"/>
    <col min="6673" max="6673" width="12.33203125" style="193" bestFit="1" customWidth="1"/>
    <col min="6674" max="6674" width="15.109375" style="193" bestFit="1" customWidth="1"/>
    <col min="6675" max="6912" width="11.44140625" style="193"/>
    <col min="6913" max="6913" width="13.109375" style="193" bestFit="1" customWidth="1"/>
    <col min="6914" max="6914" width="13.5546875" style="193" customWidth="1"/>
    <col min="6915" max="6915" width="22.109375" style="193" bestFit="1" customWidth="1"/>
    <col min="6916" max="6916" width="27.109375" style="193" bestFit="1" customWidth="1"/>
    <col min="6917" max="6917" width="14.44140625" style="193" customWidth="1"/>
    <col min="6918" max="6918" width="16.109375" style="193" customWidth="1"/>
    <col min="6919" max="6919" width="13.88671875" style="193" bestFit="1" customWidth="1"/>
    <col min="6920" max="6920" width="15.109375" style="193" bestFit="1" customWidth="1"/>
    <col min="6921" max="6921" width="14.109375" style="193" bestFit="1" customWidth="1"/>
    <col min="6922" max="6922" width="12.109375" style="193" bestFit="1" customWidth="1"/>
    <col min="6923" max="6924" width="14.109375" style="193" bestFit="1" customWidth="1"/>
    <col min="6925" max="6925" width="12.5546875" style="193" bestFit="1" customWidth="1"/>
    <col min="6926" max="6926" width="14.44140625" style="193" bestFit="1" customWidth="1"/>
    <col min="6927" max="6927" width="14.6640625" style="193" bestFit="1" customWidth="1"/>
    <col min="6928" max="6928" width="14.88671875" style="193" bestFit="1" customWidth="1"/>
    <col min="6929" max="6929" width="12.33203125" style="193" bestFit="1" customWidth="1"/>
    <col min="6930" max="6930" width="15.109375" style="193" bestFit="1" customWidth="1"/>
    <col min="6931" max="7168" width="11.44140625" style="193"/>
    <col min="7169" max="7169" width="13.109375" style="193" bestFit="1" customWidth="1"/>
    <col min="7170" max="7170" width="13.5546875" style="193" customWidth="1"/>
    <col min="7171" max="7171" width="22.109375" style="193" bestFit="1" customWidth="1"/>
    <col min="7172" max="7172" width="27.109375" style="193" bestFit="1" customWidth="1"/>
    <col min="7173" max="7173" width="14.44140625" style="193" customWidth="1"/>
    <col min="7174" max="7174" width="16.109375" style="193" customWidth="1"/>
    <col min="7175" max="7175" width="13.88671875" style="193" bestFit="1" customWidth="1"/>
    <col min="7176" max="7176" width="15.109375" style="193" bestFit="1" customWidth="1"/>
    <col min="7177" max="7177" width="14.109375" style="193" bestFit="1" customWidth="1"/>
    <col min="7178" max="7178" width="12.109375" style="193" bestFit="1" customWidth="1"/>
    <col min="7179" max="7180" width="14.109375" style="193" bestFit="1" customWidth="1"/>
    <col min="7181" max="7181" width="12.5546875" style="193" bestFit="1" customWidth="1"/>
    <col min="7182" max="7182" width="14.44140625" style="193" bestFit="1" customWidth="1"/>
    <col min="7183" max="7183" width="14.6640625" style="193" bestFit="1" customWidth="1"/>
    <col min="7184" max="7184" width="14.88671875" style="193" bestFit="1" customWidth="1"/>
    <col min="7185" max="7185" width="12.33203125" style="193" bestFit="1" customWidth="1"/>
    <col min="7186" max="7186" width="15.109375" style="193" bestFit="1" customWidth="1"/>
    <col min="7187" max="7424" width="11.44140625" style="193"/>
    <col min="7425" max="7425" width="13.109375" style="193" bestFit="1" customWidth="1"/>
    <col min="7426" max="7426" width="13.5546875" style="193" customWidth="1"/>
    <col min="7427" max="7427" width="22.109375" style="193" bestFit="1" customWidth="1"/>
    <col min="7428" max="7428" width="27.109375" style="193" bestFit="1" customWidth="1"/>
    <col min="7429" max="7429" width="14.44140625" style="193" customWidth="1"/>
    <col min="7430" max="7430" width="16.109375" style="193" customWidth="1"/>
    <col min="7431" max="7431" width="13.88671875" style="193" bestFit="1" customWidth="1"/>
    <col min="7432" max="7432" width="15.109375" style="193" bestFit="1" customWidth="1"/>
    <col min="7433" max="7433" width="14.109375" style="193" bestFit="1" customWidth="1"/>
    <col min="7434" max="7434" width="12.109375" style="193" bestFit="1" customWidth="1"/>
    <col min="7435" max="7436" width="14.109375" style="193" bestFit="1" customWidth="1"/>
    <col min="7437" max="7437" width="12.5546875" style="193" bestFit="1" customWidth="1"/>
    <col min="7438" max="7438" width="14.44140625" style="193" bestFit="1" customWidth="1"/>
    <col min="7439" max="7439" width="14.6640625" style="193" bestFit="1" customWidth="1"/>
    <col min="7440" max="7440" width="14.88671875" style="193" bestFit="1" customWidth="1"/>
    <col min="7441" max="7441" width="12.33203125" style="193" bestFit="1" customWidth="1"/>
    <col min="7442" max="7442" width="15.109375" style="193" bestFit="1" customWidth="1"/>
    <col min="7443" max="7680" width="11.44140625" style="193"/>
    <col min="7681" max="7681" width="13.109375" style="193" bestFit="1" customWidth="1"/>
    <col min="7682" max="7682" width="13.5546875" style="193" customWidth="1"/>
    <col min="7683" max="7683" width="22.109375" style="193" bestFit="1" customWidth="1"/>
    <col min="7684" max="7684" width="27.109375" style="193" bestFit="1" customWidth="1"/>
    <col min="7685" max="7685" width="14.44140625" style="193" customWidth="1"/>
    <col min="7686" max="7686" width="16.109375" style="193" customWidth="1"/>
    <col min="7687" max="7687" width="13.88671875" style="193" bestFit="1" customWidth="1"/>
    <col min="7688" max="7688" width="15.109375" style="193" bestFit="1" customWidth="1"/>
    <col min="7689" max="7689" width="14.109375" style="193" bestFit="1" customWidth="1"/>
    <col min="7690" max="7690" width="12.109375" style="193" bestFit="1" customWidth="1"/>
    <col min="7691" max="7692" width="14.109375" style="193" bestFit="1" customWidth="1"/>
    <col min="7693" max="7693" width="12.5546875" style="193" bestFit="1" customWidth="1"/>
    <col min="7694" max="7694" width="14.44140625" style="193" bestFit="1" customWidth="1"/>
    <col min="7695" max="7695" width="14.6640625" style="193" bestFit="1" customWidth="1"/>
    <col min="7696" max="7696" width="14.88671875" style="193" bestFit="1" customWidth="1"/>
    <col min="7697" max="7697" width="12.33203125" style="193" bestFit="1" customWidth="1"/>
    <col min="7698" max="7698" width="15.109375" style="193" bestFit="1" customWidth="1"/>
    <col min="7699" max="7936" width="11.44140625" style="193"/>
    <col min="7937" max="7937" width="13.109375" style="193" bestFit="1" customWidth="1"/>
    <col min="7938" max="7938" width="13.5546875" style="193" customWidth="1"/>
    <col min="7939" max="7939" width="22.109375" style="193" bestFit="1" customWidth="1"/>
    <col min="7940" max="7940" width="27.109375" style="193" bestFit="1" customWidth="1"/>
    <col min="7941" max="7941" width="14.44140625" style="193" customWidth="1"/>
    <col min="7942" max="7942" width="16.109375" style="193" customWidth="1"/>
    <col min="7943" max="7943" width="13.88671875" style="193" bestFit="1" customWidth="1"/>
    <col min="7944" max="7944" width="15.109375" style="193" bestFit="1" customWidth="1"/>
    <col min="7945" max="7945" width="14.109375" style="193" bestFit="1" customWidth="1"/>
    <col min="7946" max="7946" width="12.109375" style="193" bestFit="1" customWidth="1"/>
    <col min="7947" max="7948" width="14.109375" style="193" bestFit="1" customWidth="1"/>
    <col min="7949" max="7949" width="12.5546875" style="193" bestFit="1" customWidth="1"/>
    <col min="7950" max="7950" width="14.44140625" style="193" bestFit="1" customWidth="1"/>
    <col min="7951" max="7951" width="14.6640625" style="193" bestFit="1" customWidth="1"/>
    <col min="7952" max="7952" width="14.88671875" style="193" bestFit="1" customWidth="1"/>
    <col min="7953" max="7953" width="12.33203125" style="193" bestFit="1" customWidth="1"/>
    <col min="7954" max="7954" width="15.109375" style="193" bestFit="1" customWidth="1"/>
    <col min="7955" max="8192" width="11.44140625" style="193"/>
    <col min="8193" max="8193" width="13.109375" style="193" bestFit="1" customWidth="1"/>
    <col min="8194" max="8194" width="13.5546875" style="193" customWidth="1"/>
    <col min="8195" max="8195" width="22.109375" style="193" bestFit="1" customWidth="1"/>
    <col min="8196" max="8196" width="27.109375" style="193" bestFit="1" customWidth="1"/>
    <col min="8197" max="8197" width="14.44140625" style="193" customWidth="1"/>
    <col min="8198" max="8198" width="16.109375" style="193" customWidth="1"/>
    <col min="8199" max="8199" width="13.88671875" style="193" bestFit="1" customWidth="1"/>
    <col min="8200" max="8200" width="15.109375" style="193" bestFit="1" customWidth="1"/>
    <col min="8201" max="8201" width="14.109375" style="193" bestFit="1" customWidth="1"/>
    <col min="8202" max="8202" width="12.109375" style="193" bestFit="1" customWidth="1"/>
    <col min="8203" max="8204" width="14.109375" style="193" bestFit="1" customWidth="1"/>
    <col min="8205" max="8205" width="12.5546875" style="193" bestFit="1" customWidth="1"/>
    <col min="8206" max="8206" width="14.44140625" style="193" bestFit="1" customWidth="1"/>
    <col min="8207" max="8207" width="14.6640625" style="193" bestFit="1" customWidth="1"/>
    <col min="8208" max="8208" width="14.88671875" style="193" bestFit="1" customWidth="1"/>
    <col min="8209" max="8209" width="12.33203125" style="193" bestFit="1" customWidth="1"/>
    <col min="8210" max="8210" width="15.109375" style="193" bestFit="1" customWidth="1"/>
    <col min="8211" max="8448" width="11.44140625" style="193"/>
    <col min="8449" max="8449" width="13.109375" style="193" bestFit="1" customWidth="1"/>
    <col min="8450" max="8450" width="13.5546875" style="193" customWidth="1"/>
    <col min="8451" max="8451" width="22.109375" style="193" bestFit="1" customWidth="1"/>
    <col min="8452" max="8452" width="27.109375" style="193" bestFit="1" customWidth="1"/>
    <col min="8453" max="8453" width="14.44140625" style="193" customWidth="1"/>
    <col min="8454" max="8454" width="16.109375" style="193" customWidth="1"/>
    <col min="8455" max="8455" width="13.88671875" style="193" bestFit="1" customWidth="1"/>
    <col min="8456" max="8456" width="15.109375" style="193" bestFit="1" customWidth="1"/>
    <col min="8457" max="8457" width="14.109375" style="193" bestFit="1" customWidth="1"/>
    <col min="8458" max="8458" width="12.109375" style="193" bestFit="1" customWidth="1"/>
    <col min="8459" max="8460" width="14.109375" style="193" bestFit="1" customWidth="1"/>
    <col min="8461" max="8461" width="12.5546875" style="193" bestFit="1" customWidth="1"/>
    <col min="8462" max="8462" width="14.44140625" style="193" bestFit="1" customWidth="1"/>
    <col min="8463" max="8463" width="14.6640625" style="193" bestFit="1" customWidth="1"/>
    <col min="8464" max="8464" width="14.88671875" style="193" bestFit="1" customWidth="1"/>
    <col min="8465" max="8465" width="12.33203125" style="193" bestFit="1" customWidth="1"/>
    <col min="8466" max="8466" width="15.109375" style="193" bestFit="1" customWidth="1"/>
    <col min="8467" max="8704" width="11.44140625" style="193"/>
    <col min="8705" max="8705" width="13.109375" style="193" bestFit="1" customWidth="1"/>
    <col min="8706" max="8706" width="13.5546875" style="193" customWidth="1"/>
    <col min="8707" max="8707" width="22.109375" style="193" bestFit="1" customWidth="1"/>
    <col min="8708" max="8708" width="27.109375" style="193" bestFit="1" customWidth="1"/>
    <col min="8709" max="8709" width="14.44140625" style="193" customWidth="1"/>
    <col min="8710" max="8710" width="16.109375" style="193" customWidth="1"/>
    <col min="8711" max="8711" width="13.88671875" style="193" bestFit="1" customWidth="1"/>
    <col min="8712" max="8712" width="15.109375" style="193" bestFit="1" customWidth="1"/>
    <col min="8713" max="8713" width="14.109375" style="193" bestFit="1" customWidth="1"/>
    <col min="8714" max="8714" width="12.109375" style="193" bestFit="1" customWidth="1"/>
    <col min="8715" max="8716" width="14.109375" style="193" bestFit="1" customWidth="1"/>
    <col min="8717" max="8717" width="12.5546875" style="193" bestFit="1" customWidth="1"/>
    <col min="8718" max="8718" width="14.44140625" style="193" bestFit="1" customWidth="1"/>
    <col min="8719" max="8719" width="14.6640625" style="193" bestFit="1" customWidth="1"/>
    <col min="8720" max="8720" width="14.88671875" style="193" bestFit="1" customWidth="1"/>
    <col min="8721" max="8721" width="12.33203125" style="193" bestFit="1" customWidth="1"/>
    <col min="8722" max="8722" width="15.109375" style="193" bestFit="1" customWidth="1"/>
    <col min="8723" max="8960" width="11.44140625" style="193"/>
    <col min="8961" max="8961" width="13.109375" style="193" bestFit="1" customWidth="1"/>
    <col min="8962" max="8962" width="13.5546875" style="193" customWidth="1"/>
    <col min="8963" max="8963" width="22.109375" style="193" bestFit="1" customWidth="1"/>
    <col min="8964" max="8964" width="27.109375" style="193" bestFit="1" customWidth="1"/>
    <col min="8965" max="8965" width="14.44140625" style="193" customWidth="1"/>
    <col min="8966" max="8966" width="16.109375" style="193" customWidth="1"/>
    <col min="8967" max="8967" width="13.88671875" style="193" bestFit="1" customWidth="1"/>
    <col min="8968" max="8968" width="15.109375" style="193" bestFit="1" customWidth="1"/>
    <col min="8969" max="8969" width="14.109375" style="193" bestFit="1" customWidth="1"/>
    <col min="8970" max="8970" width="12.109375" style="193" bestFit="1" customWidth="1"/>
    <col min="8971" max="8972" width="14.109375" style="193" bestFit="1" customWidth="1"/>
    <col min="8973" max="8973" width="12.5546875" style="193" bestFit="1" customWidth="1"/>
    <col min="8974" max="8974" width="14.44140625" style="193" bestFit="1" customWidth="1"/>
    <col min="8975" max="8975" width="14.6640625" style="193" bestFit="1" customWidth="1"/>
    <col min="8976" max="8976" width="14.88671875" style="193" bestFit="1" customWidth="1"/>
    <col min="8977" max="8977" width="12.33203125" style="193" bestFit="1" customWidth="1"/>
    <col min="8978" max="8978" width="15.109375" style="193" bestFit="1" customWidth="1"/>
    <col min="8979" max="9216" width="11.44140625" style="193"/>
    <col min="9217" max="9217" width="13.109375" style="193" bestFit="1" customWidth="1"/>
    <col min="9218" max="9218" width="13.5546875" style="193" customWidth="1"/>
    <col min="9219" max="9219" width="22.109375" style="193" bestFit="1" customWidth="1"/>
    <col min="9220" max="9220" width="27.109375" style="193" bestFit="1" customWidth="1"/>
    <col min="9221" max="9221" width="14.44140625" style="193" customWidth="1"/>
    <col min="9222" max="9222" width="16.109375" style="193" customWidth="1"/>
    <col min="9223" max="9223" width="13.88671875" style="193" bestFit="1" customWidth="1"/>
    <col min="9224" max="9224" width="15.109375" style="193" bestFit="1" customWidth="1"/>
    <col min="9225" max="9225" width="14.109375" style="193" bestFit="1" customWidth="1"/>
    <col min="9226" max="9226" width="12.109375" style="193" bestFit="1" customWidth="1"/>
    <col min="9227" max="9228" width="14.109375" style="193" bestFit="1" customWidth="1"/>
    <col min="9229" max="9229" width="12.5546875" style="193" bestFit="1" customWidth="1"/>
    <col min="9230" max="9230" width="14.44140625" style="193" bestFit="1" customWidth="1"/>
    <col min="9231" max="9231" width="14.6640625" style="193" bestFit="1" customWidth="1"/>
    <col min="9232" max="9232" width="14.88671875" style="193" bestFit="1" customWidth="1"/>
    <col min="9233" max="9233" width="12.33203125" style="193" bestFit="1" customWidth="1"/>
    <col min="9234" max="9234" width="15.109375" style="193" bestFit="1" customWidth="1"/>
    <col min="9235" max="9472" width="11.44140625" style="193"/>
    <col min="9473" max="9473" width="13.109375" style="193" bestFit="1" customWidth="1"/>
    <col min="9474" max="9474" width="13.5546875" style="193" customWidth="1"/>
    <col min="9475" max="9475" width="22.109375" style="193" bestFit="1" customWidth="1"/>
    <col min="9476" max="9476" width="27.109375" style="193" bestFit="1" customWidth="1"/>
    <col min="9477" max="9477" width="14.44140625" style="193" customWidth="1"/>
    <col min="9478" max="9478" width="16.109375" style="193" customWidth="1"/>
    <col min="9479" max="9479" width="13.88671875" style="193" bestFit="1" customWidth="1"/>
    <col min="9480" max="9480" width="15.109375" style="193" bestFit="1" customWidth="1"/>
    <col min="9481" max="9481" width="14.109375" style="193" bestFit="1" customWidth="1"/>
    <col min="9482" max="9482" width="12.109375" style="193" bestFit="1" customWidth="1"/>
    <col min="9483" max="9484" width="14.109375" style="193" bestFit="1" customWidth="1"/>
    <col min="9485" max="9485" width="12.5546875" style="193" bestFit="1" customWidth="1"/>
    <col min="9486" max="9486" width="14.44140625" style="193" bestFit="1" customWidth="1"/>
    <col min="9487" max="9487" width="14.6640625" style="193" bestFit="1" customWidth="1"/>
    <col min="9488" max="9488" width="14.88671875" style="193" bestFit="1" customWidth="1"/>
    <col min="9489" max="9489" width="12.33203125" style="193" bestFit="1" customWidth="1"/>
    <col min="9490" max="9490" width="15.109375" style="193" bestFit="1" customWidth="1"/>
    <col min="9491" max="9728" width="11.44140625" style="193"/>
    <col min="9729" max="9729" width="13.109375" style="193" bestFit="1" customWidth="1"/>
    <col min="9730" max="9730" width="13.5546875" style="193" customWidth="1"/>
    <col min="9731" max="9731" width="22.109375" style="193" bestFit="1" customWidth="1"/>
    <col min="9732" max="9732" width="27.109375" style="193" bestFit="1" customWidth="1"/>
    <col min="9733" max="9733" width="14.44140625" style="193" customWidth="1"/>
    <col min="9734" max="9734" width="16.109375" style="193" customWidth="1"/>
    <col min="9735" max="9735" width="13.88671875" style="193" bestFit="1" customWidth="1"/>
    <col min="9736" max="9736" width="15.109375" style="193" bestFit="1" customWidth="1"/>
    <col min="9737" max="9737" width="14.109375" style="193" bestFit="1" customWidth="1"/>
    <col min="9738" max="9738" width="12.109375" style="193" bestFit="1" customWidth="1"/>
    <col min="9739" max="9740" width="14.109375" style="193" bestFit="1" customWidth="1"/>
    <col min="9741" max="9741" width="12.5546875" style="193" bestFit="1" customWidth="1"/>
    <col min="9742" max="9742" width="14.44140625" style="193" bestFit="1" customWidth="1"/>
    <col min="9743" max="9743" width="14.6640625" style="193" bestFit="1" customWidth="1"/>
    <col min="9744" max="9744" width="14.88671875" style="193" bestFit="1" customWidth="1"/>
    <col min="9745" max="9745" width="12.33203125" style="193" bestFit="1" customWidth="1"/>
    <col min="9746" max="9746" width="15.109375" style="193" bestFit="1" customWidth="1"/>
    <col min="9747" max="9984" width="11.44140625" style="193"/>
    <col min="9985" max="9985" width="13.109375" style="193" bestFit="1" customWidth="1"/>
    <col min="9986" max="9986" width="13.5546875" style="193" customWidth="1"/>
    <col min="9987" max="9987" width="22.109375" style="193" bestFit="1" customWidth="1"/>
    <col min="9988" max="9988" width="27.109375" style="193" bestFit="1" customWidth="1"/>
    <col min="9989" max="9989" width="14.44140625" style="193" customWidth="1"/>
    <col min="9990" max="9990" width="16.109375" style="193" customWidth="1"/>
    <col min="9991" max="9991" width="13.88671875" style="193" bestFit="1" customWidth="1"/>
    <col min="9992" max="9992" width="15.109375" style="193" bestFit="1" customWidth="1"/>
    <col min="9993" max="9993" width="14.109375" style="193" bestFit="1" customWidth="1"/>
    <col min="9994" max="9994" width="12.109375" style="193" bestFit="1" customWidth="1"/>
    <col min="9995" max="9996" width="14.109375" style="193" bestFit="1" customWidth="1"/>
    <col min="9997" max="9997" width="12.5546875" style="193" bestFit="1" customWidth="1"/>
    <col min="9998" max="9998" width="14.44140625" style="193" bestFit="1" customWidth="1"/>
    <col min="9999" max="9999" width="14.6640625" style="193" bestFit="1" customWidth="1"/>
    <col min="10000" max="10000" width="14.88671875" style="193" bestFit="1" customWidth="1"/>
    <col min="10001" max="10001" width="12.33203125" style="193" bestFit="1" customWidth="1"/>
    <col min="10002" max="10002" width="15.109375" style="193" bestFit="1" customWidth="1"/>
    <col min="10003" max="10240" width="11.44140625" style="193"/>
    <col min="10241" max="10241" width="13.109375" style="193" bestFit="1" customWidth="1"/>
    <col min="10242" max="10242" width="13.5546875" style="193" customWidth="1"/>
    <col min="10243" max="10243" width="22.109375" style="193" bestFit="1" customWidth="1"/>
    <col min="10244" max="10244" width="27.109375" style="193" bestFit="1" customWidth="1"/>
    <col min="10245" max="10245" width="14.44140625" style="193" customWidth="1"/>
    <col min="10246" max="10246" width="16.109375" style="193" customWidth="1"/>
    <col min="10247" max="10247" width="13.88671875" style="193" bestFit="1" customWidth="1"/>
    <col min="10248" max="10248" width="15.109375" style="193" bestFit="1" customWidth="1"/>
    <col min="10249" max="10249" width="14.109375" style="193" bestFit="1" customWidth="1"/>
    <col min="10250" max="10250" width="12.109375" style="193" bestFit="1" customWidth="1"/>
    <col min="10251" max="10252" width="14.109375" style="193" bestFit="1" customWidth="1"/>
    <col min="10253" max="10253" width="12.5546875" style="193" bestFit="1" customWidth="1"/>
    <col min="10254" max="10254" width="14.44140625" style="193" bestFit="1" customWidth="1"/>
    <col min="10255" max="10255" width="14.6640625" style="193" bestFit="1" customWidth="1"/>
    <col min="10256" max="10256" width="14.88671875" style="193" bestFit="1" customWidth="1"/>
    <col min="10257" max="10257" width="12.33203125" style="193" bestFit="1" customWidth="1"/>
    <col min="10258" max="10258" width="15.109375" style="193" bestFit="1" customWidth="1"/>
    <col min="10259" max="10496" width="11.44140625" style="193"/>
    <col min="10497" max="10497" width="13.109375" style="193" bestFit="1" customWidth="1"/>
    <col min="10498" max="10498" width="13.5546875" style="193" customWidth="1"/>
    <col min="10499" max="10499" width="22.109375" style="193" bestFit="1" customWidth="1"/>
    <col min="10500" max="10500" width="27.109375" style="193" bestFit="1" customWidth="1"/>
    <col min="10501" max="10501" width="14.44140625" style="193" customWidth="1"/>
    <col min="10502" max="10502" width="16.109375" style="193" customWidth="1"/>
    <col min="10503" max="10503" width="13.88671875" style="193" bestFit="1" customWidth="1"/>
    <col min="10504" max="10504" width="15.109375" style="193" bestFit="1" customWidth="1"/>
    <col min="10505" max="10505" width="14.109375" style="193" bestFit="1" customWidth="1"/>
    <col min="10506" max="10506" width="12.109375" style="193" bestFit="1" customWidth="1"/>
    <col min="10507" max="10508" width="14.109375" style="193" bestFit="1" customWidth="1"/>
    <col min="10509" max="10509" width="12.5546875" style="193" bestFit="1" customWidth="1"/>
    <col min="10510" max="10510" width="14.44140625" style="193" bestFit="1" customWidth="1"/>
    <col min="10511" max="10511" width="14.6640625" style="193" bestFit="1" customWidth="1"/>
    <col min="10512" max="10512" width="14.88671875" style="193" bestFit="1" customWidth="1"/>
    <col min="10513" max="10513" width="12.33203125" style="193" bestFit="1" customWidth="1"/>
    <col min="10514" max="10514" width="15.109375" style="193" bestFit="1" customWidth="1"/>
    <col min="10515" max="10752" width="11.44140625" style="193"/>
    <col min="10753" max="10753" width="13.109375" style="193" bestFit="1" customWidth="1"/>
    <col min="10754" max="10754" width="13.5546875" style="193" customWidth="1"/>
    <col min="10755" max="10755" width="22.109375" style="193" bestFit="1" customWidth="1"/>
    <col min="10756" max="10756" width="27.109375" style="193" bestFit="1" customWidth="1"/>
    <col min="10757" max="10757" width="14.44140625" style="193" customWidth="1"/>
    <col min="10758" max="10758" width="16.109375" style="193" customWidth="1"/>
    <col min="10759" max="10759" width="13.88671875" style="193" bestFit="1" customWidth="1"/>
    <col min="10760" max="10760" width="15.109375" style="193" bestFit="1" customWidth="1"/>
    <col min="10761" max="10761" width="14.109375" style="193" bestFit="1" customWidth="1"/>
    <col min="10762" max="10762" width="12.109375" style="193" bestFit="1" customWidth="1"/>
    <col min="10763" max="10764" width="14.109375" style="193" bestFit="1" customWidth="1"/>
    <col min="10765" max="10765" width="12.5546875" style="193" bestFit="1" customWidth="1"/>
    <col min="10766" max="10766" width="14.44140625" style="193" bestFit="1" customWidth="1"/>
    <col min="10767" max="10767" width="14.6640625" style="193" bestFit="1" customWidth="1"/>
    <col min="10768" max="10768" width="14.88671875" style="193" bestFit="1" customWidth="1"/>
    <col min="10769" max="10769" width="12.33203125" style="193" bestFit="1" customWidth="1"/>
    <col min="10770" max="10770" width="15.109375" style="193" bestFit="1" customWidth="1"/>
    <col min="10771" max="11008" width="11.44140625" style="193"/>
    <col min="11009" max="11009" width="13.109375" style="193" bestFit="1" customWidth="1"/>
    <col min="11010" max="11010" width="13.5546875" style="193" customWidth="1"/>
    <col min="11011" max="11011" width="22.109375" style="193" bestFit="1" customWidth="1"/>
    <col min="11012" max="11012" width="27.109375" style="193" bestFit="1" customWidth="1"/>
    <col min="11013" max="11013" width="14.44140625" style="193" customWidth="1"/>
    <col min="11014" max="11014" width="16.109375" style="193" customWidth="1"/>
    <col min="11015" max="11015" width="13.88671875" style="193" bestFit="1" customWidth="1"/>
    <col min="11016" max="11016" width="15.109375" style="193" bestFit="1" customWidth="1"/>
    <col min="11017" max="11017" width="14.109375" style="193" bestFit="1" customWidth="1"/>
    <col min="11018" max="11018" width="12.109375" style="193" bestFit="1" customWidth="1"/>
    <col min="11019" max="11020" width="14.109375" style="193" bestFit="1" customWidth="1"/>
    <col min="11021" max="11021" width="12.5546875" style="193" bestFit="1" customWidth="1"/>
    <col min="11022" max="11022" width="14.44140625" style="193" bestFit="1" customWidth="1"/>
    <col min="11023" max="11023" width="14.6640625" style="193" bestFit="1" customWidth="1"/>
    <col min="11024" max="11024" width="14.88671875" style="193" bestFit="1" customWidth="1"/>
    <col min="11025" max="11025" width="12.33203125" style="193" bestFit="1" customWidth="1"/>
    <col min="11026" max="11026" width="15.109375" style="193" bestFit="1" customWidth="1"/>
    <col min="11027" max="11264" width="11.44140625" style="193"/>
    <col min="11265" max="11265" width="13.109375" style="193" bestFit="1" customWidth="1"/>
    <col min="11266" max="11266" width="13.5546875" style="193" customWidth="1"/>
    <col min="11267" max="11267" width="22.109375" style="193" bestFit="1" customWidth="1"/>
    <col min="11268" max="11268" width="27.109375" style="193" bestFit="1" customWidth="1"/>
    <col min="11269" max="11269" width="14.44140625" style="193" customWidth="1"/>
    <col min="11270" max="11270" width="16.109375" style="193" customWidth="1"/>
    <col min="11271" max="11271" width="13.88671875" style="193" bestFit="1" customWidth="1"/>
    <col min="11272" max="11272" width="15.109375" style="193" bestFit="1" customWidth="1"/>
    <col min="11273" max="11273" width="14.109375" style="193" bestFit="1" customWidth="1"/>
    <col min="11274" max="11274" width="12.109375" style="193" bestFit="1" customWidth="1"/>
    <col min="11275" max="11276" width="14.109375" style="193" bestFit="1" customWidth="1"/>
    <col min="11277" max="11277" width="12.5546875" style="193" bestFit="1" customWidth="1"/>
    <col min="11278" max="11278" width="14.44140625" style="193" bestFit="1" customWidth="1"/>
    <col min="11279" max="11279" width="14.6640625" style="193" bestFit="1" customWidth="1"/>
    <col min="11280" max="11280" width="14.88671875" style="193" bestFit="1" customWidth="1"/>
    <col min="11281" max="11281" width="12.33203125" style="193" bestFit="1" customWidth="1"/>
    <col min="11282" max="11282" width="15.109375" style="193" bestFit="1" customWidth="1"/>
    <col min="11283" max="11520" width="11.44140625" style="193"/>
    <col min="11521" max="11521" width="13.109375" style="193" bestFit="1" customWidth="1"/>
    <col min="11522" max="11522" width="13.5546875" style="193" customWidth="1"/>
    <col min="11523" max="11523" width="22.109375" style="193" bestFit="1" customWidth="1"/>
    <col min="11524" max="11524" width="27.109375" style="193" bestFit="1" customWidth="1"/>
    <col min="11525" max="11525" width="14.44140625" style="193" customWidth="1"/>
    <col min="11526" max="11526" width="16.109375" style="193" customWidth="1"/>
    <col min="11527" max="11527" width="13.88671875" style="193" bestFit="1" customWidth="1"/>
    <col min="11528" max="11528" width="15.109375" style="193" bestFit="1" customWidth="1"/>
    <col min="11529" max="11529" width="14.109375" style="193" bestFit="1" customWidth="1"/>
    <col min="11530" max="11530" width="12.109375" style="193" bestFit="1" customWidth="1"/>
    <col min="11531" max="11532" width="14.109375" style="193" bestFit="1" customWidth="1"/>
    <col min="11533" max="11533" width="12.5546875" style="193" bestFit="1" customWidth="1"/>
    <col min="11534" max="11534" width="14.44140625" style="193" bestFit="1" customWidth="1"/>
    <col min="11535" max="11535" width="14.6640625" style="193" bestFit="1" customWidth="1"/>
    <col min="11536" max="11536" width="14.88671875" style="193" bestFit="1" customWidth="1"/>
    <col min="11537" max="11537" width="12.33203125" style="193" bestFit="1" customWidth="1"/>
    <col min="11538" max="11538" width="15.109375" style="193" bestFit="1" customWidth="1"/>
    <col min="11539" max="11776" width="11.44140625" style="193"/>
    <col min="11777" max="11777" width="13.109375" style="193" bestFit="1" customWidth="1"/>
    <col min="11778" max="11778" width="13.5546875" style="193" customWidth="1"/>
    <col min="11779" max="11779" width="22.109375" style="193" bestFit="1" customWidth="1"/>
    <col min="11780" max="11780" width="27.109375" style="193" bestFit="1" customWidth="1"/>
    <col min="11781" max="11781" width="14.44140625" style="193" customWidth="1"/>
    <col min="11782" max="11782" width="16.109375" style="193" customWidth="1"/>
    <col min="11783" max="11783" width="13.88671875" style="193" bestFit="1" customWidth="1"/>
    <col min="11784" max="11784" width="15.109375" style="193" bestFit="1" customWidth="1"/>
    <col min="11785" max="11785" width="14.109375" style="193" bestFit="1" customWidth="1"/>
    <col min="11786" max="11786" width="12.109375" style="193" bestFit="1" customWidth="1"/>
    <col min="11787" max="11788" width="14.109375" style="193" bestFit="1" customWidth="1"/>
    <col min="11789" max="11789" width="12.5546875" style="193" bestFit="1" customWidth="1"/>
    <col min="11790" max="11790" width="14.44140625" style="193" bestFit="1" customWidth="1"/>
    <col min="11791" max="11791" width="14.6640625" style="193" bestFit="1" customWidth="1"/>
    <col min="11792" max="11792" width="14.88671875" style="193" bestFit="1" customWidth="1"/>
    <col min="11793" max="11793" width="12.33203125" style="193" bestFit="1" customWidth="1"/>
    <col min="11794" max="11794" width="15.109375" style="193" bestFit="1" customWidth="1"/>
    <col min="11795" max="12032" width="11.44140625" style="193"/>
    <col min="12033" max="12033" width="13.109375" style="193" bestFit="1" customWidth="1"/>
    <col min="12034" max="12034" width="13.5546875" style="193" customWidth="1"/>
    <col min="12035" max="12035" width="22.109375" style="193" bestFit="1" customWidth="1"/>
    <col min="12036" max="12036" width="27.109375" style="193" bestFit="1" customWidth="1"/>
    <col min="12037" max="12037" width="14.44140625" style="193" customWidth="1"/>
    <col min="12038" max="12038" width="16.109375" style="193" customWidth="1"/>
    <col min="12039" max="12039" width="13.88671875" style="193" bestFit="1" customWidth="1"/>
    <col min="12040" max="12040" width="15.109375" style="193" bestFit="1" customWidth="1"/>
    <col min="12041" max="12041" width="14.109375" style="193" bestFit="1" customWidth="1"/>
    <col min="12042" max="12042" width="12.109375" style="193" bestFit="1" customWidth="1"/>
    <col min="12043" max="12044" width="14.109375" style="193" bestFit="1" customWidth="1"/>
    <col min="12045" max="12045" width="12.5546875" style="193" bestFit="1" customWidth="1"/>
    <col min="12046" max="12046" width="14.44140625" style="193" bestFit="1" customWidth="1"/>
    <col min="12047" max="12047" width="14.6640625" style="193" bestFit="1" customWidth="1"/>
    <col min="12048" max="12048" width="14.88671875" style="193" bestFit="1" customWidth="1"/>
    <col min="12049" max="12049" width="12.33203125" style="193" bestFit="1" customWidth="1"/>
    <col min="12050" max="12050" width="15.109375" style="193" bestFit="1" customWidth="1"/>
    <col min="12051" max="12288" width="11.44140625" style="193"/>
    <col min="12289" max="12289" width="13.109375" style="193" bestFit="1" customWidth="1"/>
    <col min="12290" max="12290" width="13.5546875" style="193" customWidth="1"/>
    <col min="12291" max="12291" width="22.109375" style="193" bestFit="1" customWidth="1"/>
    <col min="12292" max="12292" width="27.109375" style="193" bestFit="1" customWidth="1"/>
    <col min="12293" max="12293" width="14.44140625" style="193" customWidth="1"/>
    <col min="12294" max="12294" width="16.109375" style="193" customWidth="1"/>
    <col min="12295" max="12295" width="13.88671875" style="193" bestFit="1" customWidth="1"/>
    <col min="12296" max="12296" width="15.109375" style="193" bestFit="1" customWidth="1"/>
    <col min="12297" max="12297" width="14.109375" style="193" bestFit="1" customWidth="1"/>
    <col min="12298" max="12298" width="12.109375" style="193" bestFit="1" customWidth="1"/>
    <col min="12299" max="12300" width="14.109375" style="193" bestFit="1" customWidth="1"/>
    <col min="12301" max="12301" width="12.5546875" style="193" bestFit="1" customWidth="1"/>
    <col min="12302" max="12302" width="14.44140625" style="193" bestFit="1" customWidth="1"/>
    <col min="12303" max="12303" width="14.6640625" style="193" bestFit="1" customWidth="1"/>
    <col min="12304" max="12304" width="14.88671875" style="193" bestFit="1" customWidth="1"/>
    <col min="12305" max="12305" width="12.33203125" style="193" bestFit="1" customWidth="1"/>
    <col min="12306" max="12306" width="15.109375" style="193" bestFit="1" customWidth="1"/>
    <col min="12307" max="12544" width="11.44140625" style="193"/>
    <col min="12545" max="12545" width="13.109375" style="193" bestFit="1" customWidth="1"/>
    <col min="12546" max="12546" width="13.5546875" style="193" customWidth="1"/>
    <col min="12547" max="12547" width="22.109375" style="193" bestFit="1" customWidth="1"/>
    <col min="12548" max="12548" width="27.109375" style="193" bestFit="1" customWidth="1"/>
    <col min="12549" max="12549" width="14.44140625" style="193" customWidth="1"/>
    <col min="12550" max="12550" width="16.109375" style="193" customWidth="1"/>
    <col min="12551" max="12551" width="13.88671875" style="193" bestFit="1" customWidth="1"/>
    <col min="12552" max="12552" width="15.109375" style="193" bestFit="1" customWidth="1"/>
    <col min="12553" max="12553" width="14.109375" style="193" bestFit="1" customWidth="1"/>
    <col min="12554" max="12554" width="12.109375" style="193" bestFit="1" customWidth="1"/>
    <col min="12555" max="12556" width="14.109375" style="193" bestFit="1" customWidth="1"/>
    <col min="12557" max="12557" width="12.5546875" style="193" bestFit="1" customWidth="1"/>
    <col min="12558" max="12558" width="14.44140625" style="193" bestFit="1" customWidth="1"/>
    <col min="12559" max="12559" width="14.6640625" style="193" bestFit="1" customWidth="1"/>
    <col min="12560" max="12560" width="14.88671875" style="193" bestFit="1" customWidth="1"/>
    <col min="12561" max="12561" width="12.33203125" style="193" bestFit="1" customWidth="1"/>
    <col min="12562" max="12562" width="15.109375" style="193" bestFit="1" customWidth="1"/>
    <col min="12563" max="12800" width="11.44140625" style="193"/>
    <col min="12801" max="12801" width="13.109375" style="193" bestFit="1" customWidth="1"/>
    <col min="12802" max="12802" width="13.5546875" style="193" customWidth="1"/>
    <col min="12803" max="12803" width="22.109375" style="193" bestFit="1" customWidth="1"/>
    <col min="12804" max="12804" width="27.109375" style="193" bestFit="1" customWidth="1"/>
    <col min="12805" max="12805" width="14.44140625" style="193" customWidth="1"/>
    <col min="12806" max="12806" width="16.109375" style="193" customWidth="1"/>
    <col min="12807" max="12807" width="13.88671875" style="193" bestFit="1" customWidth="1"/>
    <col min="12808" max="12808" width="15.109375" style="193" bestFit="1" customWidth="1"/>
    <col min="12809" max="12809" width="14.109375" style="193" bestFit="1" customWidth="1"/>
    <col min="12810" max="12810" width="12.109375" style="193" bestFit="1" customWidth="1"/>
    <col min="12811" max="12812" width="14.109375" style="193" bestFit="1" customWidth="1"/>
    <col min="12813" max="12813" width="12.5546875" style="193" bestFit="1" customWidth="1"/>
    <col min="12814" max="12814" width="14.44140625" style="193" bestFit="1" customWidth="1"/>
    <col min="12815" max="12815" width="14.6640625" style="193" bestFit="1" customWidth="1"/>
    <col min="12816" max="12816" width="14.88671875" style="193" bestFit="1" customWidth="1"/>
    <col min="12817" max="12817" width="12.33203125" style="193" bestFit="1" customWidth="1"/>
    <col min="12818" max="12818" width="15.109375" style="193" bestFit="1" customWidth="1"/>
    <col min="12819" max="13056" width="11.44140625" style="193"/>
    <col min="13057" max="13057" width="13.109375" style="193" bestFit="1" customWidth="1"/>
    <col min="13058" max="13058" width="13.5546875" style="193" customWidth="1"/>
    <col min="13059" max="13059" width="22.109375" style="193" bestFit="1" customWidth="1"/>
    <col min="13060" max="13060" width="27.109375" style="193" bestFit="1" customWidth="1"/>
    <col min="13061" max="13061" width="14.44140625" style="193" customWidth="1"/>
    <col min="13062" max="13062" width="16.109375" style="193" customWidth="1"/>
    <col min="13063" max="13063" width="13.88671875" style="193" bestFit="1" customWidth="1"/>
    <col min="13064" max="13064" width="15.109375" style="193" bestFit="1" customWidth="1"/>
    <col min="13065" max="13065" width="14.109375" style="193" bestFit="1" customWidth="1"/>
    <col min="13066" max="13066" width="12.109375" style="193" bestFit="1" customWidth="1"/>
    <col min="13067" max="13068" width="14.109375" style="193" bestFit="1" customWidth="1"/>
    <col min="13069" max="13069" width="12.5546875" style="193" bestFit="1" customWidth="1"/>
    <col min="13070" max="13070" width="14.44140625" style="193" bestFit="1" customWidth="1"/>
    <col min="13071" max="13071" width="14.6640625" style="193" bestFit="1" customWidth="1"/>
    <col min="13072" max="13072" width="14.88671875" style="193" bestFit="1" customWidth="1"/>
    <col min="13073" max="13073" width="12.33203125" style="193" bestFit="1" customWidth="1"/>
    <col min="13074" max="13074" width="15.109375" style="193" bestFit="1" customWidth="1"/>
    <col min="13075" max="13312" width="11.44140625" style="193"/>
    <col min="13313" max="13313" width="13.109375" style="193" bestFit="1" customWidth="1"/>
    <col min="13314" max="13314" width="13.5546875" style="193" customWidth="1"/>
    <col min="13315" max="13315" width="22.109375" style="193" bestFit="1" customWidth="1"/>
    <col min="13316" max="13316" width="27.109375" style="193" bestFit="1" customWidth="1"/>
    <col min="13317" max="13317" width="14.44140625" style="193" customWidth="1"/>
    <col min="13318" max="13318" width="16.109375" style="193" customWidth="1"/>
    <col min="13319" max="13319" width="13.88671875" style="193" bestFit="1" customWidth="1"/>
    <col min="13320" max="13320" width="15.109375" style="193" bestFit="1" customWidth="1"/>
    <col min="13321" max="13321" width="14.109375" style="193" bestFit="1" customWidth="1"/>
    <col min="13322" max="13322" width="12.109375" style="193" bestFit="1" customWidth="1"/>
    <col min="13323" max="13324" width="14.109375" style="193" bestFit="1" customWidth="1"/>
    <col min="13325" max="13325" width="12.5546875" style="193" bestFit="1" customWidth="1"/>
    <col min="13326" max="13326" width="14.44140625" style="193" bestFit="1" customWidth="1"/>
    <col min="13327" max="13327" width="14.6640625" style="193" bestFit="1" customWidth="1"/>
    <col min="13328" max="13328" width="14.88671875" style="193" bestFit="1" customWidth="1"/>
    <col min="13329" max="13329" width="12.33203125" style="193" bestFit="1" customWidth="1"/>
    <col min="13330" max="13330" width="15.109375" style="193" bestFit="1" customWidth="1"/>
    <col min="13331" max="13568" width="11.44140625" style="193"/>
    <col min="13569" max="13569" width="13.109375" style="193" bestFit="1" customWidth="1"/>
    <col min="13570" max="13570" width="13.5546875" style="193" customWidth="1"/>
    <col min="13571" max="13571" width="22.109375" style="193" bestFit="1" customWidth="1"/>
    <col min="13572" max="13572" width="27.109375" style="193" bestFit="1" customWidth="1"/>
    <col min="13573" max="13573" width="14.44140625" style="193" customWidth="1"/>
    <col min="13574" max="13574" width="16.109375" style="193" customWidth="1"/>
    <col min="13575" max="13575" width="13.88671875" style="193" bestFit="1" customWidth="1"/>
    <col min="13576" max="13576" width="15.109375" style="193" bestFit="1" customWidth="1"/>
    <col min="13577" max="13577" width="14.109375" style="193" bestFit="1" customWidth="1"/>
    <col min="13578" max="13578" width="12.109375" style="193" bestFit="1" customWidth="1"/>
    <col min="13579" max="13580" width="14.109375" style="193" bestFit="1" customWidth="1"/>
    <col min="13581" max="13581" width="12.5546875" style="193" bestFit="1" customWidth="1"/>
    <col min="13582" max="13582" width="14.44140625" style="193" bestFit="1" customWidth="1"/>
    <col min="13583" max="13583" width="14.6640625" style="193" bestFit="1" customWidth="1"/>
    <col min="13584" max="13584" width="14.88671875" style="193" bestFit="1" customWidth="1"/>
    <col min="13585" max="13585" width="12.33203125" style="193" bestFit="1" customWidth="1"/>
    <col min="13586" max="13586" width="15.109375" style="193" bestFit="1" customWidth="1"/>
    <col min="13587" max="13824" width="11.44140625" style="193"/>
    <col min="13825" max="13825" width="13.109375" style="193" bestFit="1" customWidth="1"/>
    <col min="13826" max="13826" width="13.5546875" style="193" customWidth="1"/>
    <col min="13827" max="13827" width="22.109375" style="193" bestFit="1" customWidth="1"/>
    <col min="13828" max="13828" width="27.109375" style="193" bestFit="1" customWidth="1"/>
    <col min="13829" max="13829" width="14.44140625" style="193" customWidth="1"/>
    <col min="13830" max="13830" width="16.109375" style="193" customWidth="1"/>
    <col min="13831" max="13831" width="13.88671875" style="193" bestFit="1" customWidth="1"/>
    <col min="13832" max="13832" width="15.109375" style="193" bestFit="1" customWidth="1"/>
    <col min="13833" max="13833" width="14.109375" style="193" bestFit="1" customWidth="1"/>
    <col min="13834" max="13834" width="12.109375" style="193" bestFit="1" customWidth="1"/>
    <col min="13835" max="13836" width="14.109375" style="193" bestFit="1" customWidth="1"/>
    <col min="13837" max="13837" width="12.5546875" style="193" bestFit="1" customWidth="1"/>
    <col min="13838" max="13838" width="14.44140625" style="193" bestFit="1" customWidth="1"/>
    <col min="13839" max="13839" width="14.6640625" style="193" bestFit="1" customWidth="1"/>
    <col min="13840" max="13840" width="14.88671875" style="193" bestFit="1" customWidth="1"/>
    <col min="13841" max="13841" width="12.33203125" style="193" bestFit="1" customWidth="1"/>
    <col min="13842" max="13842" width="15.109375" style="193" bestFit="1" customWidth="1"/>
    <col min="13843" max="14080" width="11.44140625" style="193"/>
    <col min="14081" max="14081" width="13.109375" style="193" bestFit="1" customWidth="1"/>
    <col min="14082" max="14082" width="13.5546875" style="193" customWidth="1"/>
    <col min="14083" max="14083" width="22.109375" style="193" bestFit="1" customWidth="1"/>
    <col min="14084" max="14084" width="27.109375" style="193" bestFit="1" customWidth="1"/>
    <col min="14085" max="14085" width="14.44140625" style="193" customWidth="1"/>
    <col min="14086" max="14086" width="16.109375" style="193" customWidth="1"/>
    <col min="14087" max="14087" width="13.88671875" style="193" bestFit="1" customWidth="1"/>
    <col min="14088" max="14088" width="15.109375" style="193" bestFit="1" customWidth="1"/>
    <col min="14089" max="14089" width="14.109375" style="193" bestFit="1" customWidth="1"/>
    <col min="14090" max="14090" width="12.109375" style="193" bestFit="1" customWidth="1"/>
    <col min="14091" max="14092" width="14.109375" style="193" bestFit="1" customWidth="1"/>
    <col min="14093" max="14093" width="12.5546875" style="193" bestFit="1" customWidth="1"/>
    <col min="14094" max="14094" width="14.44140625" style="193" bestFit="1" customWidth="1"/>
    <col min="14095" max="14095" width="14.6640625" style="193" bestFit="1" customWidth="1"/>
    <col min="14096" max="14096" width="14.88671875" style="193" bestFit="1" customWidth="1"/>
    <col min="14097" max="14097" width="12.33203125" style="193" bestFit="1" customWidth="1"/>
    <col min="14098" max="14098" width="15.109375" style="193" bestFit="1" customWidth="1"/>
    <col min="14099" max="14336" width="11.44140625" style="193"/>
    <col min="14337" max="14337" width="13.109375" style="193" bestFit="1" customWidth="1"/>
    <col min="14338" max="14338" width="13.5546875" style="193" customWidth="1"/>
    <col min="14339" max="14339" width="22.109375" style="193" bestFit="1" customWidth="1"/>
    <col min="14340" max="14340" width="27.109375" style="193" bestFit="1" customWidth="1"/>
    <col min="14341" max="14341" width="14.44140625" style="193" customWidth="1"/>
    <col min="14342" max="14342" width="16.109375" style="193" customWidth="1"/>
    <col min="14343" max="14343" width="13.88671875" style="193" bestFit="1" customWidth="1"/>
    <col min="14344" max="14344" width="15.109375" style="193" bestFit="1" customWidth="1"/>
    <col min="14345" max="14345" width="14.109375" style="193" bestFit="1" customWidth="1"/>
    <col min="14346" max="14346" width="12.109375" style="193" bestFit="1" customWidth="1"/>
    <col min="14347" max="14348" width="14.109375" style="193" bestFit="1" customWidth="1"/>
    <col min="14349" max="14349" width="12.5546875" style="193" bestFit="1" customWidth="1"/>
    <col min="14350" max="14350" width="14.44140625" style="193" bestFit="1" customWidth="1"/>
    <col min="14351" max="14351" width="14.6640625" style="193" bestFit="1" customWidth="1"/>
    <col min="14352" max="14352" width="14.88671875" style="193" bestFit="1" customWidth="1"/>
    <col min="14353" max="14353" width="12.33203125" style="193" bestFit="1" customWidth="1"/>
    <col min="14354" max="14354" width="15.109375" style="193" bestFit="1" customWidth="1"/>
    <col min="14355" max="14592" width="11.44140625" style="193"/>
    <col min="14593" max="14593" width="13.109375" style="193" bestFit="1" customWidth="1"/>
    <col min="14594" max="14594" width="13.5546875" style="193" customWidth="1"/>
    <col min="14595" max="14595" width="22.109375" style="193" bestFit="1" customWidth="1"/>
    <col min="14596" max="14596" width="27.109375" style="193" bestFit="1" customWidth="1"/>
    <col min="14597" max="14597" width="14.44140625" style="193" customWidth="1"/>
    <col min="14598" max="14598" width="16.109375" style="193" customWidth="1"/>
    <col min="14599" max="14599" width="13.88671875" style="193" bestFit="1" customWidth="1"/>
    <col min="14600" max="14600" width="15.109375" style="193" bestFit="1" customWidth="1"/>
    <col min="14601" max="14601" width="14.109375" style="193" bestFit="1" customWidth="1"/>
    <col min="14602" max="14602" width="12.109375" style="193" bestFit="1" customWidth="1"/>
    <col min="14603" max="14604" width="14.109375" style="193" bestFit="1" customWidth="1"/>
    <col min="14605" max="14605" width="12.5546875" style="193" bestFit="1" customWidth="1"/>
    <col min="14606" max="14606" width="14.44140625" style="193" bestFit="1" customWidth="1"/>
    <col min="14607" max="14607" width="14.6640625" style="193" bestFit="1" customWidth="1"/>
    <col min="14608" max="14608" width="14.88671875" style="193" bestFit="1" customWidth="1"/>
    <col min="14609" max="14609" width="12.33203125" style="193" bestFit="1" customWidth="1"/>
    <col min="14610" max="14610" width="15.109375" style="193" bestFit="1" customWidth="1"/>
    <col min="14611" max="14848" width="11.44140625" style="193"/>
    <col min="14849" max="14849" width="13.109375" style="193" bestFit="1" customWidth="1"/>
    <col min="14850" max="14850" width="13.5546875" style="193" customWidth="1"/>
    <col min="14851" max="14851" width="22.109375" style="193" bestFit="1" customWidth="1"/>
    <col min="14852" max="14852" width="27.109375" style="193" bestFit="1" customWidth="1"/>
    <col min="14853" max="14853" width="14.44140625" style="193" customWidth="1"/>
    <col min="14854" max="14854" width="16.109375" style="193" customWidth="1"/>
    <col min="14855" max="14855" width="13.88671875" style="193" bestFit="1" customWidth="1"/>
    <col min="14856" max="14856" width="15.109375" style="193" bestFit="1" customWidth="1"/>
    <col min="14857" max="14857" width="14.109375" style="193" bestFit="1" customWidth="1"/>
    <col min="14858" max="14858" width="12.109375" style="193" bestFit="1" customWidth="1"/>
    <col min="14859" max="14860" width="14.109375" style="193" bestFit="1" customWidth="1"/>
    <col min="14861" max="14861" width="12.5546875" style="193" bestFit="1" customWidth="1"/>
    <col min="14862" max="14862" width="14.44140625" style="193" bestFit="1" customWidth="1"/>
    <col min="14863" max="14863" width="14.6640625" style="193" bestFit="1" customWidth="1"/>
    <col min="14864" max="14864" width="14.88671875" style="193" bestFit="1" customWidth="1"/>
    <col min="14865" max="14865" width="12.33203125" style="193" bestFit="1" customWidth="1"/>
    <col min="14866" max="14866" width="15.109375" style="193" bestFit="1" customWidth="1"/>
    <col min="14867" max="15104" width="11.44140625" style="193"/>
    <col min="15105" max="15105" width="13.109375" style="193" bestFit="1" customWidth="1"/>
    <col min="15106" max="15106" width="13.5546875" style="193" customWidth="1"/>
    <col min="15107" max="15107" width="22.109375" style="193" bestFit="1" customWidth="1"/>
    <col min="15108" max="15108" width="27.109375" style="193" bestFit="1" customWidth="1"/>
    <col min="15109" max="15109" width="14.44140625" style="193" customWidth="1"/>
    <col min="15110" max="15110" width="16.109375" style="193" customWidth="1"/>
    <col min="15111" max="15111" width="13.88671875" style="193" bestFit="1" customWidth="1"/>
    <col min="15112" max="15112" width="15.109375" style="193" bestFit="1" customWidth="1"/>
    <col min="15113" max="15113" width="14.109375" style="193" bestFit="1" customWidth="1"/>
    <col min="15114" max="15114" width="12.109375" style="193" bestFit="1" customWidth="1"/>
    <col min="15115" max="15116" width="14.109375" style="193" bestFit="1" customWidth="1"/>
    <col min="15117" max="15117" width="12.5546875" style="193" bestFit="1" customWidth="1"/>
    <col min="15118" max="15118" width="14.44140625" style="193" bestFit="1" customWidth="1"/>
    <col min="15119" max="15119" width="14.6640625" style="193" bestFit="1" customWidth="1"/>
    <col min="15120" max="15120" width="14.88671875" style="193" bestFit="1" customWidth="1"/>
    <col min="15121" max="15121" width="12.33203125" style="193" bestFit="1" customWidth="1"/>
    <col min="15122" max="15122" width="15.109375" style="193" bestFit="1" customWidth="1"/>
    <col min="15123" max="15360" width="11.44140625" style="193"/>
    <col min="15361" max="15361" width="13.109375" style="193" bestFit="1" customWidth="1"/>
    <col min="15362" max="15362" width="13.5546875" style="193" customWidth="1"/>
    <col min="15363" max="15363" width="22.109375" style="193" bestFit="1" customWidth="1"/>
    <col min="15364" max="15364" width="27.109375" style="193" bestFit="1" customWidth="1"/>
    <col min="15365" max="15365" width="14.44140625" style="193" customWidth="1"/>
    <col min="15366" max="15366" width="16.109375" style="193" customWidth="1"/>
    <col min="15367" max="15367" width="13.88671875" style="193" bestFit="1" customWidth="1"/>
    <col min="15368" max="15368" width="15.109375" style="193" bestFit="1" customWidth="1"/>
    <col min="15369" max="15369" width="14.109375" style="193" bestFit="1" customWidth="1"/>
    <col min="15370" max="15370" width="12.109375" style="193" bestFit="1" customWidth="1"/>
    <col min="15371" max="15372" width="14.109375" style="193" bestFit="1" customWidth="1"/>
    <col min="15373" max="15373" width="12.5546875" style="193" bestFit="1" customWidth="1"/>
    <col min="15374" max="15374" width="14.44140625" style="193" bestFit="1" customWidth="1"/>
    <col min="15375" max="15375" width="14.6640625" style="193" bestFit="1" customWidth="1"/>
    <col min="15376" max="15376" width="14.88671875" style="193" bestFit="1" customWidth="1"/>
    <col min="15377" max="15377" width="12.33203125" style="193" bestFit="1" customWidth="1"/>
    <col min="15378" max="15378" width="15.109375" style="193" bestFit="1" customWidth="1"/>
    <col min="15379" max="15616" width="11.44140625" style="193"/>
    <col min="15617" max="15617" width="13.109375" style="193" bestFit="1" customWidth="1"/>
    <col min="15618" max="15618" width="13.5546875" style="193" customWidth="1"/>
    <col min="15619" max="15619" width="22.109375" style="193" bestFit="1" customWidth="1"/>
    <col min="15620" max="15620" width="27.109375" style="193" bestFit="1" customWidth="1"/>
    <col min="15621" max="15621" width="14.44140625" style="193" customWidth="1"/>
    <col min="15622" max="15622" width="16.109375" style="193" customWidth="1"/>
    <col min="15623" max="15623" width="13.88671875" style="193" bestFit="1" customWidth="1"/>
    <col min="15624" max="15624" width="15.109375" style="193" bestFit="1" customWidth="1"/>
    <col min="15625" max="15625" width="14.109375" style="193" bestFit="1" customWidth="1"/>
    <col min="15626" max="15626" width="12.109375" style="193" bestFit="1" customWidth="1"/>
    <col min="15627" max="15628" width="14.109375" style="193" bestFit="1" customWidth="1"/>
    <col min="15629" max="15629" width="12.5546875" style="193" bestFit="1" customWidth="1"/>
    <col min="15630" max="15630" width="14.44140625" style="193" bestFit="1" customWidth="1"/>
    <col min="15631" max="15631" width="14.6640625" style="193" bestFit="1" customWidth="1"/>
    <col min="15632" max="15632" width="14.88671875" style="193" bestFit="1" customWidth="1"/>
    <col min="15633" max="15633" width="12.33203125" style="193" bestFit="1" customWidth="1"/>
    <col min="15634" max="15634" width="15.109375" style="193" bestFit="1" customWidth="1"/>
    <col min="15635" max="15872" width="11.44140625" style="193"/>
    <col min="15873" max="15873" width="13.109375" style="193" bestFit="1" customWidth="1"/>
    <col min="15874" max="15874" width="13.5546875" style="193" customWidth="1"/>
    <col min="15875" max="15875" width="22.109375" style="193" bestFit="1" customWidth="1"/>
    <col min="15876" max="15876" width="27.109375" style="193" bestFit="1" customWidth="1"/>
    <col min="15877" max="15877" width="14.44140625" style="193" customWidth="1"/>
    <col min="15878" max="15878" width="16.109375" style="193" customWidth="1"/>
    <col min="15879" max="15879" width="13.88671875" style="193" bestFit="1" customWidth="1"/>
    <col min="15880" max="15880" width="15.109375" style="193" bestFit="1" customWidth="1"/>
    <col min="15881" max="15881" width="14.109375" style="193" bestFit="1" customWidth="1"/>
    <col min="15882" max="15882" width="12.109375" style="193" bestFit="1" customWidth="1"/>
    <col min="15883" max="15884" width="14.109375" style="193" bestFit="1" customWidth="1"/>
    <col min="15885" max="15885" width="12.5546875" style="193" bestFit="1" customWidth="1"/>
    <col min="15886" max="15886" width="14.44140625" style="193" bestFit="1" customWidth="1"/>
    <col min="15887" max="15887" width="14.6640625" style="193" bestFit="1" customWidth="1"/>
    <col min="15888" max="15888" width="14.88671875" style="193" bestFit="1" customWidth="1"/>
    <col min="15889" max="15889" width="12.33203125" style="193" bestFit="1" customWidth="1"/>
    <col min="15890" max="15890" width="15.109375" style="193" bestFit="1" customWidth="1"/>
    <col min="15891" max="16128" width="11.44140625" style="193"/>
    <col min="16129" max="16129" width="13.109375" style="193" bestFit="1" customWidth="1"/>
    <col min="16130" max="16130" width="13.5546875" style="193" customWidth="1"/>
    <col min="16131" max="16131" width="22.109375" style="193" bestFit="1" customWidth="1"/>
    <col min="16132" max="16132" width="27.109375" style="193" bestFit="1" customWidth="1"/>
    <col min="16133" max="16133" width="14.44140625" style="193" customWidth="1"/>
    <col min="16134" max="16134" width="16.109375" style="193" customWidth="1"/>
    <col min="16135" max="16135" width="13.88671875" style="193" bestFit="1" customWidth="1"/>
    <col min="16136" max="16136" width="15.109375" style="193" bestFit="1" customWidth="1"/>
    <col min="16137" max="16137" width="14.109375" style="193" bestFit="1" customWidth="1"/>
    <col min="16138" max="16138" width="12.109375" style="193" bestFit="1" customWidth="1"/>
    <col min="16139" max="16140" width="14.109375" style="193" bestFit="1" customWidth="1"/>
    <col min="16141" max="16141" width="12.5546875" style="193" bestFit="1" customWidth="1"/>
    <col min="16142" max="16142" width="14.44140625" style="193" bestFit="1" customWidth="1"/>
    <col min="16143" max="16143" width="14.6640625" style="193" bestFit="1" customWidth="1"/>
    <col min="16144" max="16144" width="14.88671875" style="193" bestFit="1" customWidth="1"/>
    <col min="16145" max="16145" width="12.33203125" style="193" bestFit="1" customWidth="1"/>
    <col min="16146" max="16146" width="15.109375" style="193" bestFit="1" customWidth="1"/>
    <col min="16147" max="16384" width="11.44140625" style="193"/>
  </cols>
  <sheetData>
    <row r="1" spans="1:24" ht="14.4">
      <c r="A1" s="339" t="s">
        <v>823</v>
      </c>
      <c r="T1" s="194"/>
      <c r="U1" s="194"/>
      <c r="V1" s="194"/>
      <c r="W1" s="195"/>
      <c r="X1" s="195"/>
    </row>
    <row r="2" spans="1:24" s="197" customFormat="1" ht="27.75" customHeight="1">
      <c r="A2" s="196" t="s">
        <v>222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</row>
    <row r="3" spans="1:24" s="197" customFormat="1" ht="17.399999999999999">
      <c r="A3" s="198">
        <v>45322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</row>
    <row r="4" spans="1:24" s="197" customFormat="1" ht="16.8">
      <c r="A4" s="199" t="s">
        <v>223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</row>
    <row r="5" spans="1:24" s="197" customFormat="1" ht="16.8">
      <c r="A5" s="200"/>
      <c r="B5" s="200"/>
      <c r="C5" s="200"/>
      <c r="D5" s="201"/>
      <c r="E5" s="200"/>
      <c r="F5" s="201"/>
      <c r="G5" s="201"/>
      <c r="H5" s="201"/>
      <c r="I5" s="201"/>
      <c r="J5" s="201"/>
      <c r="K5" s="201"/>
      <c r="L5" s="201"/>
      <c r="M5" s="201"/>
      <c r="N5" s="201"/>
      <c r="O5" s="200"/>
      <c r="P5" s="201"/>
      <c r="Q5" s="201"/>
      <c r="R5" s="200"/>
    </row>
    <row r="6" spans="1:24" s="197" customFormat="1" ht="13.5" customHeight="1">
      <c r="A6" s="202" t="s">
        <v>224</v>
      </c>
      <c r="B6" s="203" t="s">
        <v>225</v>
      </c>
      <c r="C6" s="204"/>
      <c r="D6" s="205"/>
      <c r="E6" s="206" t="s">
        <v>226</v>
      </c>
      <c r="F6" s="203" t="s">
        <v>227</v>
      </c>
      <c r="G6" s="204"/>
      <c r="H6" s="205"/>
      <c r="I6" s="203" t="s">
        <v>228</v>
      </c>
      <c r="J6" s="204"/>
      <c r="K6" s="205"/>
      <c r="L6" s="203" t="s">
        <v>229</v>
      </c>
      <c r="M6" s="204"/>
      <c r="N6" s="205"/>
      <c r="O6" s="206" t="s">
        <v>230</v>
      </c>
      <c r="P6" s="207" t="s">
        <v>231</v>
      </c>
      <c r="Q6" s="208"/>
      <c r="R6" s="206" t="s">
        <v>232</v>
      </c>
    </row>
    <row r="7" spans="1:24" s="197" customFormat="1">
      <c r="A7" s="209"/>
      <c r="B7" s="210" t="s">
        <v>233</v>
      </c>
      <c r="C7" s="210" t="s">
        <v>234</v>
      </c>
      <c r="D7" s="211" t="s">
        <v>235</v>
      </c>
      <c r="E7" s="212"/>
      <c r="F7" s="213" t="s">
        <v>236</v>
      </c>
      <c r="G7" s="210" t="s">
        <v>237</v>
      </c>
      <c r="H7" s="210" t="s">
        <v>238</v>
      </c>
      <c r="I7" s="210" t="s">
        <v>236</v>
      </c>
      <c r="J7" s="210" t="s">
        <v>237</v>
      </c>
      <c r="K7" s="210" t="s">
        <v>238</v>
      </c>
      <c r="L7" s="210" t="s">
        <v>236</v>
      </c>
      <c r="M7" s="210" t="s">
        <v>237</v>
      </c>
      <c r="N7" s="210" t="s">
        <v>238</v>
      </c>
      <c r="O7" s="212"/>
      <c r="P7" s="210" t="s">
        <v>236</v>
      </c>
      <c r="Q7" s="210" t="s">
        <v>237</v>
      </c>
      <c r="R7" s="212"/>
    </row>
    <row r="8" spans="1:24">
      <c r="A8" s="214" t="s">
        <v>239</v>
      </c>
      <c r="B8" s="214" t="s">
        <v>240</v>
      </c>
      <c r="C8" s="214" t="s">
        <v>241</v>
      </c>
      <c r="D8" s="214" t="s">
        <v>241</v>
      </c>
      <c r="E8" s="215">
        <v>3</v>
      </c>
      <c r="F8" s="216">
        <v>27636.16821</v>
      </c>
      <c r="G8" s="217">
        <v>0</v>
      </c>
      <c r="H8" s="217">
        <v>27636.16821</v>
      </c>
      <c r="I8" s="217">
        <v>55247.709040000002</v>
      </c>
      <c r="J8" s="217">
        <v>371.53111000000001</v>
      </c>
      <c r="K8" s="217">
        <v>55619.240149999998</v>
      </c>
      <c r="L8" s="217">
        <v>2048.60394</v>
      </c>
      <c r="M8" s="217">
        <v>43.049300000000002</v>
      </c>
      <c r="N8" s="217">
        <v>2091.6532400000001</v>
      </c>
      <c r="O8" s="217">
        <v>85347.061600000001</v>
      </c>
      <c r="P8" s="217">
        <v>50478.209659999993</v>
      </c>
      <c r="Q8" s="217">
        <v>0</v>
      </c>
      <c r="R8" s="218">
        <v>50478.209659999993</v>
      </c>
    </row>
    <row r="9" spans="1:24">
      <c r="A9" s="219"/>
      <c r="B9" s="219"/>
      <c r="C9" s="219"/>
      <c r="D9" s="214" t="s">
        <v>242</v>
      </c>
      <c r="E9" s="215">
        <v>618</v>
      </c>
      <c r="F9" s="216">
        <v>173.98357000000001</v>
      </c>
      <c r="G9" s="217">
        <v>0</v>
      </c>
      <c r="H9" s="217">
        <v>173.98357000000001</v>
      </c>
      <c r="I9" s="217">
        <v>2190.4043199999996</v>
      </c>
      <c r="J9" s="217">
        <v>0</v>
      </c>
      <c r="K9" s="217">
        <v>2190.4043199999996</v>
      </c>
      <c r="L9" s="217">
        <v>82.203800000000001</v>
      </c>
      <c r="M9" s="217">
        <v>0</v>
      </c>
      <c r="N9" s="217">
        <v>82.203800000000001</v>
      </c>
      <c r="O9" s="217">
        <v>2446.5916899999997</v>
      </c>
      <c r="P9" s="217">
        <v>16940.324530000002</v>
      </c>
      <c r="Q9" s="217">
        <v>0</v>
      </c>
      <c r="R9" s="218">
        <v>16940.324530000002</v>
      </c>
    </row>
    <row r="10" spans="1:24">
      <c r="A10" s="219"/>
      <c r="B10" s="219"/>
      <c r="C10" s="214" t="s">
        <v>243</v>
      </c>
      <c r="D10" s="214" t="s">
        <v>243</v>
      </c>
      <c r="E10" s="215">
        <v>1</v>
      </c>
      <c r="F10" s="216">
        <v>219484.68369999999</v>
      </c>
      <c r="G10" s="217">
        <v>0</v>
      </c>
      <c r="H10" s="217">
        <v>219484.68369999999</v>
      </c>
      <c r="I10" s="217">
        <v>59747.745200000005</v>
      </c>
      <c r="J10" s="217">
        <v>1163.95577</v>
      </c>
      <c r="K10" s="217">
        <v>60911.700969999998</v>
      </c>
      <c r="L10" s="217">
        <v>2791.3842</v>
      </c>
      <c r="M10" s="217">
        <v>24.421189999999999</v>
      </c>
      <c r="N10" s="217">
        <v>2815.80539</v>
      </c>
      <c r="O10" s="217">
        <v>283212.19005999999</v>
      </c>
      <c r="P10" s="217">
        <v>52325.018830000001</v>
      </c>
      <c r="Q10" s="217">
        <v>0</v>
      </c>
      <c r="R10" s="218">
        <v>52325.018830000001</v>
      </c>
    </row>
    <row r="11" spans="1:24">
      <c r="A11" s="219"/>
      <c r="B11" s="219"/>
      <c r="C11" s="214" t="s">
        <v>244</v>
      </c>
      <c r="D11" s="214" t="s">
        <v>245</v>
      </c>
      <c r="E11" s="215">
        <v>8</v>
      </c>
      <c r="F11" s="216">
        <v>21345.234539999998</v>
      </c>
      <c r="G11" s="217">
        <v>0</v>
      </c>
      <c r="H11" s="217">
        <v>21345.234539999998</v>
      </c>
      <c r="I11" s="217">
        <v>17849.418870000001</v>
      </c>
      <c r="J11" s="217">
        <v>45.144539999999999</v>
      </c>
      <c r="K11" s="217">
        <v>17894.563409999999</v>
      </c>
      <c r="L11" s="217">
        <v>3005.2355499999999</v>
      </c>
      <c r="M11" s="217">
        <v>11.05119</v>
      </c>
      <c r="N11" s="217">
        <v>3016.28674</v>
      </c>
      <c r="O11" s="217">
        <v>42256.084689999996</v>
      </c>
      <c r="P11" s="217">
        <v>31138.515510000001</v>
      </c>
      <c r="Q11" s="217">
        <v>0</v>
      </c>
      <c r="R11" s="218">
        <v>31138.515510000001</v>
      </c>
    </row>
    <row r="12" spans="1:24">
      <c r="A12" s="219"/>
      <c r="B12" s="219"/>
      <c r="C12" s="219"/>
      <c r="D12" s="214" t="s">
        <v>246</v>
      </c>
      <c r="E12" s="215">
        <v>542</v>
      </c>
      <c r="F12" s="216">
        <v>1891.0321299999998</v>
      </c>
      <c r="G12" s="217">
        <v>0</v>
      </c>
      <c r="H12" s="217">
        <v>1891.0321299999998</v>
      </c>
      <c r="I12" s="217">
        <v>4202.8700899999994</v>
      </c>
      <c r="J12" s="217">
        <v>0</v>
      </c>
      <c r="K12" s="217">
        <v>4202.8700899999994</v>
      </c>
      <c r="L12" s="217">
        <v>62.059470000000005</v>
      </c>
      <c r="M12" s="217">
        <v>0</v>
      </c>
      <c r="N12" s="217">
        <v>62.059470000000005</v>
      </c>
      <c r="O12" s="217">
        <v>6155.9616900000001</v>
      </c>
      <c r="P12" s="217">
        <v>2878.86472</v>
      </c>
      <c r="Q12" s="217">
        <v>0</v>
      </c>
      <c r="R12" s="218">
        <v>2878.86472</v>
      </c>
    </row>
    <row r="13" spans="1:24">
      <c r="A13" s="219"/>
      <c r="B13" s="219"/>
      <c r="C13" s="219"/>
      <c r="D13" s="214" t="s">
        <v>247</v>
      </c>
      <c r="E13" s="215">
        <v>9</v>
      </c>
      <c r="F13" s="216">
        <v>163.70356000000001</v>
      </c>
      <c r="G13" s="217">
        <v>0</v>
      </c>
      <c r="H13" s="217">
        <v>163.70356000000001</v>
      </c>
      <c r="I13" s="217">
        <v>5267.4498400000002</v>
      </c>
      <c r="J13" s="217">
        <v>0.56383000000000005</v>
      </c>
      <c r="K13" s="217">
        <v>5268.0136700000003</v>
      </c>
      <c r="L13" s="217">
        <v>59.847830000000002</v>
      </c>
      <c r="M13" s="217">
        <v>0</v>
      </c>
      <c r="N13" s="217">
        <v>59.847830000000002</v>
      </c>
      <c r="O13" s="217">
        <v>5491.5650599999999</v>
      </c>
      <c r="P13" s="217">
        <v>2533.8057400000002</v>
      </c>
      <c r="Q13" s="217">
        <v>0</v>
      </c>
      <c r="R13" s="218">
        <v>2533.8057400000002</v>
      </c>
    </row>
    <row r="14" spans="1:24">
      <c r="A14" s="219"/>
      <c r="B14" s="219"/>
      <c r="C14" s="214" t="s">
        <v>248</v>
      </c>
      <c r="D14" s="214" t="s">
        <v>249</v>
      </c>
      <c r="E14" s="215">
        <v>7</v>
      </c>
      <c r="F14" s="216">
        <v>5197.2019099999998</v>
      </c>
      <c r="G14" s="217">
        <v>0</v>
      </c>
      <c r="H14" s="217">
        <v>5197.2019099999998</v>
      </c>
      <c r="I14" s="217">
        <v>18592.877120000001</v>
      </c>
      <c r="J14" s="217">
        <v>114.24678999999999</v>
      </c>
      <c r="K14" s="217">
        <v>18707.123909999998</v>
      </c>
      <c r="L14" s="217">
        <v>486.90654999999998</v>
      </c>
      <c r="M14" s="217">
        <v>0</v>
      </c>
      <c r="N14" s="217">
        <v>486.90654999999998</v>
      </c>
      <c r="O14" s="217">
        <v>24391.232370000002</v>
      </c>
      <c r="P14" s="217">
        <v>7157.3177699999997</v>
      </c>
      <c r="Q14" s="217">
        <v>0</v>
      </c>
      <c r="R14" s="218">
        <v>7157.3177699999997</v>
      </c>
    </row>
    <row r="15" spans="1:24">
      <c r="A15" s="219"/>
      <c r="B15" s="219"/>
      <c r="C15" s="214" t="s">
        <v>250</v>
      </c>
      <c r="D15" s="214" t="s">
        <v>251</v>
      </c>
      <c r="E15" s="215">
        <v>5</v>
      </c>
      <c r="F15" s="216">
        <v>3458.5025000000001</v>
      </c>
      <c r="G15" s="217">
        <v>0</v>
      </c>
      <c r="H15" s="217">
        <v>3458.5025000000001</v>
      </c>
      <c r="I15" s="217">
        <v>12664.592949999998</v>
      </c>
      <c r="J15" s="217">
        <v>2.3071599999999997</v>
      </c>
      <c r="K15" s="217">
        <v>12666.900109999999</v>
      </c>
      <c r="L15" s="217">
        <v>452.14884000000001</v>
      </c>
      <c r="M15" s="217">
        <v>0</v>
      </c>
      <c r="N15" s="217">
        <v>452.14884000000001</v>
      </c>
      <c r="O15" s="217">
        <v>16577.551449999999</v>
      </c>
      <c r="P15" s="217">
        <v>5581.9786699999995</v>
      </c>
      <c r="Q15" s="217">
        <v>0</v>
      </c>
      <c r="R15" s="218">
        <v>5581.9786699999995</v>
      </c>
    </row>
    <row r="16" spans="1:24">
      <c r="A16" s="219"/>
      <c r="B16" s="219"/>
      <c r="C16" s="219"/>
      <c r="D16" s="214" t="s">
        <v>252</v>
      </c>
      <c r="E16" s="215">
        <v>443</v>
      </c>
      <c r="F16" s="216">
        <v>1576.2814599999999</v>
      </c>
      <c r="G16" s="217">
        <v>0</v>
      </c>
      <c r="H16" s="217">
        <v>1576.2814599999999</v>
      </c>
      <c r="I16" s="217">
        <v>5108.4712800000007</v>
      </c>
      <c r="J16" s="217">
        <v>0.41531999999999997</v>
      </c>
      <c r="K16" s="217">
        <v>5108.8865999999998</v>
      </c>
      <c r="L16" s="217">
        <v>163.54617000000002</v>
      </c>
      <c r="M16" s="217">
        <v>0</v>
      </c>
      <c r="N16" s="217">
        <v>163.54617000000002</v>
      </c>
      <c r="O16" s="217">
        <v>6848.7142300000005</v>
      </c>
      <c r="P16" s="217">
        <v>1523.3704399999999</v>
      </c>
      <c r="Q16" s="217">
        <v>0</v>
      </c>
      <c r="R16" s="218">
        <v>1523.3704399999999</v>
      </c>
    </row>
    <row r="17" spans="1:18">
      <c r="A17" s="219"/>
      <c r="B17" s="219"/>
      <c r="C17" s="214" t="s">
        <v>253</v>
      </c>
      <c r="D17" s="214" t="s">
        <v>254</v>
      </c>
      <c r="E17" s="215">
        <v>455</v>
      </c>
      <c r="F17" s="216">
        <v>7006.1425499999996</v>
      </c>
      <c r="G17" s="217">
        <v>0</v>
      </c>
      <c r="H17" s="217">
        <v>7006.1425499999996</v>
      </c>
      <c r="I17" s="217">
        <v>10406.167619999998</v>
      </c>
      <c r="J17" s="217">
        <v>0.22249000000000002</v>
      </c>
      <c r="K17" s="217">
        <v>10406.39011</v>
      </c>
      <c r="L17" s="217">
        <v>221.72337999999999</v>
      </c>
      <c r="M17" s="217">
        <v>0</v>
      </c>
      <c r="N17" s="217">
        <v>221.72337999999999</v>
      </c>
      <c r="O17" s="217">
        <v>17634.25604</v>
      </c>
      <c r="P17" s="217">
        <v>22784.863370000003</v>
      </c>
      <c r="Q17" s="217">
        <v>0</v>
      </c>
      <c r="R17" s="218">
        <v>22784.863370000003</v>
      </c>
    </row>
    <row r="18" spans="1:18">
      <c r="A18" s="219"/>
      <c r="B18" s="219"/>
      <c r="C18" s="214" t="s">
        <v>255</v>
      </c>
      <c r="D18" s="214" t="s">
        <v>256</v>
      </c>
      <c r="E18" s="215">
        <v>502</v>
      </c>
      <c r="F18" s="216">
        <v>3573.7975899999997</v>
      </c>
      <c r="G18" s="217">
        <v>0</v>
      </c>
      <c r="H18" s="217">
        <v>3573.7975899999997</v>
      </c>
      <c r="I18" s="217">
        <v>17463.024280000001</v>
      </c>
      <c r="J18" s="217">
        <v>42.72325</v>
      </c>
      <c r="K18" s="217">
        <v>17505.747530000001</v>
      </c>
      <c r="L18" s="217">
        <v>252.01566</v>
      </c>
      <c r="M18" s="217">
        <v>0</v>
      </c>
      <c r="N18" s="217">
        <v>252.01566</v>
      </c>
      <c r="O18" s="217">
        <v>21331.56078</v>
      </c>
      <c r="P18" s="217">
        <v>3452.1354900000001</v>
      </c>
      <c r="Q18" s="217">
        <v>0</v>
      </c>
      <c r="R18" s="218">
        <v>3452.1354900000001</v>
      </c>
    </row>
    <row r="19" spans="1:18">
      <c r="A19" s="219"/>
      <c r="B19" s="219"/>
      <c r="C19" s="219"/>
      <c r="D19" s="214" t="s">
        <v>257</v>
      </c>
      <c r="E19" s="215">
        <v>665</v>
      </c>
      <c r="F19" s="216">
        <v>25.009700000000002</v>
      </c>
      <c r="G19" s="217">
        <v>0</v>
      </c>
      <c r="H19" s="217">
        <v>25.009700000000002</v>
      </c>
      <c r="I19" s="217">
        <v>2913.1556099999998</v>
      </c>
      <c r="J19" s="217">
        <v>0</v>
      </c>
      <c r="K19" s="217">
        <v>2913.1556099999998</v>
      </c>
      <c r="L19" s="217">
        <v>12.8185</v>
      </c>
      <c r="M19" s="217">
        <v>0</v>
      </c>
      <c r="N19" s="217">
        <v>12.8185</v>
      </c>
      <c r="O19" s="217">
        <v>2950.9838100000002</v>
      </c>
      <c r="P19" s="217">
        <v>1883.48395</v>
      </c>
      <c r="Q19" s="217">
        <v>0</v>
      </c>
      <c r="R19" s="218">
        <v>1883.48395</v>
      </c>
    </row>
    <row r="20" spans="1:18">
      <c r="A20" s="219"/>
      <c r="B20" s="214" t="s">
        <v>258</v>
      </c>
      <c r="C20" s="214" t="s">
        <v>259</v>
      </c>
      <c r="D20" s="214" t="s">
        <v>259</v>
      </c>
      <c r="E20" s="215">
        <v>106</v>
      </c>
      <c r="F20" s="216">
        <v>15494.511990000001</v>
      </c>
      <c r="G20" s="217">
        <v>0</v>
      </c>
      <c r="H20" s="217">
        <v>15494.511990000001</v>
      </c>
      <c r="I20" s="217">
        <v>4156.2880299999997</v>
      </c>
      <c r="J20" s="217">
        <v>32.325589999999998</v>
      </c>
      <c r="K20" s="217">
        <v>4188.6136200000001</v>
      </c>
      <c r="L20" s="217">
        <v>2163.9552999999996</v>
      </c>
      <c r="M20" s="217">
        <v>355.72307000000001</v>
      </c>
      <c r="N20" s="217">
        <v>2519.6783700000001</v>
      </c>
      <c r="O20" s="217">
        <v>22202.803980000001</v>
      </c>
      <c r="P20" s="217">
        <v>5882.5455199999997</v>
      </c>
      <c r="Q20" s="217">
        <v>0</v>
      </c>
      <c r="R20" s="218">
        <v>5882.5455199999997</v>
      </c>
    </row>
    <row r="21" spans="1:18">
      <c r="A21" s="219"/>
      <c r="B21" s="219"/>
      <c r="C21" s="214" t="s">
        <v>260</v>
      </c>
      <c r="D21" s="214" t="s">
        <v>260</v>
      </c>
      <c r="E21" s="215">
        <v>99</v>
      </c>
      <c r="F21" s="216">
        <v>124436.03970000001</v>
      </c>
      <c r="G21" s="217">
        <v>0</v>
      </c>
      <c r="H21" s="217">
        <v>124436.03970000001</v>
      </c>
      <c r="I21" s="217">
        <v>146099.02176</v>
      </c>
      <c r="J21" s="217">
        <v>800.9905500000001</v>
      </c>
      <c r="K21" s="217">
        <v>146900.01230999999</v>
      </c>
      <c r="L21" s="217">
        <v>28658.48258</v>
      </c>
      <c r="M21" s="217">
        <v>3379.66041</v>
      </c>
      <c r="N21" s="217">
        <v>32038.142989999997</v>
      </c>
      <c r="O21" s="217">
        <v>303374.19500000001</v>
      </c>
      <c r="P21" s="217">
        <v>66068.140280000007</v>
      </c>
      <c r="Q21" s="217">
        <v>0</v>
      </c>
      <c r="R21" s="218">
        <v>66068.140280000007</v>
      </c>
    </row>
    <row r="22" spans="1:18">
      <c r="A22" s="219"/>
      <c r="B22" s="219"/>
      <c r="C22" s="219"/>
      <c r="D22" s="214" t="s">
        <v>261</v>
      </c>
      <c r="E22" s="215">
        <v>632</v>
      </c>
      <c r="F22" s="216">
        <v>4505.0447800000002</v>
      </c>
      <c r="G22" s="217">
        <v>0</v>
      </c>
      <c r="H22" s="217">
        <v>4505.0447800000002</v>
      </c>
      <c r="I22" s="217">
        <v>31285.684149999997</v>
      </c>
      <c r="J22" s="217">
        <v>0</v>
      </c>
      <c r="K22" s="217">
        <v>31285.684149999997</v>
      </c>
      <c r="L22" s="217">
        <v>2369.52387</v>
      </c>
      <c r="M22" s="217">
        <v>0.95860999999999996</v>
      </c>
      <c r="N22" s="217">
        <v>2370.4824800000001</v>
      </c>
      <c r="O22" s="217">
        <v>38161.211409999996</v>
      </c>
      <c r="P22" s="217">
        <v>4002.62509</v>
      </c>
      <c r="Q22" s="217">
        <v>0</v>
      </c>
      <c r="R22" s="218">
        <v>4002.62509</v>
      </c>
    </row>
    <row r="23" spans="1:18">
      <c r="A23" s="219"/>
      <c r="B23" s="219"/>
      <c r="C23" s="214" t="s">
        <v>262</v>
      </c>
      <c r="D23" s="220"/>
      <c r="E23" s="220"/>
      <c r="F23" s="216">
        <v>10392.84676</v>
      </c>
      <c r="G23" s="217">
        <v>0</v>
      </c>
      <c r="H23" s="217">
        <v>10392.84676</v>
      </c>
      <c r="I23" s="217">
        <v>15352.867029999999</v>
      </c>
      <c r="J23" s="217">
        <v>55.871910000000007</v>
      </c>
      <c r="K23" s="217">
        <v>15408.738939999999</v>
      </c>
      <c r="L23" s="217">
        <v>995.97036000000003</v>
      </c>
      <c r="M23" s="217">
        <v>6.0241699999999998</v>
      </c>
      <c r="N23" s="217">
        <v>1001.9945300000001</v>
      </c>
      <c r="O23" s="217">
        <v>26803.58023</v>
      </c>
      <c r="P23" s="217">
        <v>4482.3765000000003</v>
      </c>
      <c r="Q23" s="217">
        <v>0</v>
      </c>
      <c r="R23" s="218">
        <v>4482.3765000000003</v>
      </c>
    </row>
    <row r="24" spans="1:18">
      <c r="A24" s="219"/>
      <c r="B24" s="219"/>
      <c r="C24" s="214" t="s">
        <v>263</v>
      </c>
      <c r="D24" s="214" t="s">
        <v>264</v>
      </c>
      <c r="E24" s="215">
        <v>107</v>
      </c>
      <c r="F24" s="216">
        <v>13434.5931</v>
      </c>
      <c r="G24" s="217">
        <v>0</v>
      </c>
      <c r="H24" s="217">
        <v>13434.5931</v>
      </c>
      <c r="I24" s="217">
        <v>44746.369720000002</v>
      </c>
      <c r="J24" s="217">
        <v>746.67047000000002</v>
      </c>
      <c r="K24" s="217">
        <v>45493.04019</v>
      </c>
      <c r="L24" s="217">
        <v>1401.73819</v>
      </c>
      <c r="M24" s="217">
        <v>3.8E-3</v>
      </c>
      <c r="N24" s="217">
        <v>1401.74199</v>
      </c>
      <c r="O24" s="217">
        <v>60329.37528</v>
      </c>
      <c r="P24" s="217">
        <v>17436.192899999998</v>
      </c>
      <c r="Q24" s="217">
        <v>0</v>
      </c>
      <c r="R24" s="218">
        <v>17436.192899999998</v>
      </c>
    </row>
    <row r="25" spans="1:18">
      <c r="A25" s="219"/>
      <c r="B25" s="219"/>
      <c r="C25" s="219"/>
      <c r="D25" s="214" t="s">
        <v>263</v>
      </c>
      <c r="E25" s="215">
        <v>109</v>
      </c>
      <c r="F25" s="216">
        <v>254.55235000000002</v>
      </c>
      <c r="G25" s="217">
        <v>0</v>
      </c>
      <c r="H25" s="217">
        <v>254.55235000000002</v>
      </c>
      <c r="I25" s="217">
        <v>2940.1735299999996</v>
      </c>
      <c r="J25" s="217">
        <v>6.2420000000000003E-2</v>
      </c>
      <c r="K25" s="217">
        <v>2940.2359500000002</v>
      </c>
      <c r="L25" s="217">
        <v>8.25</v>
      </c>
      <c r="M25" s="217">
        <v>0</v>
      </c>
      <c r="N25" s="217">
        <v>8.25</v>
      </c>
      <c r="O25" s="217">
        <v>3203.0382999999997</v>
      </c>
      <c r="P25" s="217">
        <v>991.14370999999994</v>
      </c>
      <c r="Q25" s="217">
        <v>0</v>
      </c>
      <c r="R25" s="218">
        <v>991.14370999999994</v>
      </c>
    </row>
    <row r="26" spans="1:18">
      <c r="A26" s="219"/>
      <c r="B26" s="219"/>
      <c r="C26" s="214" t="s">
        <v>265</v>
      </c>
      <c r="D26" s="214" t="s">
        <v>266</v>
      </c>
      <c r="E26" s="215">
        <v>116</v>
      </c>
      <c r="F26" s="216">
        <v>92867.038849999997</v>
      </c>
      <c r="G26" s="217">
        <v>0</v>
      </c>
      <c r="H26" s="217">
        <v>92867.038849999997</v>
      </c>
      <c r="I26" s="217">
        <v>91601.642049999995</v>
      </c>
      <c r="J26" s="217">
        <v>1646.07197</v>
      </c>
      <c r="K26" s="217">
        <v>93247.714019999999</v>
      </c>
      <c r="L26" s="217">
        <v>67339.100609999994</v>
      </c>
      <c r="M26" s="217">
        <v>7796.3810800000001</v>
      </c>
      <c r="N26" s="217">
        <v>75135.481690000001</v>
      </c>
      <c r="O26" s="217">
        <v>261250.23456000001</v>
      </c>
      <c r="P26" s="217">
        <v>144883.11903</v>
      </c>
      <c r="Q26" s="217">
        <v>0</v>
      </c>
      <c r="R26" s="218">
        <v>144883.11903</v>
      </c>
    </row>
    <row r="27" spans="1:18">
      <c r="A27" s="219"/>
      <c r="B27" s="219"/>
      <c r="C27" s="219"/>
      <c r="D27" s="214" t="s">
        <v>267</v>
      </c>
      <c r="E27" s="215">
        <v>564</v>
      </c>
      <c r="F27" s="216">
        <v>12488.985480000001</v>
      </c>
      <c r="G27" s="217">
        <v>0</v>
      </c>
      <c r="H27" s="217">
        <v>12488.985480000001</v>
      </c>
      <c r="I27" s="217">
        <v>33688.076609999996</v>
      </c>
      <c r="J27" s="217">
        <v>0</v>
      </c>
      <c r="K27" s="217">
        <v>33688.076609999996</v>
      </c>
      <c r="L27" s="217">
        <v>6851.3023300000004</v>
      </c>
      <c r="M27" s="217">
        <v>407.13162</v>
      </c>
      <c r="N27" s="217">
        <v>7258.4339500000006</v>
      </c>
      <c r="O27" s="217">
        <v>53435.496039999998</v>
      </c>
      <c r="P27" s="217">
        <v>28834.399899999997</v>
      </c>
      <c r="Q27" s="217">
        <v>0</v>
      </c>
      <c r="R27" s="218">
        <v>28834.399899999997</v>
      </c>
    </row>
    <row r="28" spans="1:18">
      <c r="A28" s="219"/>
      <c r="B28" s="219"/>
      <c r="C28" s="219"/>
      <c r="D28" s="214" t="s">
        <v>265</v>
      </c>
      <c r="E28" s="215">
        <v>494</v>
      </c>
      <c r="F28" s="216">
        <v>2112.2275099999997</v>
      </c>
      <c r="G28" s="217">
        <v>0</v>
      </c>
      <c r="H28" s="217">
        <v>2112.2275099999997</v>
      </c>
      <c r="I28" s="217">
        <v>11517.05665</v>
      </c>
      <c r="J28" s="217">
        <v>24.013180000000002</v>
      </c>
      <c r="K28" s="217">
        <v>11541.06983</v>
      </c>
      <c r="L28" s="217">
        <v>1605.53702</v>
      </c>
      <c r="M28" s="217">
        <v>25.916650000000001</v>
      </c>
      <c r="N28" s="217">
        <v>1631.4536699999999</v>
      </c>
      <c r="O28" s="217">
        <v>15284.75101</v>
      </c>
      <c r="P28" s="217">
        <v>1298.9584299999999</v>
      </c>
      <c r="Q28" s="217">
        <v>0</v>
      </c>
      <c r="R28" s="218">
        <v>1298.9584299999999</v>
      </c>
    </row>
    <row r="29" spans="1:18">
      <c r="A29" s="219"/>
      <c r="B29" s="219"/>
      <c r="C29" s="219"/>
      <c r="D29" s="214" t="s">
        <v>268</v>
      </c>
      <c r="E29" s="215">
        <v>119</v>
      </c>
      <c r="F29" s="216">
        <v>1365.9053200000001</v>
      </c>
      <c r="G29" s="217">
        <v>0</v>
      </c>
      <c r="H29" s="217">
        <v>1365.9053200000001</v>
      </c>
      <c r="I29" s="217">
        <v>5121.3894199999995</v>
      </c>
      <c r="J29" s="217">
        <v>22.86103</v>
      </c>
      <c r="K29" s="217">
        <v>5144.2504500000005</v>
      </c>
      <c r="L29" s="217">
        <v>635.59105</v>
      </c>
      <c r="M29" s="217">
        <v>0</v>
      </c>
      <c r="N29" s="217">
        <v>635.59105</v>
      </c>
      <c r="O29" s="217">
        <v>7145.7468200000003</v>
      </c>
      <c r="P29" s="217">
        <v>2366.9115999999999</v>
      </c>
      <c r="Q29" s="217">
        <v>0</v>
      </c>
      <c r="R29" s="218">
        <v>2366.9115999999999</v>
      </c>
    </row>
    <row r="30" spans="1:18">
      <c r="A30" s="219"/>
      <c r="B30" s="219"/>
      <c r="C30" s="219"/>
      <c r="D30" s="214" t="s">
        <v>269</v>
      </c>
      <c r="E30" s="215">
        <v>117</v>
      </c>
      <c r="F30" s="216">
        <v>1762.2558700000002</v>
      </c>
      <c r="G30" s="217">
        <v>0</v>
      </c>
      <c r="H30" s="217">
        <v>1762.2558700000002</v>
      </c>
      <c r="I30" s="217">
        <v>4093.8343500000001</v>
      </c>
      <c r="J30" s="217">
        <v>0.33001999999999998</v>
      </c>
      <c r="K30" s="217">
        <v>4094.16437</v>
      </c>
      <c r="L30" s="217">
        <v>209.20273</v>
      </c>
      <c r="M30" s="217">
        <v>0</v>
      </c>
      <c r="N30" s="217">
        <v>209.20273</v>
      </c>
      <c r="O30" s="217">
        <v>6065.6229699999994</v>
      </c>
      <c r="P30" s="217">
        <v>3639.88888</v>
      </c>
      <c r="Q30" s="217">
        <v>0</v>
      </c>
      <c r="R30" s="218">
        <v>3639.88888</v>
      </c>
    </row>
    <row r="31" spans="1:18">
      <c r="A31" s="219"/>
      <c r="B31" s="219"/>
      <c r="C31" s="214" t="s">
        <v>270</v>
      </c>
      <c r="D31" s="214" t="s">
        <v>270</v>
      </c>
      <c r="E31" s="215">
        <v>104</v>
      </c>
      <c r="F31" s="216">
        <v>31259.33251</v>
      </c>
      <c r="G31" s="217">
        <v>0</v>
      </c>
      <c r="H31" s="217">
        <v>31259.33251</v>
      </c>
      <c r="I31" s="217">
        <v>23757.44038</v>
      </c>
      <c r="J31" s="217">
        <v>18.463049999999999</v>
      </c>
      <c r="K31" s="217">
        <v>23775.903429999998</v>
      </c>
      <c r="L31" s="217">
        <v>510.87321000000003</v>
      </c>
      <c r="M31" s="217">
        <v>0</v>
      </c>
      <c r="N31" s="217">
        <v>510.87321000000003</v>
      </c>
      <c r="O31" s="217">
        <v>55546.109149999997</v>
      </c>
      <c r="P31" s="217">
        <v>3537.7536600000003</v>
      </c>
      <c r="Q31" s="217">
        <v>0</v>
      </c>
      <c r="R31" s="218">
        <v>3537.7536600000003</v>
      </c>
    </row>
    <row r="32" spans="1:18">
      <c r="A32" s="219"/>
      <c r="B32" s="219"/>
      <c r="C32" s="219"/>
      <c r="D32" s="214" t="s">
        <v>271</v>
      </c>
      <c r="E32" s="215">
        <v>105</v>
      </c>
      <c r="F32" s="216">
        <v>38855.482219999998</v>
      </c>
      <c r="G32" s="217">
        <v>0</v>
      </c>
      <c r="H32" s="217">
        <v>38855.482219999998</v>
      </c>
      <c r="I32" s="217">
        <v>8489.6413900000007</v>
      </c>
      <c r="J32" s="217">
        <v>0</v>
      </c>
      <c r="K32" s="217">
        <v>8489.6413900000007</v>
      </c>
      <c r="L32" s="217">
        <v>396.76840000000004</v>
      </c>
      <c r="M32" s="217">
        <v>0.38039999999999996</v>
      </c>
      <c r="N32" s="217">
        <v>397.14879999999999</v>
      </c>
      <c r="O32" s="217">
        <v>47742.272409999998</v>
      </c>
      <c r="P32" s="217">
        <v>1163.2896599999999</v>
      </c>
      <c r="Q32" s="217">
        <v>0</v>
      </c>
      <c r="R32" s="218">
        <v>1163.2896599999999</v>
      </c>
    </row>
    <row r="33" spans="1:18">
      <c r="A33" s="219"/>
      <c r="B33" s="219"/>
      <c r="C33" s="219"/>
      <c r="D33" s="214" t="s">
        <v>272</v>
      </c>
      <c r="E33" s="215">
        <v>586</v>
      </c>
      <c r="F33" s="216">
        <v>7073.3749600000001</v>
      </c>
      <c r="G33" s="217">
        <v>0</v>
      </c>
      <c r="H33" s="217">
        <v>7073.3749600000001</v>
      </c>
      <c r="I33" s="217">
        <v>3638.1570400000001</v>
      </c>
      <c r="J33" s="217">
        <v>0</v>
      </c>
      <c r="K33" s="217">
        <v>3638.1570400000001</v>
      </c>
      <c r="L33" s="217">
        <v>90.751619999999988</v>
      </c>
      <c r="M33" s="217">
        <v>0</v>
      </c>
      <c r="N33" s="217">
        <v>90.751619999999988</v>
      </c>
      <c r="O33" s="217">
        <v>10802.283619999998</v>
      </c>
      <c r="P33" s="217">
        <v>793.43793999999991</v>
      </c>
      <c r="Q33" s="217">
        <v>0</v>
      </c>
      <c r="R33" s="218">
        <v>793.43793999999991</v>
      </c>
    </row>
    <row r="34" spans="1:18">
      <c r="A34" s="219"/>
      <c r="B34" s="219"/>
      <c r="C34" s="219"/>
      <c r="D34" s="214" t="s">
        <v>273</v>
      </c>
      <c r="E34" s="215">
        <v>613</v>
      </c>
      <c r="F34" s="216">
        <v>1765.49722</v>
      </c>
      <c r="G34" s="217">
        <v>0</v>
      </c>
      <c r="H34" s="217">
        <v>1765.49722</v>
      </c>
      <c r="I34" s="217">
        <v>1541.0238300000001</v>
      </c>
      <c r="J34" s="217">
        <v>0</v>
      </c>
      <c r="K34" s="217">
        <v>1541.0238300000001</v>
      </c>
      <c r="L34" s="217">
        <v>10.778</v>
      </c>
      <c r="M34" s="217">
        <v>0</v>
      </c>
      <c r="N34" s="217">
        <v>10.778</v>
      </c>
      <c r="O34" s="217">
        <v>3317.2990499999996</v>
      </c>
      <c r="P34" s="217">
        <v>798.1344499999999</v>
      </c>
      <c r="Q34" s="217">
        <v>0</v>
      </c>
      <c r="R34" s="218">
        <v>798.1344499999999</v>
      </c>
    </row>
    <row r="35" spans="1:18">
      <c r="A35" s="219"/>
      <c r="B35" s="219"/>
      <c r="C35" s="214" t="s">
        <v>274</v>
      </c>
      <c r="D35" s="214" t="s">
        <v>274</v>
      </c>
      <c r="E35" s="215">
        <v>102</v>
      </c>
      <c r="F35" s="216">
        <v>9427.4107700000004</v>
      </c>
      <c r="G35" s="217">
        <v>0</v>
      </c>
      <c r="H35" s="217">
        <v>9427.4107700000004</v>
      </c>
      <c r="I35" s="217">
        <v>19015.374370000001</v>
      </c>
      <c r="J35" s="217">
        <v>2.7799999999999999E-3</v>
      </c>
      <c r="K35" s="217">
        <v>19015.37715</v>
      </c>
      <c r="L35" s="217">
        <v>915.18567000000007</v>
      </c>
      <c r="M35" s="217">
        <v>0.19019999999999998</v>
      </c>
      <c r="N35" s="217">
        <v>915.37586999999996</v>
      </c>
      <c r="O35" s="217">
        <v>29358.163789999999</v>
      </c>
      <c r="P35" s="217">
        <v>2764.7604900000001</v>
      </c>
      <c r="Q35" s="217">
        <v>0</v>
      </c>
      <c r="R35" s="218">
        <v>2764.7604900000001</v>
      </c>
    </row>
    <row r="36" spans="1:18">
      <c r="A36" s="219"/>
      <c r="B36" s="219"/>
      <c r="C36" s="214" t="s">
        <v>275</v>
      </c>
      <c r="D36" s="214" t="s">
        <v>275</v>
      </c>
      <c r="E36" s="215">
        <v>121</v>
      </c>
      <c r="F36" s="216">
        <v>6599.2003299999997</v>
      </c>
      <c r="G36" s="217">
        <v>0</v>
      </c>
      <c r="H36" s="217">
        <v>6599.2003299999997</v>
      </c>
      <c r="I36" s="217">
        <v>26380.33207</v>
      </c>
      <c r="J36" s="217">
        <v>65.223550000000003</v>
      </c>
      <c r="K36" s="217">
        <v>26445.555620000003</v>
      </c>
      <c r="L36" s="217">
        <v>555.73352</v>
      </c>
      <c r="M36" s="217">
        <v>11.412000000000001</v>
      </c>
      <c r="N36" s="217">
        <v>567.14552000000003</v>
      </c>
      <c r="O36" s="217">
        <v>33611.901469999997</v>
      </c>
      <c r="P36" s="217">
        <v>4188.6545800000004</v>
      </c>
      <c r="Q36" s="217">
        <v>0</v>
      </c>
      <c r="R36" s="218">
        <v>4188.6545800000004</v>
      </c>
    </row>
    <row r="37" spans="1:18">
      <c r="A37" s="219"/>
      <c r="B37" s="219"/>
      <c r="C37" s="214" t="s">
        <v>276</v>
      </c>
      <c r="D37" s="214" t="s">
        <v>276</v>
      </c>
      <c r="E37" s="215">
        <v>115</v>
      </c>
      <c r="F37" s="216">
        <v>3561.92218</v>
      </c>
      <c r="G37" s="217">
        <v>0</v>
      </c>
      <c r="H37" s="217">
        <v>3561.92218</v>
      </c>
      <c r="I37" s="217">
        <v>15138.94745</v>
      </c>
      <c r="J37" s="217">
        <v>11.829370000000001</v>
      </c>
      <c r="K37" s="217">
        <v>15150.776820000001</v>
      </c>
      <c r="L37" s="217">
        <v>354.55432000000002</v>
      </c>
      <c r="M37" s="217">
        <v>7.8058100000000001</v>
      </c>
      <c r="N37" s="217">
        <v>362.36013000000003</v>
      </c>
      <c r="O37" s="217">
        <v>19075.059129999998</v>
      </c>
      <c r="P37" s="217">
        <v>1789.18328</v>
      </c>
      <c r="Q37" s="217">
        <v>0</v>
      </c>
      <c r="R37" s="218">
        <v>1789.18328</v>
      </c>
    </row>
    <row r="38" spans="1:18">
      <c r="A38" s="219"/>
      <c r="B38" s="219"/>
      <c r="C38" s="214" t="s">
        <v>277</v>
      </c>
      <c r="D38" s="214" t="s">
        <v>277</v>
      </c>
      <c r="E38" s="215">
        <v>123</v>
      </c>
      <c r="F38" s="216">
        <v>5466.9917400000004</v>
      </c>
      <c r="G38" s="217">
        <v>0</v>
      </c>
      <c r="H38" s="217">
        <v>5466.9917400000004</v>
      </c>
      <c r="I38" s="217">
        <v>15105.303539999999</v>
      </c>
      <c r="J38" s="217">
        <v>14.41578</v>
      </c>
      <c r="K38" s="217">
        <v>15119.71932</v>
      </c>
      <c r="L38" s="217">
        <v>171.61818</v>
      </c>
      <c r="M38" s="217">
        <v>0</v>
      </c>
      <c r="N38" s="217">
        <v>171.61818</v>
      </c>
      <c r="O38" s="217">
        <v>20758.329239999999</v>
      </c>
      <c r="P38" s="217">
        <v>4047.5968399999997</v>
      </c>
      <c r="Q38" s="217">
        <v>0</v>
      </c>
      <c r="R38" s="218">
        <v>4047.5968399999997</v>
      </c>
    </row>
    <row r="39" spans="1:18">
      <c r="A39" s="219"/>
      <c r="B39" s="219"/>
      <c r="C39" s="214" t="s">
        <v>278</v>
      </c>
      <c r="D39" s="214" t="s">
        <v>279</v>
      </c>
      <c r="E39" s="215">
        <v>489</v>
      </c>
      <c r="F39" s="216">
        <v>3202.4702000000002</v>
      </c>
      <c r="G39" s="217">
        <v>0</v>
      </c>
      <c r="H39" s="217">
        <v>3202.4702000000002</v>
      </c>
      <c r="I39" s="217">
        <v>10179.40682</v>
      </c>
      <c r="J39" s="217">
        <v>3.0308299999999999</v>
      </c>
      <c r="K39" s="217">
        <v>10182.43765</v>
      </c>
      <c r="L39" s="217">
        <v>480.51095000000004</v>
      </c>
      <c r="M39" s="217">
        <v>0</v>
      </c>
      <c r="N39" s="217">
        <v>480.51095000000004</v>
      </c>
      <c r="O39" s="217">
        <v>13865.418800000001</v>
      </c>
      <c r="P39" s="217">
        <v>2232.7467900000001</v>
      </c>
      <c r="Q39" s="217">
        <v>0</v>
      </c>
      <c r="R39" s="218">
        <v>2232.7467900000001</v>
      </c>
    </row>
    <row r="40" spans="1:18">
      <c r="A40" s="219"/>
      <c r="B40" s="219"/>
      <c r="C40" s="219"/>
      <c r="D40" s="214" t="s">
        <v>280</v>
      </c>
      <c r="E40" s="215">
        <v>491</v>
      </c>
      <c r="F40" s="216">
        <v>986.04309999999998</v>
      </c>
      <c r="G40" s="217">
        <v>0</v>
      </c>
      <c r="H40" s="217">
        <v>986.04309999999998</v>
      </c>
      <c r="I40" s="217">
        <v>4618.0976300000002</v>
      </c>
      <c r="J40" s="217">
        <v>2.9440000000000001E-2</v>
      </c>
      <c r="K40" s="217">
        <v>4618.1270700000005</v>
      </c>
      <c r="L40" s="217">
        <v>41.269330000000004</v>
      </c>
      <c r="M40" s="217">
        <v>0</v>
      </c>
      <c r="N40" s="217">
        <v>41.269330000000004</v>
      </c>
      <c r="O40" s="217">
        <v>5645.4395000000004</v>
      </c>
      <c r="P40" s="217">
        <v>1355.9466499999999</v>
      </c>
      <c r="Q40" s="217">
        <v>0</v>
      </c>
      <c r="R40" s="218">
        <v>1355.9466499999999</v>
      </c>
    </row>
    <row r="41" spans="1:18">
      <c r="A41" s="219"/>
      <c r="B41" s="219"/>
      <c r="C41" s="214" t="s">
        <v>281</v>
      </c>
      <c r="D41" s="214" t="s">
        <v>281</v>
      </c>
      <c r="E41" s="215">
        <v>114</v>
      </c>
      <c r="F41" s="216">
        <v>8236.1037099999994</v>
      </c>
      <c r="G41" s="217">
        <v>0</v>
      </c>
      <c r="H41" s="217">
        <v>8236.1037099999994</v>
      </c>
      <c r="I41" s="217">
        <v>26712.658239999997</v>
      </c>
      <c r="J41" s="217">
        <v>0.33315</v>
      </c>
      <c r="K41" s="217">
        <v>26712.991389999999</v>
      </c>
      <c r="L41" s="217">
        <v>244.21279999999999</v>
      </c>
      <c r="M41" s="217">
        <v>2.2063200000000003</v>
      </c>
      <c r="N41" s="217">
        <v>246.41911999999999</v>
      </c>
      <c r="O41" s="217">
        <v>35195.514219999997</v>
      </c>
      <c r="P41" s="217">
        <v>7282.1513499999992</v>
      </c>
      <c r="Q41" s="217">
        <v>0</v>
      </c>
      <c r="R41" s="218">
        <v>7282.1513499999992</v>
      </c>
    </row>
    <row r="42" spans="1:18">
      <c r="A42" s="219"/>
      <c r="B42" s="219"/>
      <c r="C42" s="214" t="s">
        <v>282</v>
      </c>
      <c r="D42" s="214" t="s">
        <v>282</v>
      </c>
      <c r="E42" s="215">
        <v>510</v>
      </c>
      <c r="F42" s="216">
        <v>2603.9924000000001</v>
      </c>
      <c r="G42" s="217">
        <v>0</v>
      </c>
      <c r="H42" s="217">
        <v>2603.9924000000001</v>
      </c>
      <c r="I42" s="217">
        <v>5328.0933700000005</v>
      </c>
      <c r="J42" s="217">
        <v>0.50658000000000003</v>
      </c>
      <c r="K42" s="217">
        <v>5328.5999499999998</v>
      </c>
      <c r="L42" s="217">
        <v>45.21284</v>
      </c>
      <c r="M42" s="217">
        <v>0</v>
      </c>
      <c r="N42" s="217">
        <v>45.21284</v>
      </c>
      <c r="O42" s="217">
        <v>7977.80519</v>
      </c>
      <c r="P42" s="217">
        <v>1288.9153999999999</v>
      </c>
      <c r="Q42" s="217">
        <v>0</v>
      </c>
      <c r="R42" s="218">
        <v>1288.9153999999999</v>
      </c>
    </row>
    <row r="43" spans="1:18">
      <c r="A43" s="219"/>
      <c r="B43" s="219"/>
      <c r="C43" s="214" t="s">
        <v>283</v>
      </c>
      <c r="D43" s="214" t="s">
        <v>284</v>
      </c>
      <c r="E43" s="215">
        <v>492</v>
      </c>
      <c r="F43" s="216">
        <v>3361.1389599999998</v>
      </c>
      <c r="G43" s="217">
        <v>0</v>
      </c>
      <c r="H43" s="217">
        <v>3361.1389599999998</v>
      </c>
      <c r="I43" s="217">
        <v>11203.886960000002</v>
      </c>
      <c r="J43" s="217">
        <v>0.18719</v>
      </c>
      <c r="K43" s="217">
        <v>11204.07415</v>
      </c>
      <c r="L43" s="217">
        <v>98.783509999999993</v>
      </c>
      <c r="M43" s="217">
        <v>0</v>
      </c>
      <c r="N43" s="217">
        <v>98.783509999999993</v>
      </c>
      <c r="O43" s="217">
        <v>14663.99662</v>
      </c>
      <c r="P43" s="217">
        <v>1927.7676399999998</v>
      </c>
      <c r="Q43" s="217">
        <v>0</v>
      </c>
      <c r="R43" s="218">
        <v>1927.7676399999998</v>
      </c>
    </row>
    <row r="44" spans="1:18">
      <c r="A44" s="219"/>
      <c r="B44" s="219"/>
      <c r="C44" s="214" t="s">
        <v>285</v>
      </c>
      <c r="D44" s="214" t="s">
        <v>286</v>
      </c>
      <c r="E44" s="215">
        <v>126</v>
      </c>
      <c r="F44" s="216">
        <v>1342.1753799999999</v>
      </c>
      <c r="G44" s="217">
        <v>0</v>
      </c>
      <c r="H44" s="217">
        <v>1342.1753799999999</v>
      </c>
      <c r="I44" s="217">
        <v>7989.7482399999999</v>
      </c>
      <c r="J44" s="217">
        <v>2.3000000000000001E-4</v>
      </c>
      <c r="K44" s="217">
        <v>7989.7484699999995</v>
      </c>
      <c r="L44" s="217">
        <v>99.718260000000001</v>
      </c>
      <c r="M44" s="217">
        <v>0</v>
      </c>
      <c r="N44" s="217">
        <v>99.718260000000001</v>
      </c>
      <c r="O44" s="217">
        <v>9431.6421099999989</v>
      </c>
      <c r="P44" s="217">
        <v>2140.2101200000002</v>
      </c>
      <c r="Q44" s="217">
        <v>0</v>
      </c>
      <c r="R44" s="218">
        <v>2140.2101200000002</v>
      </c>
    </row>
    <row r="45" spans="1:18">
      <c r="A45" s="219"/>
      <c r="B45" s="219"/>
      <c r="C45" s="214" t="s">
        <v>287</v>
      </c>
      <c r="D45" s="214" t="s">
        <v>288</v>
      </c>
      <c r="E45" s="215">
        <v>125</v>
      </c>
      <c r="F45" s="216">
        <v>4111.5805099999998</v>
      </c>
      <c r="G45" s="217">
        <v>0</v>
      </c>
      <c r="H45" s="217">
        <v>4111.5805099999998</v>
      </c>
      <c r="I45" s="217">
        <v>12091.676359999999</v>
      </c>
      <c r="J45" s="217">
        <v>0</v>
      </c>
      <c r="K45" s="217">
        <v>12091.676359999999</v>
      </c>
      <c r="L45" s="217">
        <v>92.940169999999995</v>
      </c>
      <c r="M45" s="217">
        <v>0</v>
      </c>
      <c r="N45" s="217">
        <v>92.940169999999995</v>
      </c>
      <c r="O45" s="217">
        <v>16296.197039999999</v>
      </c>
      <c r="P45" s="217">
        <v>1862.9669199999998</v>
      </c>
      <c r="Q45" s="217">
        <v>0</v>
      </c>
      <c r="R45" s="218">
        <v>1862.9669199999998</v>
      </c>
    </row>
    <row r="46" spans="1:18">
      <c r="A46" s="219"/>
      <c r="B46" s="219"/>
      <c r="C46" s="214" t="s">
        <v>289</v>
      </c>
      <c r="D46" s="214" t="s">
        <v>289</v>
      </c>
      <c r="E46" s="215">
        <v>103</v>
      </c>
      <c r="F46" s="216">
        <v>2879.7821600000002</v>
      </c>
      <c r="G46" s="217">
        <v>0</v>
      </c>
      <c r="H46" s="217">
        <v>2879.7821600000002</v>
      </c>
      <c r="I46" s="217">
        <v>6221.5381500000003</v>
      </c>
      <c r="J46" s="217">
        <v>3.6900000000000001E-3</v>
      </c>
      <c r="K46" s="217">
        <v>6221.5418399999999</v>
      </c>
      <c r="L46" s="217">
        <v>109.6922</v>
      </c>
      <c r="M46" s="217">
        <v>0</v>
      </c>
      <c r="N46" s="217">
        <v>109.6922</v>
      </c>
      <c r="O46" s="217">
        <v>9211.0162</v>
      </c>
      <c r="P46" s="217">
        <v>627.06168000000002</v>
      </c>
      <c r="Q46" s="217">
        <v>0</v>
      </c>
      <c r="R46" s="218">
        <v>627.06168000000002</v>
      </c>
    </row>
    <row r="47" spans="1:18">
      <c r="A47" s="219"/>
      <c r="B47" s="219"/>
      <c r="C47" s="214" t="s">
        <v>290</v>
      </c>
      <c r="D47" s="214" t="s">
        <v>291</v>
      </c>
      <c r="E47" s="215">
        <v>122</v>
      </c>
      <c r="F47" s="216">
        <v>3846.9259099999999</v>
      </c>
      <c r="G47" s="217">
        <v>0</v>
      </c>
      <c r="H47" s="217">
        <v>3846.9259099999999</v>
      </c>
      <c r="I47" s="217">
        <v>5895.7815999999993</v>
      </c>
      <c r="J47" s="217">
        <v>12.963200000000001</v>
      </c>
      <c r="K47" s="217">
        <v>5908.7447999999995</v>
      </c>
      <c r="L47" s="217">
        <v>76.457499999999996</v>
      </c>
      <c r="M47" s="217">
        <v>0</v>
      </c>
      <c r="N47" s="217">
        <v>76.457499999999996</v>
      </c>
      <c r="O47" s="217">
        <v>9832.1282100000008</v>
      </c>
      <c r="P47" s="217">
        <v>3203.9540400000001</v>
      </c>
      <c r="Q47" s="217">
        <v>0</v>
      </c>
      <c r="R47" s="218">
        <v>3203.9540400000001</v>
      </c>
    </row>
    <row r="48" spans="1:18">
      <c r="A48" s="219"/>
      <c r="B48" s="219"/>
      <c r="C48" s="214" t="s">
        <v>292</v>
      </c>
      <c r="D48" s="214" t="s">
        <v>292</v>
      </c>
      <c r="E48" s="215">
        <v>493</v>
      </c>
      <c r="F48" s="216">
        <v>1559.29151</v>
      </c>
      <c r="G48" s="217">
        <v>0</v>
      </c>
      <c r="H48" s="217">
        <v>1559.29151</v>
      </c>
      <c r="I48" s="217">
        <v>1634.4576299999999</v>
      </c>
      <c r="J48" s="217">
        <v>1.4070000000000001E-2</v>
      </c>
      <c r="K48" s="217">
        <v>1634.4717000000001</v>
      </c>
      <c r="L48" s="217">
        <v>76.706460000000007</v>
      </c>
      <c r="M48" s="217">
        <v>0</v>
      </c>
      <c r="N48" s="217">
        <v>76.706460000000007</v>
      </c>
      <c r="O48" s="217">
        <v>3270.46967</v>
      </c>
      <c r="P48" s="217">
        <v>1302.6301699999999</v>
      </c>
      <c r="Q48" s="217">
        <v>0</v>
      </c>
      <c r="R48" s="218">
        <v>1302.6301699999999</v>
      </c>
    </row>
    <row r="49" spans="1:18">
      <c r="A49" s="219"/>
      <c r="B49" s="219"/>
      <c r="C49" s="214" t="s">
        <v>293</v>
      </c>
      <c r="D49" s="214" t="s">
        <v>294</v>
      </c>
      <c r="E49" s="215">
        <v>110</v>
      </c>
      <c r="F49" s="216">
        <v>2855.6578999999997</v>
      </c>
      <c r="G49" s="217">
        <v>0</v>
      </c>
      <c r="H49" s="217">
        <v>2855.6578999999997</v>
      </c>
      <c r="I49" s="217">
        <v>14041.747039999998</v>
      </c>
      <c r="J49" s="217">
        <v>1.72601</v>
      </c>
      <c r="K49" s="217">
        <v>14043.473050000001</v>
      </c>
      <c r="L49" s="217">
        <v>159.16480999999999</v>
      </c>
      <c r="M49" s="217">
        <v>0</v>
      </c>
      <c r="N49" s="217">
        <v>159.16480999999999</v>
      </c>
      <c r="O49" s="217">
        <v>17058.295760000001</v>
      </c>
      <c r="P49" s="217">
        <v>2398.4811199999999</v>
      </c>
      <c r="Q49" s="217">
        <v>0</v>
      </c>
      <c r="R49" s="218">
        <v>2398.4811199999999</v>
      </c>
    </row>
    <row r="50" spans="1:18">
      <c r="A50" s="219"/>
      <c r="B50" s="219"/>
      <c r="C50" s="219"/>
      <c r="D50" s="214" t="s">
        <v>295</v>
      </c>
      <c r="E50" s="215">
        <v>614</v>
      </c>
      <c r="F50" s="216">
        <v>290.30177000000003</v>
      </c>
      <c r="G50" s="217">
        <v>0</v>
      </c>
      <c r="H50" s="217">
        <v>290.30177000000003</v>
      </c>
      <c r="I50" s="217">
        <v>1696.9166499999999</v>
      </c>
      <c r="J50" s="217">
        <v>0</v>
      </c>
      <c r="K50" s="217">
        <v>1696.9166499999999</v>
      </c>
      <c r="L50" s="217">
        <v>16.777009999999997</v>
      </c>
      <c r="M50" s="217">
        <v>0</v>
      </c>
      <c r="N50" s="217">
        <v>16.777009999999997</v>
      </c>
      <c r="O50" s="217">
        <v>2003.9954299999999</v>
      </c>
      <c r="P50" s="217">
        <v>1293.2292199999999</v>
      </c>
      <c r="Q50" s="217">
        <v>0</v>
      </c>
      <c r="R50" s="218">
        <v>1293.2292199999999</v>
      </c>
    </row>
    <row r="51" spans="1:18">
      <c r="A51" s="219"/>
      <c r="B51" s="219"/>
      <c r="C51" s="219"/>
      <c r="D51" s="214" t="s">
        <v>296</v>
      </c>
      <c r="E51" s="215">
        <v>111</v>
      </c>
      <c r="F51" s="216">
        <v>455.32796999999999</v>
      </c>
      <c r="G51" s="217">
        <v>0</v>
      </c>
      <c r="H51" s="217">
        <v>455.32796999999999</v>
      </c>
      <c r="I51" s="217">
        <v>3413.9466000000002</v>
      </c>
      <c r="J51" s="217">
        <v>2.0635599999999998</v>
      </c>
      <c r="K51" s="217">
        <v>3416.0101600000003</v>
      </c>
      <c r="L51" s="217">
        <v>60.898040000000002</v>
      </c>
      <c r="M51" s="217">
        <v>0</v>
      </c>
      <c r="N51" s="217">
        <v>60.898040000000002</v>
      </c>
      <c r="O51" s="217">
        <v>3932.2361700000001</v>
      </c>
      <c r="P51" s="217">
        <v>1609.2872299999999</v>
      </c>
      <c r="Q51" s="217">
        <v>0</v>
      </c>
      <c r="R51" s="218">
        <v>1609.2872299999999</v>
      </c>
    </row>
    <row r="52" spans="1:18">
      <c r="A52" s="219"/>
      <c r="B52" s="219"/>
      <c r="C52" s="219"/>
      <c r="D52" s="214" t="s">
        <v>293</v>
      </c>
      <c r="E52" s="215">
        <v>668</v>
      </c>
      <c r="F52" s="216">
        <v>73.364140000000006</v>
      </c>
      <c r="G52" s="217">
        <v>0</v>
      </c>
      <c r="H52" s="217">
        <v>73.364140000000006</v>
      </c>
      <c r="I52" s="217">
        <v>2434.1811000000002</v>
      </c>
      <c r="J52" s="217">
        <v>0</v>
      </c>
      <c r="K52" s="217">
        <v>2434.1811000000002</v>
      </c>
      <c r="L52" s="217">
        <v>6.3494999999999999</v>
      </c>
      <c r="M52" s="217">
        <v>0</v>
      </c>
      <c r="N52" s="217">
        <v>6.3494999999999999</v>
      </c>
      <c r="O52" s="217">
        <v>2513.8947400000002</v>
      </c>
      <c r="P52" s="217">
        <v>459.87835999999999</v>
      </c>
      <c r="Q52" s="217">
        <v>0</v>
      </c>
      <c r="R52" s="218">
        <v>459.87835999999999</v>
      </c>
    </row>
    <row r="53" spans="1:18">
      <c r="A53" s="219"/>
      <c r="B53" s="214" t="s">
        <v>297</v>
      </c>
      <c r="C53" s="214" t="s">
        <v>298</v>
      </c>
      <c r="D53" s="214" t="s">
        <v>298</v>
      </c>
      <c r="E53" s="215">
        <v>279</v>
      </c>
      <c r="F53" s="216">
        <v>67002.13109000001</v>
      </c>
      <c r="G53" s="217">
        <v>0</v>
      </c>
      <c r="H53" s="217">
        <v>67002.13109000001</v>
      </c>
      <c r="I53" s="217">
        <v>119939.42405</v>
      </c>
      <c r="J53" s="217">
        <v>624.77544999999998</v>
      </c>
      <c r="K53" s="217">
        <v>120564.1995</v>
      </c>
      <c r="L53" s="217">
        <v>6218.6955699999999</v>
      </c>
      <c r="M53" s="217">
        <v>717.53284999999994</v>
      </c>
      <c r="N53" s="217">
        <v>6936.2284200000004</v>
      </c>
      <c r="O53" s="217">
        <v>194502.55901</v>
      </c>
      <c r="P53" s="217">
        <v>51752.59489</v>
      </c>
      <c r="Q53" s="217">
        <v>0</v>
      </c>
      <c r="R53" s="218">
        <v>51752.59489</v>
      </c>
    </row>
    <row r="54" spans="1:18">
      <c r="A54" s="219"/>
      <c r="B54" s="219"/>
      <c r="C54" s="219"/>
      <c r="D54" s="214" t="s">
        <v>299</v>
      </c>
      <c r="E54" s="215">
        <v>280</v>
      </c>
      <c r="F54" s="216">
        <v>2728.0860299999999</v>
      </c>
      <c r="G54" s="217">
        <v>0</v>
      </c>
      <c r="H54" s="217">
        <v>2728.0860299999999</v>
      </c>
      <c r="I54" s="217">
        <v>5236.9566399999994</v>
      </c>
      <c r="J54" s="217">
        <v>1.0988</v>
      </c>
      <c r="K54" s="217">
        <v>5238.0554400000001</v>
      </c>
      <c r="L54" s="217">
        <v>713.28742</v>
      </c>
      <c r="M54" s="217">
        <v>0</v>
      </c>
      <c r="N54" s="217">
        <v>713.28742</v>
      </c>
      <c r="O54" s="217">
        <v>8679.428890000001</v>
      </c>
      <c r="P54" s="217">
        <v>2578.4805200000001</v>
      </c>
      <c r="Q54" s="217">
        <v>0</v>
      </c>
      <c r="R54" s="218">
        <v>2578.4805200000001</v>
      </c>
    </row>
    <row r="55" spans="1:18">
      <c r="A55" s="219"/>
      <c r="B55" s="219"/>
      <c r="C55" s="214" t="s">
        <v>300</v>
      </c>
      <c r="D55" s="214" t="s">
        <v>300</v>
      </c>
      <c r="E55" s="215">
        <v>282</v>
      </c>
      <c r="F55" s="216">
        <v>45132.245630000005</v>
      </c>
      <c r="G55" s="217">
        <v>0</v>
      </c>
      <c r="H55" s="217">
        <v>45132.245630000005</v>
      </c>
      <c r="I55" s="217">
        <v>99173.061419999998</v>
      </c>
      <c r="J55" s="217">
        <v>565.86606000000006</v>
      </c>
      <c r="K55" s="217">
        <v>99738.927479999998</v>
      </c>
      <c r="L55" s="217">
        <v>6468.5226199999997</v>
      </c>
      <c r="M55" s="217">
        <v>62.015740000000001</v>
      </c>
      <c r="N55" s="217">
        <v>6530.5383600000005</v>
      </c>
      <c r="O55" s="217">
        <v>151401.71147000001</v>
      </c>
      <c r="P55" s="217">
        <v>46839.050649999997</v>
      </c>
      <c r="Q55" s="217">
        <v>0</v>
      </c>
      <c r="R55" s="218">
        <v>46839.050649999997</v>
      </c>
    </row>
    <row r="56" spans="1:18">
      <c r="A56" s="219"/>
      <c r="B56" s="219"/>
      <c r="C56" s="219"/>
      <c r="D56" s="214" t="s">
        <v>301</v>
      </c>
      <c r="E56" s="215">
        <v>283</v>
      </c>
      <c r="F56" s="216">
        <v>502.99738000000002</v>
      </c>
      <c r="G56" s="217">
        <v>0</v>
      </c>
      <c r="H56" s="217">
        <v>502.99738000000002</v>
      </c>
      <c r="I56" s="217">
        <v>5616.6171100000001</v>
      </c>
      <c r="J56" s="217">
        <v>39.643610000000002</v>
      </c>
      <c r="K56" s="217">
        <v>5656.2607199999993</v>
      </c>
      <c r="L56" s="217">
        <v>643.88549999999998</v>
      </c>
      <c r="M56" s="217">
        <v>0</v>
      </c>
      <c r="N56" s="217">
        <v>643.88549999999998</v>
      </c>
      <c r="O56" s="217">
        <v>6803.1435999999994</v>
      </c>
      <c r="P56" s="217">
        <v>2117.3434700000003</v>
      </c>
      <c r="Q56" s="217">
        <v>0</v>
      </c>
      <c r="R56" s="218">
        <v>2117.3434700000003</v>
      </c>
    </row>
    <row r="57" spans="1:18">
      <c r="A57" s="219"/>
      <c r="B57" s="219"/>
      <c r="C57" s="219"/>
      <c r="D57" s="214" t="s">
        <v>302</v>
      </c>
      <c r="E57" s="215">
        <v>633</v>
      </c>
      <c r="F57" s="216">
        <v>1777.10897</v>
      </c>
      <c r="G57" s="217">
        <v>0</v>
      </c>
      <c r="H57" s="217">
        <v>1777.10897</v>
      </c>
      <c r="I57" s="217">
        <v>19539.698219999998</v>
      </c>
      <c r="J57" s="217">
        <v>0</v>
      </c>
      <c r="K57" s="217">
        <v>19539.698219999998</v>
      </c>
      <c r="L57" s="217">
        <v>505.26715000000002</v>
      </c>
      <c r="M57" s="217">
        <v>0</v>
      </c>
      <c r="N57" s="217">
        <v>505.26715000000002</v>
      </c>
      <c r="O57" s="217">
        <v>21822.074339999999</v>
      </c>
      <c r="P57" s="217">
        <v>4275.1315800000002</v>
      </c>
      <c r="Q57" s="217">
        <v>0</v>
      </c>
      <c r="R57" s="218">
        <v>4275.1315800000002</v>
      </c>
    </row>
    <row r="58" spans="1:18">
      <c r="A58" s="219"/>
      <c r="B58" s="219"/>
      <c r="C58" s="214" t="s">
        <v>303</v>
      </c>
      <c r="D58" s="214" t="s">
        <v>304</v>
      </c>
      <c r="E58" s="215">
        <v>285</v>
      </c>
      <c r="F58" s="216">
        <v>14007.34945</v>
      </c>
      <c r="G58" s="217">
        <v>0</v>
      </c>
      <c r="H58" s="217">
        <v>14007.34945</v>
      </c>
      <c r="I58" s="217">
        <v>7344.9354000000003</v>
      </c>
      <c r="J58" s="217">
        <v>0.40339999999999998</v>
      </c>
      <c r="K58" s="217">
        <v>7345.3387999999995</v>
      </c>
      <c r="L58" s="217">
        <v>347.99338</v>
      </c>
      <c r="M58" s="217">
        <v>0</v>
      </c>
      <c r="N58" s="217">
        <v>347.99338</v>
      </c>
      <c r="O58" s="217">
        <v>21700.681629999999</v>
      </c>
      <c r="P58" s="217">
        <v>3129.4806400000002</v>
      </c>
      <c r="Q58" s="217">
        <v>0</v>
      </c>
      <c r="R58" s="218">
        <v>3129.4806400000002</v>
      </c>
    </row>
    <row r="59" spans="1:18">
      <c r="A59" s="219"/>
      <c r="B59" s="219"/>
      <c r="C59" s="214" t="s">
        <v>305</v>
      </c>
      <c r="D59" s="214" t="s">
        <v>305</v>
      </c>
      <c r="E59" s="215">
        <v>288</v>
      </c>
      <c r="F59" s="216">
        <v>6525.9947499999998</v>
      </c>
      <c r="G59" s="217">
        <v>6.0749999999999998E-2</v>
      </c>
      <c r="H59" s="217">
        <v>6526.0555000000004</v>
      </c>
      <c r="I59" s="217">
        <v>21206.33671</v>
      </c>
      <c r="J59" s="217">
        <v>87.649350000000013</v>
      </c>
      <c r="K59" s="217">
        <v>21293.986059999999</v>
      </c>
      <c r="L59" s="217">
        <v>599.29124999999999</v>
      </c>
      <c r="M59" s="217">
        <v>0.49451999999999996</v>
      </c>
      <c r="N59" s="217">
        <v>599.78577000000007</v>
      </c>
      <c r="O59" s="217">
        <v>28419.827329999996</v>
      </c>
      <c r="P59" s="217">
        <v>4249.6687599999996</v>
      </c>
      <c r="Q59" s="217">
        <v>0</v>
      </c>
      <c r="R59" s="218">
        <v>4249.6687599999996</v>
      </c>
    </row>
    <row r="60" spans="1:18">
      <c r="A60" s="219"/>
      <c r="B60" s="219"/>
      <c r="C60" s="219"/>
      <c r="D60" s="214" t="s">
        <v>306</v>
      </c>
      <c r="E60" s="215">
        <v>771</v>
      </c>
      <c r="F60" s="216">
        <v>0</v>
      </c>
      <c r="G60" s="217">
        <v>0</v>
      </c>
      <c r="H60" s="217">
        <v>0</v>
      </c>
      <c r="I60" s="217">
        <v>0</v>
      </c>
      <c r="J60" s="217">
        <v>0</v>
      </c>
      <c r="K60" s="217">
        <v>0</v>
      </c>
      <c r="L60" s="217">
        <v>35.741080000000004</v>
      </c>
      <c r="M60" s="217">
        <v>0</v>
      </c>
      <c r="N60" s="217">
        <v>35.741080000000004</v>
      </c>
      <c r="O60" s="217">
        <v>35.741080000000004</v>
      </c>
      <c r="P60" s="217">
        <v>0</v>
      </c>
      <c r="Q60" s="217">
        <v>0</v>
      </c>
      <c r="R60" s="218">
        <v>0</v>
      </c>
    </row>
    <row r="61" spans="1:18">
      <c r="A61" s="219"/>
      <c r="B61" s="219"/>
      <c r="C61" s="214" t="s">
        <v>307</v>
      </c>
      <c r="D61" s="214" t="s">
        <v>308</v>
      </c>
      <c r="E61" s="215">
        <v>286</v>
      </c>
      <c r="F61" s="216">
        <v>4370.2131200000003</v>
      </c>
      <c r="G61" s="217">
        <v>0</v>
      </c>
      <c r="H61" s="217">
        <v>4370.2131200000003</v>
      </c>
      <c r="I61" s="217">
        <v>8825.4673999999995</v>
      </c>
      <c r="J61" s="217">
        <v>5.2772600000000001</v>
      </c>
      <c r="K61" s="217">
        <v>8830.7446600000003</v>
      </c>
      <c r="L61" s="217">
        <v>272.85318000000001</v>
      </c>
      <c r="M61" s="217">
        <v>0</v>
      </c>
      <c r="N61" s="217">
        <v>272.85318000000001</v>
      </c>
      <c r="O61" s="217">
        <v>13473.810960000001</v>
      </c>
      <c r="P61" s="217">
        <v>3203.4126299999998</v>
      </c>
      <c r="Q61" s="217">
        <v>0</v>
      </c>
      <c r="R61" s="218">
        <v>3203.4126299999998</v>
      </c>
    </row>
    <row r="62" spans="1:18">
      <c r="A62" s="219"/>
      <c r="B62" s="219"/>
      <c r="C62" s="214" t="s">
        <v>309</v>
      </c>
      <c r="D62" s="214" t="s">
        <v>310</v>
      </c>
      <c r="E62" s="215">
        <v>460</v>
      </c>
      <c r="F62" s="216">
        <v>3176.2065499999999</v>
      </c>
      <c r="G62" s="217">
        <v>0</v>
      </c>
      <c r="H62" s="217">
        <v>3176.2065499999999</v>
      </c>
      <c r="I62" s="217">
        <v>28674.381679999999</v>
      </c>
      <c r="J62" s="217">
        <v>0.26064999999999999</v>
      </c>
      <c r="K62" s="217">
        <v>28674.642329999999</v>
      </c>
      <c r="L62" s="217">
        <v>590.22961999999995</v>
      </c>
      <c r="M62" s="217">
        <v>0</v>
      </c>
      <c r="N62" s="217">
        <v>590.22961999999995</v>
      </c>
      <c r="O62" s="217">
        <v>32441.0785</v>
      </c>
      <c r="P62" s="217">
        <v>3425.7579000000001</v>
      </c>
      <c r="Q62" s="217">
        <v>0</v>
      </c>
      <c r="R62" s="218">
        <v>3425.7579000000001</v>
      </c>
    </row>
    <row r="63" spans="1:18">
      <c r="A63" s="219"/>
      <c r="B63" s="219"/>
      <c r="C63" s="219"/>
      <c r="D63" s="214" t="s">
        <v>311</v>
      </c>
      <c r="E63" s="215">
        <v>671</v>
      </c>
      <c r="F63" s="216">
        <v>7834.5063799999998</v>
      </c>
      <c r="G63" s="217">
        <v>0</v>
      </c>
      <c r="H63" s="217">
        <v>7834.5063799999998</v>
      </c>
      <c r="I63" s="217">
        <v>5157.5847899999999</v>
      </c>
      <c r="J63" s="217">
        <v>0</v>
      </c>
      <c r="K63" s="217">
        <v>5157.5847899999999</v>
      </c>
      <c r="L63" s="217">
        <v>51.536250000000003</v>
      </c>
      <c r="M63" s="217">
        <v>0</v>
      </c>
      <c r="N63" s="217">
        <v>51.536250000000003</v>
      </c>
      <c r="O63" s="217">
        <v>13043.627420000001</v>
      </c>
      <c r="P63" s="217">
        <v>2763.8322499999999</v>
      </c>
      <c r="Q63" s="217">
        <v>0</v>
      </c>
      <c r="R63" s="218">
        <v>2763.8322499999999</v>
      </c>
    </row>
    <row r="64" spans="1:18">
      <c r="A64" s="219"/>
      <c r="B64" s="219"/>
      <c r="C64" s="219"/>
      <c r="D64" s="214" t="s">
        <v>312</v>
      </c>
      <c r="E64" s="215">
        <v>782</v>
      </c>
      <c r="F64" s="216">
        <v>374.06177000000002</v>
      </c>
      <c r="G64" s="217">
        <v>0</v>
      </c>
      <c r="H64" s="217">
        <v>374.06177000000002</v>
      </c>
      <c r="I64" s="217">
        <v>15.436260000000001</v>
      </c>
      <c r="J64" s="217">
        <v>0</v>
      </c>
      <c r="K64" s="217">
        <v>15.436260000000001</v>
      </c>
      <c r="L64" s="217">
        <v>171.93366</v>
      </c>
      <c r="M64" s="217">
        <v>0</v>
      </c>
      <c r="N64" s="217">
        <v>171.93366</v>
      </c>
      <c r="O64" s="217">
        <v>561.43168999999989</v>
      </c>
      <c r="P64" s="217">
        <v>2424.7046099999998</v>
      </c>
      <c r="Q64" s="217">
        <v>0</v>
      </c>
      <c r="R64" s="218">
        <v>2424.7046099999998</v>
      </c>
    </row>
    <row r="65" spans="1:18">
      <c r="A65" s="219"/>
      <c r="B65" s="219"/>
      <c r="C65" s="214" t="s">
        <v>313</v>
      </c>
      <c r="D65" s="214" t="s">
        <v>313</v>
      </c>
      <c r="E65" s="215">
        <v>284</v>
      </c>
      <c r="F65" s="216">
        <v>3878.4228599999997</v>
      </c>
      <c r="G65" s="217">
        <v>0</v>
      </c>
      <c r="H65" s="217">
        <v>3878.4228599999997</v>
      </c>
      <c r="I65" s="217">
        <v>5263.7672000000002</v>
      </c>
      <c r="J65" s="217">
        <v>0.12492</v>
      </c>
      <c r="K65" s="217">
        <v>5263.8921200000004</v>
      </c>
      <c r="L65" s="217">
        <v>185.05816000000002</v>
      </c>
      <c r="M65" s="217">
        <v>0</v>
      </c>
      <c r="N65" s="217">
        <v>185.05816000000002</v>
      </c>
      <c r="O65" s="217">
        <v>9327.3731399999997</v>
      </c>
      <c r="P65" s="217">
        <v>1453.2074700000001</v>
      </c>
      <c r="Q65" s="217">
        <v>0</v>
      </c>
      <c r="R65" s="218">
        <v>1453.2074700000001</v>
      </c>
    </row>
    <row r="66" spans="1:18">
      <c r="A66" s="219"/>
      <c r="B66" s="214" t="s">
        <v>314</v>
      </c>
      <c r="C66" s="214" t="s">
        <v>314</v>
      </c>
      <c r="D66" s="214" t="s">
        <v>314</v>
      </c>
      <c r="E66" s="215">
        <v>567</v>
      </c>
      <c r="F66" s="216">
        <v>2997.5003700000002</v>
      </c>
      <c r="G66" s="217">
        <v>0</v>
      </c>
      <c r="H66" s="217">
        <v>2997.5003700000002</v>
      </c>
      <c r="I66" s="217">
        <v>368.76389</v>
      </c>
      <c r="J66" s="217">
        <v>68.067599999999999</v>
      </c>
      <c r="K66" s="217">
        <v>436.83148999999997</v>
      </c>
      <c r="L66" s="217">
        <v>12030.600930000001</v>
      </c>
      <c r="M66" s="217">
        <v>2942.1607400000003</v>
      </c>
      <c r="N66" s="217">
        <v>14972.76167</v>
      </c>
      <c r="O66" s="217">
        <v>18407.093530000002</v>
      </c>
      <c r="P66" s="217">
        <v>23779.056069999999</v>
      </c>
      <c r="Q66" s="217">
        <v>0</v>
      </c>
      <c r="R66" s="218">
        <v>23779.056069999999</v>
      </c>
    </row>
    <row r="67" spans="1:18">
      <c r="A67" s="219"/>
      <c r="B67" s="219"/>
      <c r="C67" s="219"/>
      <c r="D67" s="219"/>
      <c r="E67" s="221">
        <v>314</v>
      </c>
      <c r="F67" s="222">
        <v>443774.15038999997</v>
      </c>
      <c r="G67" s="223">
        <v>739.64211</v>
      </c>
      <c r="H67" s="223">
        <v>444513.79249999998</v>
      </c>
      <c r="I67" s="223">
        <v>285652.21189999999</v>
      </c>
      <c r="J67" s="223">
        <v>5037.5091199999997</v>
      </c>
      <c r="K67" s="223">
        <v>290689.72102</v>
      </c>
      <c r="L67" s="223">
        <v>72156.976720000006</v>
      </c>
      <c r="M67" s="223">
        <v>23551.387260000003</v>
      </c>
      <c r="N67" s="223">
        <v>95708.363980000009</v>
      </c>
      <c r="O67" s="223">
        <v>830911.87749999994</v>
      </c>
      <c r="P67" s="223">
        <v>211558.76418</v>
      </c>
      <c r="Q67" s="223">
        <v>0</v>
      </c>
      <c r="R67" s="224">
        <v>211558.76418</v>
      </c>
    </row>
    <row r="68" spans="1:18">
      <c r="A68" s="219"/>
      <c r="B68" s="219"/>
      <c r="C68" s="219"/>
      <c r="D68" s="214" t="s">
        <v>315</v>
      </c>
      <c r="E68" s="215">
        <v>478</v>
      </c>
      <c r="F68" s="216">
        <v>20442.472949999999</v>
      </c>
      <c r="G68" s="217">
        <v>0</v>
      </c>
      <c r="H68" s="217">
        <v>20442.472949999999</v>
      </c>
      <c r="I68" s="217">
        <v>15619.744480000001</v>
      </c>
      <c r="J68" s="217">
        <v>981.47791000000007</v>
      </c>
      <c r="K68" s="217">
        <v>16601.222389999999</v>
      </c>
      <c r="L68" s="217">
        <v>9493.8442899999991</v>
      </c>
      <c r="M68" s="217">
        <v>2357.9479000000001</v>
      </c>
      <c r="N68" s="217">
        <v>11851.79219</v>
      </c>
      <c r="O68" s="217">
        <v>48895.487529999999</v>
      </c>
      <c r="P68" s="217">
        <v>31252.323700000001</v>
      </c>
      <c r="Q68" s="217">
        <v>0</v>
      </c>
      <c r="R68" s="218">
        <v>31252.323700000001</v>
      </c>
    </row>
    <row r="69" spans="1:18">
      <c r="A69" s="219"/>
      <c r="B69" s="219"/>
      <c r="C69" s="219"/>
      <c r="D69" s="214" t="s">
        <v>316</v>
      </c>
      <c r="E69" s="215">
        <v>571</v>
      </c>
      <c r="F69" s="216">
        <v>11025.07504</v>
      </c>
      <c r="G69" s="217">
        <v>0</v>
      </c>
      <c r="H69" s="217">
        <v>11025.07504</v>
      </c>
      <c r="I69" s="217">
        <v>692.31564000000003</v>
      </c>
      <c r="J69" s="217">
        <v>1596.1817100000001</v>
      </c>
      <c r="K69" s="217">
        <v>2288.4973500000001</v>
      </c>
      <c r="L69" s="217">
        <v>7729.4298699999999</v>
      </c>
      <c r="M69" s="217">
        <v>1473.79422</v>
      </c>
      <c r="N69" s="217">
        <v>9203.2240899999997</v>
      </c>
      <c r="O69" s="217">
        <v>22516.796480000001</v>
      </c>
      <c r="P69" s="217">
        <v>48884.297130000006</v>
      </c>
      <c r="Q69" s="217">
        <v>0</v>
      </c>
      <c r="R69" s="218">
        <v>48884.297130000006</v>
      </c>
    </row>
    <row r="70" spans="1:18">
      <c r="A70" s="219"/>
      <c r="B70" s="219"/>
      <c r="C70" s="219"/>
      <c r="D70" s="214" t="s">
        <v>317</v>
      </c>
      <c r="E70" s="215">
        <v>315</v>
      </c>
      <c r="F70" s="216">
        <v>3673.3018999999999</v>
      </c>
      <c r="G70" s="217">
        <v>0</v>
      </c>
      <c r="H70" s="217">
        <v>3673.3018999999999</v>
      </c>
      <c r="I70" s="217">
        <v>9879.5091400000001</v>
      </c>
      <c r="J70" s="217">
        <v>3.526E-2</v>
      </c>
      <c r="K70" s="217">
        <v>9879.5444000000007</v>
      </c>
      <c r="L70" s="217">
        <v>378.06359999999995</v>
      </c>
      <c r="M70" s="217">
        <v>0</v>
      </c>
      <c r="N70" s="217">
        <v>378.06359999999995</v>
      </c>
      <c r="O70" s="217">
        <v>13930.909900000001</v>
      </c>
      <c r="P70" s="217">
        <v>3388.8053799999998</v>
      </c>
      <c r="Q70" s="217">
        <v>0</v>
      </c>
      <c r="R70" s="218">
        <v>3388.8053799999998</v>
      </c>
    </row>
    <row r="71" spans="1:18">
      <c r="A71" s="219"/>
      <c r="B71" s="219"/>
      <c r="C71" s="219"/>
      <c r="D71" s="214" t="s">
        <v>318</v>
      </c>
      <c r="E71" s="215">
        <v>530</v>
      </c>
      <c r="F71" s="216">
        <v>7324.4019800000005</v>
      </c>
      <c r="G71" s="217">
        <v>0</v>
      </c>
      <c r="H71" s="217">
        <v>7324.4019800000005</v>
      </c>
      <c r="I71" s="217">
        <v>93873.23835</v>
      </c>
      <c r="J71" s="217">
        <v>734.20782999999994</v>
      </c>
      <c r="K71" s="217">
        <v>94607.446180000014</v>
      </c>
      <c r="L71" s="217">
        <v>6582.4180999999999</v>
      </c>
      <c r="M71" s="217">
        <v>296.29253000000006</v>
      </c>
      <c r="N71" s="217">
        <v>6878.7106299999996</v>
      </c>
      <c r="O71" s="217">
        <v>108810.55879000001</v>
      </c>
      <c r="P71" s="217">
        <v>38516.628750000003</v>
      </c>
      <c r="Q71" s="217">
        <v>0</v>
      </c>
      <c r="R71" s="218">
        <v>38516.628750000003</v>
      </c>
    </row>
    <row r="72" spans="1:18">
      <c r="A72" s="219"/>
      <c r="B72" s="219"/>
      <c r="C72" s="219"/>
      <c r="D72" s="214" t="s">
        <v>319</v>
      </c>
      <c r="E72" s="215">
        <v>832</v>
      </c>
      <c r="F72" s="216">
        <v>0</v>
      </c>
      <c r="G72" s="217">
        <v>0</v>
      </c>
      <c r="H72" s="217">
        <v>0</v>
      </c>
      <c r="I72" s="217">
        <v>0</v>
      </c>
      <c r="J72" s="217">
        <v>0</v>
      </c>
      <c r="K72" s="217">
        <v>0</v>
      </c>
      <c r="L72" s="217">
        <v>0</v>
      </c>
      <c r="M72" s="217">
        <v>0</v>
      </c>
      <c r="N72" s="217">
        <v>0</v>
      </c>
      <c r="O72" s="217">
        <v>0</v>
      </c>
      <c r="P72" s="217">
        <v>0</v>
      </c>
      <c r="Q72" s="217">
        <v>0</v>
      </c>
      <c r="R72" s="218">
        <v>0</v>
      </c>
    </row>
    <row r="73" spans="1:18">
      <c r="A73" s="219"/>
      <c r="B73" s="219"/>
      <c r="C73" s="219"/>
      <c r="D73" s="214" t="s">
        <v>320</v>
      </c>
      <c r="E73" s="215">
        <v>746</v>
      </c>
      <c r="F73" s="216">
        <v>79.424000000000007</v>
      </c>
      <c r="G73" s="217">
        <v>0</v>
      </c>
      <c r="H73" s="217">
        <v>79.424000000000007</v>
      </c>
      <c r="I73" s="217">
        <v>4.3727999999999998</v>
      </c>
      <c r="J73" s="217">
        <v>0</v>
      </c>
      <c r="K73" s="217">
        <v>4.3727999999999998</v>
      </c>
      <c r="L73" s="217">
        <v>589.43260999999995</v>
      </c>
      <c r="M73" s="217">
        <v>108.86287</v>
      </c>
      <c r="N73" s="217">
        <v>698.29548</v>
      </c>
      <c r="O73" s="217">
        <v>782.09228000000007</v>
      </c>
      <c r="P73" s="217">
        <v>58.3</v>
      </c>
      <c r="Q73" s="217">
        <v>0</v>
      </c>
      <c r="R73" s="218">
        <v>58.3</v>
      </c>
    </row>
    <row r="74" spans="1:18">
      <c r="A74" s="219"/>
      <c r="B74" s="219"/>
      <c r="C74" s="214" t="s">
        <v>321</v>
      </c>
      <c r="D74" s="214" t="s">
        <v>321</v>
      </c>
      <c r="E74" s="215">
        <v>318</v>
      </c>
      <c r="F74" s="216">
        <v>18633.066340000001</v>
      </c>
      <c r="G74" s="217">
        <v>0</v>
      </c>
      <c r="H74" s="217">
        <v>18633.066340000001</v>
      </c>
      <c r="I74" s="217">
        <v>17579.689129999999</v>
      </c>
      <c r="J74" s="217">
        <v>370.07164</v>
      </c>
      <c r="K74" s="217">
        <v>17949.760770000001</v>
      </c>
      <c r="L74" s="217">
        <v>3854.1118199999996</v>
      </c>
      <c r="M74" s="217">
        <v>441.87367</v>
      </c>
      <c r="N74" s="217">
        <v>4295.98549</v>
      </c>
      <c r="O74" s="217">
        <v>40878.812600000005</v>
      </c>
      <c r="P74" s="217">
        <v>23147.585649999997</v>
      </c>
      <c r="Q74" s="217">
        <v>0</v>
      </c>
      <c r="R74" s="218">
        <v>23147.585649999997</v>
      </c>
    </row>
    <row r="75" spans="1:18">
      <c r="A75" s="219"/>
      <c r="B75" s="219"/>
      <c r="C75" s="219"/>
      <c r="D75" s="214" t="s">
        <v>322</v>
      </c>
      <c r="E75" s="215">
        <v>319</v>
      </c>
      <c r="F75" s="216">
        <v>1676.6218200000001</v>
      </c>
      <c r="G75" s="217">
        <v>0</v>
      </c>
      <c r="H75" s="217">
        <v>1676.6218200000001</v>
      </c>
      <c r="I75" s="217">
        <v>6282.1549299999997</v>
      </c>
      <c r="J75" s="217">
        <v>5.9562600000000003</v>
      </c>
      <c r="K75" s="217">
        <v>6288.1111900000005</v>
      </c>
      <c r="L75" s="217">
        <v>175.97651000000002</v>
      </c>
      <c r="M75" s="217">
        <v>0</v>
      </c>
      <c r="N75" s="217">
        <v>175.97651000000002</v>
      </c>
      <c r="O75" s="217">
        <v>8140.7095199999994</v>
      </c>
      <c r="P75" s="217">
        <v>573.38241000000005</v>
      </c>
      <c r="Q75" s="217">
        <v>0</v>
      </c>
      <c r="R75" s="218">
        <v>573.38241000000005</v>
      </c>
    </row>
    <row r="76" spans="1:18">
      <c r="A76" s="219"/>
      <c r="B76" s="219"/>
      <c r="C76" s="214" t="s">
        <v>323</v>
      </c>
      <c r="D76" s="214" t="s">
        <v>323</v>
      </c>
      <c r="E76" s="215">
        <v>320</v>
      </c>
      <c r="F76" s="216">
        <v>7665.9712199999994</v>
      </c>
      <c r="G76" s="217">
        <v>0</v>
      </c>
      <c r="H76" s="217">
        <v>7665.9712199999994</v>
      </c>
      <c r="I76" s="217">
        <v>6360.9635399999997</v>
      </c>
      <c r="J76" s="217">
        <v>63.084589999999999</v>
      </c>
      <c r="K76" s="217">
        <v>6424.0481300000001</v>
      </c>
      <c r="L76" s="217">
        <v>483.82571000000002</v>
      </c>
      <c r="M76" s="217">
        <v>0.38039999999999996</v>
      </c>
      <c r="N76" s="217">
        <v>484.20610999999997</v>
      </c>
      <c r="O76" s="217">
        <v>14574.225460000001</v>
      </c>
      <c r="P76" s="217">
        <v>884.5319300000001</v>
      </c>
      <c r="Q76" s="217">
        <v>0</v>
      </c>
      <c r="R76" s="218">
        <v>884.5319300000001</v>
      </c>
    </row>
    <row r="77" spans="1:18">
      <c r="A77" s="219"/>
      <c r="B77" s="219"/>
      <c r="C77" s="219"/>
      <c r="D77" s="214" t="s">
        <v>324</v>
      </c>
      <c r="E77" s="215">
        <v>323</v>
      </c>
      <c r="F77" s="216">
        <v>16421.17151</v>
      </c>
      <c r="G77" s="217">
        <v>0</v>
      </c>
      <c r="H77" s="217">
        <v>16421.17151</v>
      </c>
      <c r="I77" s="217">
        <v>8754.2806999999993</v>
      </c>
      <c r="J77" s="217">
        <v>6.071E-2</v>
      </c>
      <c r="K77" s="217">
        <v>8754.3414100000009</v>
      </c>
      <c r="L77" s="217">
        <v>644.62982999999997</v>
      </c>
      <c r="M77" s="217">
        <v>0</v>
      </c>
      <c r="N77" s="217">
        <v>644.62982999999997</v>
      </c>
      <c r="O77" s="217">
        <v>25820.142749999999</v>
      </c>
      <c r="P77" s="217">
        <v>1923.87634</v>
      </c>
      <c r="Q77" s="217">
        <v>0</v>
      </c>
      <c r="R77" s="218">
        <v>1923.87634</v>
      </c>
    </row>
    <row r="78" spans="1:18">
      <c r="A78" s="219"/>
      <c r="B78" s="219"/>
      <c r="C78" s="219"/>
      <c r="D78" s="214" t="s">
        <v>325</v>
      </c>
      <c r="E78" s="215">
        <v>316</v>
      </c>
      <c r="F78" s="216">
        <v>3247.1672899999999</v>
      </c>
      <c r="G78" s="217">
        <v>0</v>
      </c>
      <c r="H78" s="217">
        <v>3247.1672899999999</v>
      </c>
      <c r="I78" s="217">
        <v>8787.4005899999993</v>
      </c>
      <c r="J78" s="217">
        <v>29.269689999999997</v>
      </c>
      <c r="K78" s="217">
        <v>8816.6702799999985</v>
      </c>
      <c r="L78" s="217">
        <v>435.10106000000002</v>
      </c>
      <c r="M78" s="217">
        <v>0</v>
      </c>
      <c r="N78" s="217">
        <v>435.10106000000002</v>
      </c>
      <c r="O78" s="217">
        <v>12498.938630000001</v>
      </c>
      <c r="P78" s="217">
        <v>1888.5013200000001</v>
      </c>
      <c r="Q78" s="217">
        <v>0</v>
      </c>
      <c r="R78" s="218">
        <v>1888.5013200000001</v>
      </c>
    </row>
    <row r="79" spans="1:18">
      <c r="A79" s="219"/>
      <c r="B79" s="219"/>
      <c r="C79" s="219"/>
      <c r="D79" s="214" t="s">
        <v>326</v>
      </c>
      <c r="E79" s="215">
        <v>317</v>
      </c>
      <c r="F79" s="216">
        <v>2065.47541</v>
      </c>
      <c r="G79" s="217">
        <v>0</v>
      </c>
      <c r="H79" s="217">
        <v>2065.47541</v>
      </c>
      <c r="I79" s="217">
        <v>6204.7727100000002</v>
      </c>
      <c r="J79" s="217">
        <v>5.3479200000000002</v>
      </c>
      <c r="K79" s="217">
        <v>6210.1206299999994</v>
      </c>
      <c r="L79" s="217">
        <v>189.43523000000002</v>
      </c>
      <c r="M79" s="217">
        <v>0.76079999999999992</v>
      </c>
      <c r="N79" s="217">
        <v>190.19603000000001</v>
      </c>
      <c r="O79" s="217">
        <v>8465.7920699999995</v>
      </c>
      <c r="P79" s="217">
        <v>1216.29431</v>
      </c>
      <c r="Q79" s="217">
        <v>0</v>
      </c>
      <c r="R79" s="218">
        <v>1216.29431</v>
      </c>
    </row>
    <row r="80" spans="1:18">
      <c r="A80" s="219"/>
      <c r="B80" s="219"/>
      <c r="C80" s="219"/>
      <c r="D80" s="214" t="s">
        <v>327</v>
      </c>
      <c r="E80" s="215">
        <v>324</v>
      </c>
      <c r="F80" s="216">
        <v>1561.3318200000001</v>
      </c>
      <c r="G80" s="217">
        <v>0</v>
      </c>
      <c r="H80" s="217">
        <v>1561.3318200000001</v>
      </c>
      <c r="I80" s="217">
        <v>3961.41489</v>
      </c>
      <c r="J80" s="217">
        <v>4.1999999999999996E-4</v>
      </c>
      <c r="K80" s="217">
        <v>3961.4153099999999</v>
      </c>
      <c r="L80" s="217">
        <v>34.631419999999999</v>
      </c>
      <c r="M80" s="217">
        <v>0</v>
      </c>
      <c r="N80" s="217">
        <v>34.631419999999999</v>
      </c>
      <c r="O80" s="217">
        <v>5557.3785499999994</v>
      </c>
      <c r="P80" s="217">
        <v>1059.5046599999998</v>
      </c>
      <c r="Q80" s="217">
        <v>0</v>
      </c>
      <c r="R80" s="218">
        <v>1059.5046599999998</v>
      </c>
    </row>
    <row r="81" spans="1:18">
      <c r="A81" s="219"/>
      <c r="B81" s="219"/>
      <c r="C81" s="214" t="s">
        <v>328</v>
      </c>
      <c r="D81" s="214" t="s">
        <v>329</v>
      </c>
      <c r="E81" s="215">
        <v>325</v>
      </c>
      <c r="F81" s="216">
        <v>12567.765089999999</v>
      </c>
      <c r="G81" s="217">
        <v>0</v>
      </c>
      <c r="H81" s="217">
        <v>12567.765089999999</v>
      </c>
      <c r="I81" s="217">
        <v>23665.541000000001</v>
      </c>
      <c r="J81" s="217">
        <v>756.81436999999994</v>
      </c>
      <c r="K81" s="217">
        <v>24422.355370000001</v>
      </c>
      <c r="L81" s="217">
        <v>730.30363999999997</v>
      </c>
      <c r="M81" s="217">
        <v>0</v>
      </c>
      <c r="N81" s="217">
        <v>730.30363999999997</v>
      </c>
      <c r="O81" s="217">
        <v>37720.424100000004</v>
      </c>
      <c r="P81" s="217">
        <v>5202.3825900000002</v>
      </c>
      <c r="Q81" s="217">
        <v>0</v>
      </c>
      <c r="R81" s="218">
        <v>5202.3825900000002</v>
      </c>
    </row>
    <row r="82" spans="1:18">
      <c r="A82" s="219"/>
      <c r="B82" s="219"/>
      <c r="C82" s="219"/>
      <c r="D82" s="214" t="s">
        <v>330</v>
      </c>
      <c r="E82" s="215">
        <v>328</v>
      </c>
      <c r="F82" s="216">
        <v>344.07229999999998</v>
      </c>
      <c r="G82" s="217">
        <v>0</v>
      </c>
      <c r="H82" s="217">
        <v>344.07229999999998</v>
      </c>
      <c r="I82" s="217">
        <v>2877.7910200000001</v>
      </c>
      <c r="J82" s="217">
        <v>93.595699999999994</v>
      </c>
      <c r="K82" s="217">
        <v>2971.3867200000004</v>
      </c>
      <c r="L82" s="217">
        <v>70.533149999999992</v>
      </c>
      <c r="M82" s="217">
        <v>0</v>
      </c>
      <c r="N82" s="217">
        <v>70.533149999999992</v>
      </c>
      <c r="O82" s="217">
        <v>3385.99217</v>
      </c>
      <c r="P82" s="217">
        <v>1466.0124699999999</v>
      </c>
      <c r="Q82" s="217">
        <v>0</v>
      </c>
      <c r="R82" s="218">
        <v>1466.0124699999999</v>
      </c>
    </row>
    <row r="83" spans="1:18">
      <c r="A83" s="219"/>
      <c r="B83" s="219"/>
      <c r="C83" s="219"/>
      <c r="D83" s="214" t="s">
        <v>331</v>
      </c>
      <c r="E83" s="215">
        <v>439</v>
      </c>
      <c r="F83" s="216">
        <v>1705.1077299999999</v>
      </c>
      <c r="G83" s="217">
        <v>0</v>
      </c>
      <c r="H83" s="217">
        <v>1705.1077299999999</v>
      </c>
      <c r="I83" s="217">
        <v>5409.0608400000001</v>
      </c>
      <c r="J83" s="217">
        <v>0.38048000000000004</v>
      </c>
      <c r="K83" s="217">
        <v>5409.4413199999999</v>
      </c>
      <c r="L83" s="217">
        <v>124.45461999999999</v>
      </c>
      <c r="M83" s="217">
        <v>0</v>
      </c>
      <c r="N83" s="217">
        <v>124.45461999999999</v>
      </c>
      <c r="O83" s="217">
        <v>7239.0036700000001</v>
      </c>
      <c r="P83" s="217">
        <v>489.58888000000002</v>
      </c>
      <c r="Q83" s="217">
        <v>0</v>
      </c>
      <c r="R83" s="218">
        <v>489.58888000000002</v>
      </c>
    </row>
    <row r="84" spans="1:18">
      <c r="A84" s="219"/>
      <c r="B84" s="219"/>
      <c r="C84" s="219"/>
      <c r="D84" s="214" t="s">
        <v>332</v>
      </c>
      <c r="E84" s="215">
        <v>729</v>
      </c>
      <c r="F84" s="216">
        <v>117.693</v>
      </c>
      <c r="G84" s="217">
        <v>0</v>
      </c>
      <c r="H84" s="217">
        <v>117.693</v>
      </c>
      <c r="I84" s="217">
        <v>1307.2861</v>
      </c>
      <c r="J84" s="217">
        <v>0</v>
      </c>
      <c r="K84" s="217">
        <v>1307.2861</v>
      </c>
      <c r="L84" s="217">
        <v>1.9884999999999999</v>
      </c>
      <c r="M84" s="217">
        <v>0</v>
      </c>
      <c r="N84" s="217">
        <v>1.9884999999999999</v>
      </c>
      <c r="O84" s="217">
        <v>1426.9676000000002</v>
      </c>
      <c r="P84" s="217">
        <v>547.13572999999997</v>
      </c>
      <c r="Q84" s="217">
        <v>0</v>
      </c>
      <c r="R84" s="218">
        <v>547.13572999999997</v>
      </c>
    </row>
    <row r="85" spans="1:18">
      <c r="A85" s="219"/>
      <c r="B85" s="219"/>
      <c r="C85" s="214" t="s">
        <v>333</v>
      </c>
      <c r="D85" s="214" t="s">
        <v>334</v>
      </c>
      <c r="E85" s="215">
        <v>330</v>
      </c>
      <c r="F85" s="216">
        <v>4764.7815300000002</v>
      </c>
      <c r="G85" s="217">
        <v>0</v>
      </c>
      <c r="H85" s="217">
        <v>4764.7815300000002</v>
      </c>
      <c r="I85" s="217">
        <v>11536.558439999999</v>
      </c>
      <c r="J85" s="217">
        <v>0</v>
      </c>
      <c r="K85" s="217">
        <v>11536.558439999999</v>
      </c>
      <c r="L85" s="217">
        <v>618.27731000000006</v>
      </c>
      <c r="M85" s="217">
        <v>0</v>
      </c>
      <c r="N85" s="217">
        <v>618.27731000000006</v>
      </c>
      <c r="O85" s="217">
        <v>16919.617280000002</v>
      </c>
      <c r="P85" s="217">
        <v>2480.27889</v>
      </c>
      <c r="Q85" s="217">
        <v>0</v>
      </c>
      <c r="R85" s="218">
        <v>2480.27889</v>
      </c>
    </row>
    <row r="86" spans="1:18">
      <c r="A86" s="219"/>
      <c r="B86" s="219"/>
      <c r="C86" s="219"/>
      <c r="D86" s="214" t="s">
        <v>335</v>
      </c>
      <c r="E86" s="215">
        <v>537</v>
      </c>
      <c r="F86" s="216">
        <v>12371.642669999999</v>
      </c>
      <c r="G86" s="217">
        <v>0</v>
      </c>
      <c r="H86" s="217">
        <v>12371.642669999999</v>
      </c>
      <c r="I86" s="217">
        <v>8941.5629800000006</v>
      </c>
      <c r="J86" s="217">
        <v>1.9204100000000002</v>
      </c>
      <c r="K86" s="217">
        <v>8943.4833900000012</v>
      </c>
      <c r="L86" s="217">
        <v>2532.1934999999999</v>
      </c>
      <c r="M86" s="217">
        <v>50.147829999999999</v>
      </c>
      <c r="N86" s="217">
        <v>2582.3413300000002</v>
      </c>
      <c r="O86" s="217">
        <v>23897.467390000002</v>
      </c>
      <c r="P86" s="217">
        <v>4255.4370899999994</v>
      </c>
      <c r="Q86" s="217">
        <v>0</v>
      </c>
      <c r="R86" s="218">
        <v>4255.4370899999994</v>
      </c>
    </row>
    <row r="87" spans="1:18">
      <c r="A87" s="219"/>
      <c r="B87" s="219"/>
      <c r="C87" s="214" t="s">
        <v>336</v>
      </c>
      <c r="D87" s="214" t="s">
        <v>337</v>
      </c>
      <c r="E87" s="215">
        <v>334</v>
      </c>
      <c r="F87" s="216">
        <v>8982.0663399999994</v>
      </c>
      <c r="G87" s="217">
        <v>1368.49657</v>
      </c>
      <c r="H87" s="217">
        <v>10350.562910000001</v>
      </c>
      <c r="I87" s="217">
        <v>4221.6610799999999</v>
      </c>
      <c r="J87" s="217">
        <v>7.6079999999999995E-2</v>
      </c>
      <c r="K87" s="217">
        <v>4221.7371600000006</v>
      </c>
      <c r="L87" s="217">
        <v>150.69116</v>
      </c>
      <c r="M87" s="217">
        <v>0</v>
      </c>
      <c r="N87" s="217">
        <v>150.69116</v>
      </c>
      <c r="O87" s="217">
        <v>14722.99123</v>
      </c>
      <c r="P87" s="217">
        <v>2230.30897</v>
      </c>
      <c r="Q87" s="217">
        <v>0</v>
      </c>
      <c r="R87" s="218">
        <v>2230.30897</v>
      </c>
    </row>
    <row r="88" spans="1:18">
      <c r="A88" s="219"/>
      <c r="B88" s="219"/>
      <c r="C88" s="219"/>
      <c r="D88" s="214" t="s">
        <v>338</v>
      </c>
      <c r="E88" s="215">
        <v>333</v>
      </c>
      <c r="F88" s="216">
        <v>9327.5226600000005</v>
      </c>
      <c r="G88" s="217">
        <v>1801.0883999999999</v>
      </c>
      <c r="H88" s="217">
        <v>11128.611060000001</v>
      </c>
      <c r="I88" s="217">
        <v>8395.2344400000002</v>
      </c>
      <c r="J88" s="217">
        <v>823.24450999999999</v>
      </c>
      <c r="K88" s="217">
        <v>9218.4789499999988</v>
      </c>
      <c r="L88" s="217">
        <v>2380.9805000000001</v>
      </c>
      <c r="M88" s="217">
        <v>305.37081999999998</v>
      </c>
      <c r="N88" s="217">
        <v>2686.3513199999998</v>
      </c>
      <c r="O88" s="217">
        <v>23033.441329999998</v>
      </c>
      <c r="P88" s="217">
        <v>15323.654619999999</v>
      </c>
      <c r="Q88" s="217">
        <v>0</v>
      </c>
      <c r="R88" s="218">
        <v>15323.654619999999</v>
      </c>
    </row>
    <row r="89" spans="1:18">
      <c r="A89" s="219"/>
      <c r="B89" s="219"/>
      <c r="C89" s="219"/>
      <c r="D89" s="214" t="s">
        <v>339</v>
      </c>
      <c r="E89" s="215">
        <v>336</v>
      </c>
      <c r="F89" s="216">
        <v>1001.49374</v>
      </c>
      <c r="G89" s="217">
        <v>327.22996999999998</v>
      </c>
      <c r="H89" s="217">
        <v>1328.72371</v>
      </c>
      <c r="I89" s="217">
        <v>3582.39014</v>
      </c>
      <c r="J89" s="217">
        <v>46.87265</v>
      </c>
      <c r="K89" s="217">
        <v>3629.2627900000002</v>
      </c>
      <c r="L89" s="217">
        <v>73.089149999999989</v>
      </c>
      <c r="M89" s="217">
        <v>0</v>
      </c>
      <c r="N89" s="217">
        <v>73.089149999999989</v>
      </c>
      <c r="O89" s="217">
        <v>5031.0756500000007</v>
      </c>
      <c r="P89" s="217">
        <v>1764.0105100000001</v>
      </c>
      <c r="Q89" s="217">
        <v>0</v>
      </c>
      <c r="R89" s="218">
        <v>1764.0105100000001</v>
      </c>
    </row>
    <row r="90" spans="1:18">
      <c r="A90" s="219"/>
      <c r="B90" s="219"/>
      <c r="C90" s="219"/>
      <c r="D90" s="214" t="s">
        <v>336</v>
      </c>
      <c r="E90" s="215">
        <v>332</v>
      </c>
      <c r="F90" s="216">
        <v>2862.84051</v>
      </c>
      <c r="G90" s="217">
        <v>0</v>
      </c>
      <c r="H90" s="217">
        <v>2862.84051</v>
      </c>
      <c r="I90" s="217">
        <v>6748.1406900000002</v>
      </c>
      <c r="J90" s="217">
        <v>0.76630999999999994</v>
      </c>
      <c r="K90" s="217">
        <v>6748.9070000000002</v>
      </c>
      <c r="L90" s="217">
        <v>105.93174</v>
      </c>
      <c r="M90" s="217">
        <v>0</v>
      </c>
      <c r="N90" s="217">
        <v>105.93174</v>
      </c>
      <c r="O90" s="217">
        <v>9717.6792499999992</v>
      </c>
      <c r="P90" s="217">
        <v>1844.6632400000001</v>
      </c>
      <c r="Q90" s="217">
        <v>0</v>
      </c>
      <c r="R90" s="218">
        <v>1844.6632400000001</v>
      </c>
    </row>
    <row r="91" spans="1:18">
      <c r="A91" s="219"/>
      <c r="B91" s="219"/>
      <c r="C91" s="214" t="s">
        <v>340</v>
      </c>
      <c r="D91" s="214" t="s">
        <v>341</v>
      </c>
      <c r="E91" s="215">
        <v>337</v>
      </c>
      <c r="F91" s="216">
        <v>3776.4814100000003</v>
      </c>
      <c r="G91" s="217">
        <v>0</v>
      </c>
      <c r="H91" s="217">
        <v>3776.4814100000003</v>
      </c>
      <c r="I91" s="217">
        <v>10206.26626</v>
      </c>
      <c r="J91" s="217">
        <v>4.7662200000000006</v>
      </c>
      <c r="K91" s="217">
        <v>10211.03248</v>
      </c>
      <c r="L91" s="217">
        <v>270.82069999999999</v>
      </c>
      <c r="M91" s="217">
        <v>0</v>
      </c>
      <c r="N91" s="217">
        <v>270.82069999999999</v>
      </c>
      <c r="O91" s="217">
        <v>14258.33459</v>
      </c>
      <c r="P91" s="217">
        <v>3646.8411800000003</v>
      </c>
      <c r="Q91" s="217">
        <v>0</v>
      </c>
      <c r="R91" s="218">
        <v>3646.8411800000003</v>
      </c>
    </row>
    <row r="92" spans="1:18">
      <c r="A92" s="219"/>
      <c r="B92" s="219"/>
      <c r="C92" s="214" t="s">
        <v>342</v>
      </c>
      <c r="D92" s="214" t="s">
        <v>343</v>
      </c>
      <c r="E92" s="215">
        <v>488</v>
      </c>
      <c r="F92" s="216">
        <v>2467.97786</v>
      </c>
      <c r="G92" s="217">
        <v>0</v>
      </c>
      <c r="H92" s="217">
        <v>2467.97786</v>
      </c>
      <c r="I92" s="217">
        <v>8120.5224500000004</v>
      </c>
      <c r="J92" s="217">
        <v>82.086399999999998</v>
      </c>
      <c r="K92" s="217">
        <v>8202.6088500000005</v>
      </c>
      <c r="L92" s="217">
        <v>159.15322</v>
      </c>
      <c r="M92" s="217">
        <v>0</v>
      </c>
      <c r="N92" s="217">
        <v>159.15322</v>
      </c>
      <c r="O92" s="217">
        <v>10829.73993</v>
      </c>
      <c r="P92" s="217">
        <v>2328.0630299999998</v>
      </c>
      <c r="Q92" s="217">
        <v>0</v>
      </c>
      <c r="R92" s="218">
        <v>2328.0630299999998</v>
      </c>
    </row>
    <row r="93" spans="1:18">
      <c r="A93" s="219"/>
      <c r="B93" s="214" t="s">
        <v>344</v>
      </c>
      <c r="C93" s="214" t="s">
        <v>345</v>
      </c>
      <c r="D93" s="214" t="s">
        <v>344</v>
      </c>
      <c r="E93" s="215">
        <v>187</v>
      </c>
      <c r="F93" s="216">
        <v>177017.93605000002</v>
      </c>
      <c r="G93" s="217">
        <v>0</v>
      </c>
      <c r="H93" s="217">
        <v>177017.93605000002</v>
      </c>
      <c r="I93" s="217">
        <v>126848.07920000001</v>
      </c>
      <c r="J93" s="217">
        <v>614.72487000000001</v>
      </c>
      <c r="K93" s="217">
        <v>127462.80407</v>
      </c>
      <c r="L93" s="217">
        <v>18563.176820000001</v>
      </c>
      <c r="M93" s="217">
        <v>3531.1178199999999</v>
      </c>
      <c r="N93" s="217">
        <v>22094.29464</v>
      </c>
      <c r="O93" s="217">
        <v>326575.03476000001</v>
      </c>
      <c r="P93" s="217">
        <v>114400.36801000001</v>
      </c>
      <c r="Q93" s="217">
        <v>0</v>
      </c>
      <c r="R93" s="218">
        <v>114400.36801000001</v>
      </c>
    </row>
    <row r="94" spans="1:18">
      <c r="A94" s="219"/>
      <c r="B94" s="219"/>
      <c r="C94" s="214" t="s">
        <v>346</v>
      </c>
      <c r="D94" s="214" t="s">
        <v>346</v>
      </c>
      <c r="E94" s="215">
        <v>190</v>
      </c>
      <c r="F94" s="216">
        <v>19221.166690000002</v>
      </c>
      <c r="G94" s="217">
        <v>0</v>
      </c>
      <c r="H94" s="217">
        <v>19221.166690000002</v>
      </c>
      <c r="I94" s="217">
        <v>56282.736250000002</v>
      </c>
      <c r="J94" s="217">
        <v>643.17521999999997</v>
      </c>
      <c r="K94" s="217">
        <v>56925.911469999999</v>
      </c>
      <c r="L94" s="217">
        <v>2980.0263199999999</v>
      </c>
      <c r="M94" s="217">
        <v>17.422319999999999</v>
      </c>
      <c r="N94" s="217">
        <v>2997.4486400000001</v>
      </c>
      <c r="O94" s="217">
        <v>79144.526799999992</v>
      </c>
      <c r="P94" s="217">
        <v>33218.881730000001</v>
      </c>
      <c r="Q94" s="217">
        <v>0</v>
      </c>
      <c r="R94" s="218">
        <v>33218.881730000001</v>
      </c>
    </row>
    <row r="95" spans="1:18">
      <c r="A95" s="219"/>
      <c r="B95" s="219"/>
      <c r="C95" s="219"/>
      <c r="D95" s="214" t="s">
        <v>347</v>
      </c>
      <c r="E95" s="215">
        <v>603</v>
      </c>
      <c r="F95" s="216">
        <v>6434.6205499999996</v>
      </c>
      <c r="G95" s="217">
        <v>0</v>
      </c>
      <c r="H95" s="217">
        <v>6434.6205499999996</v>
      </c>
      <c r="I95" s="217">
        <v>4549.3692300000002</v>
      </c>
      <c r="J95" s="217">
        <v>0</v>
      </c>
      <c r="K95" s="217">
        <v>4549.3692300000002</v>
      </c>
      <c r="L95" s="217">
        <v>111.8545</v>
      </c>
      <c r="M95" s="217">
        <v>0</v>
      </c>
      <c r="N95" s="217">
        <v>111.8545</v>
      </c>
      <c r="O95" s="217">
        <v>11095.844279999999</v>
      </c>
      <c r="P95" s="217">
        <v>3146.3256000000001</v>
      </c>
      <c r="Q95" s="217">
        <v>0</v>
      </c>
      <c r="R95" s="218">
        <v>3146.3256000000001</v>
      </c>
    </row>
    <row r="96" spans="1:18">
      <c r="A96" s="219"/>
      <c r="B96" s="219"/>
      <c r="C96" s="219"/>
      <c r="D96" s="214" t="s">
        <v>348</v>
      </c>
      <c r="E96" s="215">
        <v>837</v>
      </c>
      <c r="F96" s="216">
        <v>127.04281</v>
      </c>
      <c r="G96" s="217">
        <v>0</v>
      </c>
      <c r="H96" s="217">
        <v>127.04281</v>
      </c>
      <c r="I96" s="217">
        <v>1078.64724</v>
      </c>
      <c r="J96" s="217">
        <v>0</v>
      </c>
      <c r="K96" s="217">
        <v>1078.64724</v>
      </c>
      <c r="L96" s="217">
        <v>86.752409999999998</v>
      </c>
      <c r="M96" s="217">
        <v>0</v>
      </c>
      <c r="N96" s="217">
        <v>86.752409999999998</v>
      </c>
      <c r="O96" s="217">
        <v>1292.44246</v>
      </c>
      <c r="P96" s="217">
        <v>857.62207999999998</v>
      </c>
      <c r="Q96" s="217">
        <v>0</v>
      </c>
      <c r="R96" s="218">
        <v>857.62207999999998</v>
      </c>
    </row>
    <row r="97" spans="1:18">
      <c r="A97" s="219"/>
      <c r="B97" s="219"/>
      <c r="C97" s="219"/>
      <c r="D97" s="214" t="s">
        <v>349</v>
      </c>
      <c r="E97" s="215">
        <v>814</v>
      </c>
      <c r="F97" s="216">
        <v>0</v>
      </c>
      <c r="G97" s="217">
        <v>0</v>
      </c>
      <c r="H97" s="217">
        <v>0</v>
      </c>
      <c r="I97" s="217">
        <v>0</v>
      </c>
      <c r="J97" s="217">
        <v>0</v>
      </c>
      <c r="K97" s="217">
        <v>0</v>
      </c>
      <c r="L97" s="217">
        <v>17.492000000000001</v>
      </c>
      <c r="M97" s="217">
        <v>0</v>
      </c>
      <c r="N97" s="217">
        <v>17.492000000000001</v>
      </c>
      <c r="O97" s="217">
        <v>17.492000000000001</v>
      </c>
      <c r="P97" s="217">
        <v>0</v>
      </c>
      <c r="Q97" s="217">
        <v>0</v>
      </c>
      <c r="R97" s="218">
        <v>0</v>
      </c>
    </row>
    <row r="98" spans="1:18">
      <c r="A98" s="219"/>
      <c r="B98" s="219"/>
      <c r="C98" s="214" t="s">
        <v>350</v>
      </c>
      <c r="D98" s="214" t="s">
        <v>351</v>
      </c>
      <c r="E98" s="215">
        <v>459</v>
      </c>
      <c r="F98" s="216">
        <v>13846.837019999999</v>
      </c>
      <c r="G98" s="217">
        <v>0</v>
      </c>
      <c r="H98" s="217">
        <v>13846.837019999999</v>
      </c>
      <c r="I98" s="217">
        <v>16849.86621</v>
      </c>
      <c r="J98" s="217">
        <v>34.54233</v>
      </c>
      <c r="K98" s="217">
        <v>16884.40854</v>
      </c>
      <c r="L98" s="217">
        <v>1594.4261100000001</v>
      </c>
      <c r="M98" s="217">
        <v>1.5215999999999998</v>
      </c>
      <c r="N98" s="217">
        <v>1595.9477099999999</v>
      </c>
      <c r="O98" s="217">
        <v>32327.19327</v>
      </c>
      <c r="P98" s="217">
        <v>8907.6559399999987</v>
      </c>
      <c r="Q98" s="217">
        <v>0</v>
      </c>
      <c r="R98" s="218">
        <v>8907.6559399999987</v>
      </c>
    </row>
    <row r="99" spans="1:18">
      <c r="A99" s="219"/>
      <c r="B99" s="219"/>
      <c r="C99" s="219"/>
      <c r="D99" s="214" t="s">
        <v>352</v>
      </c>
      <c r="E99" s="215">
        <v>191</v>
      </c>
      <c r="F99" s="216">
        <v>3057.3453199999999</v>
      </c>
      <c r="G99" s="217">
        <v>0</v>
      </c>
      <c r="H99" s="217">
        <v>3057.3453199999999</v>
      </c>
      <c r="I99" s="217">
        <v>20972.943930000001</v>
      </c>
      <c r="J99" s="217">
        <v>0.24890000000000001</v>
      </c>
      <c r="K99" s="217">
        <v>20973.19283</v>
      </c>
      <c r="L99" s="217">
        <v>656.34891000000005</v>
      </c>
      <c r="M99" s="217">
        <v>0</v>
      </c>
      <c r="N99" s="217">
        <v>656.34891000000005</v>
      </c>
      <c r="O99" s="217">
        <v>24686.887059999997</v>
      </c>
      <c r="P99" s="217">
        <v>3492.9155900000001</v>
      </c>
      <c r="Q99" s="217">
        <v>0</v>
      </c>
      <c r="R99" s="218">
        <v>3492.9155900000001</v>
      </c>
    </row>
    <row r="100" spans="1:18">
      <c r="A100" s="219"/>
      <c r="B100" s="219"/>
      <c r="C100" s="219"/>
      <c r="D100" s="214" t="s">
        <v>353</v>
      </c>
      <c r="E100" s="215">
        <v>193</v>
      </c>
      <c r="F100" s="216">
        <v>691.63195999999994</v>
      </c>
      <c r="G100" s="217">
        <v>0</v>
      </c>
      <c r="H100" s="217">
        <v>691.63195999999994</v>
      </c>
      <c r="I100" s="217">
        <v>9808.8528299999998</v>
      </c>
      <c r="J100" s="217">
        <v>61.564589999999995</v>
      </c>
      <c r="K100" s="217">
        <v>9870.4174199999998</v>
      </c>
      <c r="L100" s="217">
        <v>115.91947</v>
      </c>
      <c r="M100" s="217">
        <v>0</v>
      </c>
      <c r="N100" s="217">
        <v>115.91947</v>
      </c>
      <c r="O100" s="217">
        <v>10677.968849999999</v>
      </c>
      <c r="P100" s="217">
        <v>2795.2007899999999</v>
      </c>
      <c r="Q100" s="217">
        <v>0</v>
      </c>
      <c r="R100" s="218">
        <v>2795.2007899999999</v>
      </c>
    </row>
    <row r="101" spans="1:18">
      <c r="A101" s="219"/>
      <c r="B101" s="219"/>
      <c r="C101" s="219"/>
      <c r="D101" s="214" t="s">
        <v>354</v>
      </c>
      <c r="E101" s="215">
        <v>825</v>
      </c>
      <c r="F101" s="216">
        <v>60.867410000000007</v>
      </c>
      <c r="G101" s="217">
        <v>0</v>
      </c>
      <c r="H101" s="217">
        <v>60.867410000000007</v>
      </c>
      <c r="I101" s="217">
        <v>431.34421000000003</v>
      </c>
      <c r="J101" s="217">
        <v>0</v>
      </c>
      <c r="K101" s="217">
        <v>431.34421000000003</v>
      </c>
      <c r="L101" s="217">
        <v>5.3819999999999997</v>
      </c>
      <c r="M101" s="217">
        <v>0</v>
      </c>
      <c r="N101" s="217">
        <v>5.3819999999999997</v>
      </c>
      <c r="O101" s="217">
        <v>497.59361999999999</v>
      </c>
      <c r="P101" s="217">
        <v>1188.2531999999999</v>
      </c>
      <c r="Q101" s="217">
        <v>0</v>
      </c>
      <c r="R101" s="218">
        <v>1188.2531999999999</v>
      </c>
    </row>
    <row r="102" spans="1:18">
      <c r="A102" s="219"/>
      <c r="B102" s="219"/>
      <c r="C102" s="214" t="s">
        <v>355</v>
      </c>
      <c r="D102" s="214" t="s">
        <v>294</v>
      </c>
      <c r="E102" s="215">
        <v>569</v>
      </c>
      <c r="F102" s="216">
        <v>1176.6381999999999</v>
      </c>
      <c r="G102" s="217">
        <v>0</v>
      </c>
      <c r="H102" s="217">
        <v>1176.6381999999999</v>
      </c>
      <c r="I102" s="217">
        <v>2994.38771</v>
      </c>
      <c r="J102" s="217">
        <v>0</v>
      </c>
      <c r="K102" s="217">
        <v>2994.38771</v>
      </c>
      <c r="L102" s="217">
        <v>13.828799999999999</v>
      </c>
      <c r="M102" s="217">
        <v>0</v>
      </c>
      <c r="N102" s="217">
        <v>13.828799999999999</v>
      </c>
      <c r="O102" s="217">
        <v>4184.8547099999996</v>
      </c>
      <c r="P102" s="217">
        <v>1477.4193500000001</v>
      </c>
      <c r="Q102" s="217">
        <v>0</v>
      </c>
      <c r="R102" s="218">
        <v>1477.4193500000001</v>
      </c>
    </row>
    <row r="103" spans="1:18">
      <c r="A103" s="219"/>
      <c r="B103" s="219"/>
      <c r="C103" s="219"/>
      <c r="D103" s="214" t="s">
        <v>356</v>
      </c>
      <c r="E103" s="215">
        <v>194</v>
      </c>
      <c r="F103" s="216">
        <v>16188.786380000001</v>
      </c>
      <c r="G103" s="217">
        <v>0</v>
      </c>
      <c r="H103" s="217">
        <v>16188.786380000001</v>
      </c>
      <c r="I103" s="217">
        <v>33576.972679999999</v>
      </c>
      <c r="J103" s="217">
        <v>29.953139999999998</v>
      </c>
      <c r="K103" s="217">
        <v>33606.925819999997</v>
      </c>
      <c r="L103" s="217">
        <v>699.67889000000002</v>
      </c>
      <c r="M103" s="217">
        <v>0.47549999999999998</v>
      </c>
      <c r="N103" s="217">
        <v>700.15439000000003</v>
      </c>
      <c r="O103" s="217">
        <v>50495.866590000005</v>
      </c>
      <c r="P103" s="217">
        <v>3888.28305</v>
      </c>
      <c r="Q103" s="217">
        <v>0</v>
      </c>
      <c r="R103" s="218">
        <v>3888.28305</v>
      </c>
    </row>
    <row r="104" spans="1:18">
      <c r="A104" s="219"/>
      <c r="B104" s="219"/>
      <c r="C104" s="219"/>
      <c r="D104" s="214" t="s">
        <v>357</v>
      </c>
      <c r="E104" s="215">
        <v>539</v>
      </c>
      <c r="F104" s="216">
        <v>34.236849999999997</v>
      </c>
      <c r="G104" s="217">
        <v>0</v>
      </c>
      <c r="H104" s="217">
        <v>34.236849999999997</v>
      </c>
      <c r="I104" s="217">
        <v>713.86018000000001</v>
      </c>
      <c r="J104" s="217">
        <v>9.5116399999999999</v>
      </c>
      <c r="K104" s="217">
        <v>723.37181999999996</v>
      </c>
      <c r="L104" s="217">
        <v>1.95</v>
      </c>
      <c r="M104" s="217">
        <v>0</v>
      </c>
      <c r="N104" s="217">
        <v>1.95</v>
      </c>
      <c r="O104" s="217">
        <v>759.55867000000001</v>
      </c>
      <c r="P104" s="217">
        <v>883.26988000000006</v>
      </c>
      <c r="Q104" s="217">
        <v>0</v>
      </c>
      <c r="R104" s="218">
        <v>883.26988000000006</v>
      </c>
    </row>
    <row r="105" spans="1:18">
      <c r="A105" s="219"/>
      <c r="B105" s="219"/>
      <c r="C105" s="214" t="s">
        <v>358</v>
      </c>
      <c r="D105" s="214" t="s">
        <v>359</v>
      </c>
      <c r="E105" s="215">
        <v>197</v>
      </c>
      <c r="F105" s="216">
        <v>11922.306929999999</v>
      </c>
      <c r="G105" s="217">
        <v>0</v>
      </c>
      <c r="H105" s="217">
        <v>11922.306929999999</v>
      </c>
      <c r="I105" s="217">
        <v>20217.509899999997</v>
      </c>
      <c r="J105" s="217">
        <v>8.2755899999999993</v>
      </c>
      <c r="K105" s="217">
        <v>20225.785489999998</v>
      </c>
      <c r="L105" s="217">
        <v>465.89371</v>
      </c>
      <c r="M105" s="217">
        <v>0</v>
      </c>
      <c r="N105" s="217">
        <v>465.89371</v>
      </c>
      <c r="O105" s="217">
        <v>32613.986129999998</v>
      </c>
      <c r="P105" s="217">
        <v>7429.3702300000004</v>
      </c>
      <c r="Q105" s="217">
        <v>0</v>
      </c>
      <c r="R105" s="218">
        <v>7429.3702300000004</v>
      </c>
    </row>
    <row r="106" spans="1:18">
      <c r="A106" s="219"/>
      <c r="B106" s="219"/>
      <c r="C106" s="219"/>
      <c r="D106" s="214" t="s">
        <v>360</v>
      </c>
      <c r="E106" s="215">
        <v>718</v>
      </c>
      <c r="F106" s="216">
        <v>179.88029999999998</v>
      </c>
      <c r="G106" s="217">
        <v>0</v>
      </c>
      <c r="H106" s="217">
        <v>179.88029999999998</v>
      </c>
      <c r="I106" s="217">
        <v>1065.41776</v>
      </c>
      <c r="J106" s="217">
        <v>0</v>
      </c>
      <c r="K106" s="217">
        <v>1065.41776</v>
      </c>
      <c r="L106" s="217">
        <v>28.996700000000001</v>
      </c>
      <c r="M106" s="217">
        <v>0</v>
      </c>
      <c r="N106" s="217">
        <v>28.996700000000001</v>
      </c>
      <c r="O106" s="217">
        <v>1274.29476</v>
      </c>
      <c r="P106" s="217">
        <v>1145.1035099999999</v>
      </c>
      <c r="Q106" s="217">
        <v>0</v>
      </c>
      <c r="R106" s="218">
        <v>1145.1035099999999</v>
      </c>
    </row>
    <row r="107" spans="1:18">
      <c r="A107" s="219"/>
      <c r="B107" s="219"/>
      <c r="C107" s="214" t="s">
        <v>361</v>
      </c>
      <c r="D107" s="214" t="s">
        <v>361</v>
      </c>
      <c r="E107" s="215">
        <v>188</v>
      </c>
      <c r="F107" s="216">
        <v>1959.5347099999999</v>
      </c>
      <c r="G107" s="217">
        <v>0</v>
      </c>
      <c r="H107" s="217">
        <v>1959.5347099999999</v>
      </c>
      <c r="I107" s="217">
        <v>14712.12405</v>
      </c>
      <c r="J107" s="217">
        <v>2.9104000000000001</v>
      </c>
      <c r="K107" s="217">
        <v>14715.034449999999</v>
      </c>
      <c r="L107" s="217">
        <v>159.74617999999998</v>
      </c>
      <c r="M107" s="217">
        <v>0</v>
      </c>
      <c r="N107" s="217">
        <v>159.74617999999998</v>
      </c>
      <c r="O107" s="217">
        <v>16834.315340000001</v>
      </c>
      <c r="P107" s="217">
        <v>7360.1837100000002</v>
      </c>
      <c r="Q107" s="217">
        <v>0</v>
      </c>
      <c r="R107" s="218">
        <v>7360.1837100000002</v>
      </c>
    </row>
    <row r="108" spans="1:18">
      <c r="A108" s="219"/>
      <c r="B108" s="219"/>
      <c r="C108" s="214" t="s">
        <v>362</v>
      </c>
      <c r="D108" s="214" t="s">
        <v>363</v>
      </c>
      <c r="E108" s="215">
        <v>501</v>
      </c>
      <c r="F108" s="216">
        <v>805.50022999999999</v>
      </c>
      <c r="G108" s="217">
        <v>0</v>
      </c>
      <c r="H108" s="217">
        <v>805.50022999999999</v>
      </c>
      <c r="I108" s="217">
        <v>8527.6583200000005</v>
      </c>
      <c r="J108" s="217">
        <v>4.0000000000000001E-3</v>
      </c>
      <c r="K108" s="217">
        <v>8527.6623199999995</v>
      </c>
      <c r="L108" s="217">
        <v>109.58347000000001</v>
      </c>
      <c r="M108" s="217">
        <v>0</v>
      </c>
      <c r="N108" s="217">
        <v>109.58347000000001</v>
      </c>
      <c r="O108" s="217">
        <v>9442.7460199999987</v>
      </c>
      <c r="P108" s="217">
        <v>3033.1595899999998</v>
      </c>
      <c r="Q108" s="217">
        <v>0</v>
      </c>
      <c r="R108" s="218">
        <v>3033.1595899999998</v>
      </c>
    </row>
    <row r="109" spans="1:18">
      <c r="A109" s="219"/>
      <c r="B109" s="219"/>
      <c r="C109" s="214" t="s">
        <v>364</v>
      </c>
      <c r="D109" s="214" t="s">
        <v>365</v>
      </c>
      <c r="E109" s="215">
        <v>498</v>
      </c>
      <c r="F109" s="216">
        <v>1486.07755</v>
      </c>
      <c r="G109" s="217">
        <v>0</v>
      </c>
      <c r="H109" s="217">
        <v>1486.07755</v>
      </c>
      <c r="I109" s="217">
        <v>6992.1084700000001</v>
      </c>
      <c r="J109" s="217">
        <v>8.6943799999999989</v>
      </c>
      <c r="K109" s="217">
        <v>7000.80285</v>
      </c>
      <c r="L109" s="217">
        <v>78.946799999999996</v>
      </c>
      <c r="M109" s="217">
        <v>0</v>
      </c>
      <c r="N109" s="217">
        <v>78.946799999999996</v>
      </c>
      <c r="O109" s="217">
        <v>8565.8271999999997</v>
      </c>
      <c r="P109" s="217">
        <v>3494.0125099999996</v>
      </c>
      <c r="Q109" s="217">
        <v>0</v>
      </c>
      <c r="R109" s="218">
        <v>3494.0125099999996</v>
      </c>
    </row>
    <row r="110" spans="1:18">
      <c r="A110" s="219"/>
      <c r="B110" s="219"/>
      <c r="C110" s="214" t="s">
        <v>366</v>
      </c>
      <c r="D110" s="214" t="s">
        <v>367</v>
      </c>
      <c r="E110" s="215">
        <v>500</v>
      </c>
      <c r="F110" s="216">
        <v>4290.9810499999994</v>
      </c>
      <c r="G110" s="217">
        <v>0</v>
      </c>
      <c r="H110" s="217">
        <v>4290.9810499999994</v>
      </c>
      <c r="I110" s="217">
        <v>10674.57833</v>
      </c>
      <c r="J110" s="217">
        <v>0</v>
      </c>
      <c r="K110" s="217">
        <v>10674.57833</v>
      </c>
      <c r="L110" s="217">
        <v>231.32464999999999</v>
      </c>
      <c r="M110" s="217">
        <v>0</v>
      </c>
      <c r="N110" s="217">
        <v>231.32464999999999</v>
      </c>
      <c r="O110" s="217">
        <v>15196.884029999999</v>
      </c>
      <c r="P110" s="217">
        <v>4536.6510599999992</v>
      </c>
      <c r="Q110" s="217">
        <v>0</v>
      </c>
      <c r="R110" s="218">
        <v>4536.6510599999992</v>
      </c>
    </row>
    <row r="111" spans="1:18">
      <c r="A111" s="219"/>
      <c r="B111" s="219"/>
      <c r="C111" s="214" t="s">
        <v>368</v>
      </c>
      <c r="D111" s="214" t="s">
        <v>369</v>
      </c>
      <c r="E111" s="215">
        <v>198</v>
      </c>
      <c r="F111" s="216">
        <v>4201.5782900000004</v>
      </c>
      <c r="G111" s="217">
        <v>0</v>
      </c>
      <c r="H111" s="217">
        <v>4201.5782900000004</v>
      </c>
      <c r="I111" s="217">
        <v>7921.3303699999997</v>
      </c>
      <c r="J111" s="217">
        <v>23.997349999999997</v>
      </c>
      <c r="K111" s="217">
        <v>7945.3277199999993</v>
      </c>
      <c r="L111" s="217">
        <v>129.04033000000001</v>
      </c>
      <c r="M111" s="217">
        <v>0</v>
      </c>
      <c r="N111" s="217">
        <v>129.04033000000001</v>
      </c>
      <c r="O111" s="217">
        <v>12275.94634</v>
      </c>
      <c r="P111" s="217">
        <v>2932.4940699999997</v>
      </c>
      <c r="Q111" s="217">
        <v>0</v>
      </c>
      <c r="R111" s="218">
        <v>2932.4940699999997</v>
      </c>
    </row>
    <row r="112" spans="1:18">
      <c r="A112" s="219"/>
      <c r="B112" s="219"/>
      <c r="C112" s="214" t="s">
        <v>370</v>
      </c>
      <c r="D112" s="214" t="s">
        <v>370</v>
      </c>
      <c r="E112" s="215">
        <v>509</v>
      </c>
      <c r="F112" s="216">
        <v>3088.05762</v>
      </c>
      <c r="G112" s="217">
        <v>0</v>
      </c>
      <c r="H112" s="217">
        <v>3088.05762</v>
      </c>
      <c r="I112" s="217">
        <v>8182.3110700000007</v>
      </c>
      <c r="J112" s="217">
        <v>0</v>
      </c>
      <c r="K112" s="217">
        <v>8182.3110700000007</v>
      </c>
      <c r="L112" s="217">
        <v>162.57398999999998</v>
      </c>
      <c r="M112" s="217">
        <v>0</v>
      </c>
      <c r="N112" s="217">
        <v>162.57398999999998</v>
      </c>
      <c r="O112" s="217">
        <v>11432.94268</v>
      </c>
      <c r="P112" s="217">
        <v>2774.51899</v>
      </c>
      <c r="Q112" s="217">
        <v>0</v>
      </c>
      <c r="R112" s="218">
        <v>2774.51899</v>
      </c>
    </row>
    <row r="113" spans="1:18">
      <c r="A113" s="219"/>
      <c r="B113" s="214" t="s">
        <v>371</v>
      </c>
      <c r="C113" s="214" t="s">
        <v>372</v>
      </c>
      <c r="D113" s="214" t="s">
        <v>372</v>
      </c>
      <c r="E113" s="215">
        <v>12</v>
      </c>
      <c r="F113" s="216">
        <v>10284.92438</v>
      </c>
      <c r="G113" s="217">
        <v>0</v>
      </c>
      <c r="H113" s="217">
        <v>10284.92438</v>
      </c>
      <c r="I113" s="217">
        <v>23613.840800000002</v>
      </c>
      <c r="J113" s="217">
        <v>58.425830000000005</v>
      </c>
      <c r="K113" s="217">
        <v>23672.266629999998</v>
      </c>
      <c r="L113" s="217">
        <v>2085.4607900000001</v>
      </c>
      <c r="M113" s="217">
        <v>0.95099999999999996</v>
      </c>
      <c r="N113" s="217">
        <v>2086.4117900000001</v>
      </c>
      <c r="O113" s="217">
        <v>36043.602800000001</v>
      </c>
      <c r="P113" s="217">
        <v>6667.2876799999995</v>
      </c>
      <c r="Q113" s="217">
        <v>0</v>
      </c>
      <c r="R113" s="218">
        <v>6667.2876799999995</v>
      </c>
    </row>
    <row r="114" spans="1:18">
      <c r="A114" s="219"/>
      <c r="B114" s="219"/>
      <c r="C114" s="214" t="s">
        <v>371</v>
      </c>
      <c r="D114" s="214" t="s">
        <v>371</v>
      </c>
      <c r="E114" s="215">
        <v>10</v>
      </c>
      <c r="F114" s="216">
        <v>92903.328890000004</v>
      </c>
      <c r="G114" s="217">
        <v>0</v>
      </c>
      <c r="H114" s="217">
        <v>92903.328890000004</v>
      </c>
      <c r="I114" s="217">
        <v>169477.30050000001</v>
      </c>
      <c r="J114" s="217">
        <v>1229.7313700000002</v>
      </c>
      <c r="K114" s="217">
        <v>170707.03187000001</v>
      </c>
      <c r="L114" s="217">
        <v>75345.895049999992</v>
      </c>
      <c r="M114" s="217">
        <v>11033.063779999999</v>
      </c>
      <c r="N114" s="217">
        <v>86378.958830000003</v>
      </c>
      <c r="O114" s="217">
        <v>349989.31958999997</v>
      </c>
      <c r="P114" s="217">
        <v>103328.49681</v>
      </c>
      <c r="Q114" s="217">
        <v>0</v>
      </c>
      <c r="R114" s="218">
        <v>103328.49681</v>
      </c>
    </row>
    <row r="115" spans="1:18">
      <c r="A115" s="219"/>
      <c r="B115" s="219"/>
      <c r="C115" s="219"/>
      <c r="D115" s="219"/>
      <c r="E115" s="221">
        <v>808</v>
      </c>
      <c r="F115" s="222">
        <v>0</v>
      </c>
      <c r="G115" s="223">
        <v>0</v>
      </c>
      <c r="H115" s="223">
        <v>0</v>
      </c>
      <c r="I115" s="223">
        <v>0</v>
      </c>
      <c r="J115" s="223">
        <v>0</v>
      </c>
      <c r="K115" s="223">
        <v>0</v>
      </c>
      <c r="L115" s="223">
        <v>150.66120000000001</v>
      </c>
      <c r="M115" s="223">
        <v>0</v>
      </c>
      <c r="N115" s="223">
        <v>150.66120000000001</v>
      </c>
      <c r="O115" s="223">
        <v>150.66120000000001</v>
      </c>
      <c r="P115" s="223">
        <v>2.0524499999999999</v>
      </c>
      <c r="Q115" s="223">
        <v>0</v>
      </c>
      <c r="R115" s="224">
        <v>2.0524499999999999</v>
      </c>
    </row>
    <row r="116" spans="1:18">
      <c r="A116" s="219"/>
      <c r="B116" s="219"/>
      <c r="C116" s="219"/>
      <c r="D116" s="214" t="s">
        <v>373</v>
      </c>
      <c r="E116" s="215">
        <v>621</v>
      </c>
      <c r="F116" s="216">
        <v>8370.3379299999997</v>
      </c>
      <c r="G116" s="217">
        <v>0</v>
      </c>
      <c r="H116" s="217">
        <v>8370.3379299999997</v>
      </c>
      <c r="I116" s="217">
        <v>27178.732090000001</v>
      </c>
      <c r="J116" s="217">
        <v>54.951089999999994</v>
      </c>
      <c r="K116" s="217">
        <v>27233.68318</v>
      </c>
      <c r="L116" s="217">
        <v>1959.6584599999999</v>
      </c>
      <c r="M116" s="217">
        <v>162.82261</v>
      </c>
      <c r="N116" s="217">
        <v>2122.4810699999998</v>
      </c>
      <c r="O116" s="217">
        <v>37726.502180000003</v>
      </c>
      <c r="P116" s="217">
        <v>6447.6431700000003</v>
      </c>
      <c r="Q116" s="217">
        <v>0</v>
      </c>
      <c r="R116" s="218">
        <v>6447.6431700000003</v>
      </c>
    </row>
    <row r="117" spans="1:18">
      <c r="A117" s="219"/>
      <c r="B117" s="219"/>
      <c r="C117" s="214" t="s">
        <v>374</v>
      </c>
      <c r="D117" s="214" t="s">
        <v>374</v>
      </c>
      <c r="E117" s="215">
        <v>13</v>
      </c>
      <c r="F117" s="216">
        <v>12863.222529999999</v>
      </c>
      <c r="G117" s="217">
        <v>0</v>
      </c>
      <c r="H117" s="217">
        <v>12863.222529999999</v>
      </c>
      <c r="I117" s="217">
        <v>29334.277620000001</v>
      </c>
      <c r="J117" s="217">
        <v>155.99336</v>
      </c>
      <c r="K117" s="217">
        <v>29490.270980000001</v>
      </c>
      <c r="L117" s="217">
        <v>1694.5665100000001</v>
      </c>
      <c r="M117" s="217">
        <v>0</v>
      </c>
      <c r="N117" s="217">
        <v>1694.5665100000001</v>
      </c>
      <c r="O117" s="217">
        <v>44048.060020000004</v>
      </c>
      <c r="P117" s="217">
        <v>15769.09275</v>
      </c>
      <c r="Q117" s="217">
        <v>0</v>
      </c>
      <c r="R117" s="218">
        <v>15769.09275</v>
      </c>
    </row>
    <row r="118" spans="1:18">
      <c r="A118" s="219"/>
      <c r="B118" s="219"/>
      <c r="C118" s="219"/>
      <c r="D118" s="214" t="s">
        <v>375</v>
      </c>
      <c r="E118" s="215">
        <v>637</v>
      </c>
      <c r="F118" s="216">
        <v>147.63848000000002</v>
      </c>
      <c r="G118" s="217">
        <v>0</v>
      </c>
      <c r="H118" s="217">
        <v>147.63848000000002</v>
      </c>
      <c r="I118" s="217">
        <v>1226.8722</v>
      </c>
      <c r="J118" s="217">
        <v>0</v>
      </c>
      <c r="K118" s="217">
        <v>1226.8722</v>
      </c>
      <c r="L118" s="217">
        <v>24.23</v>
      </c>
      <c r="M118" s="217">
        <v>0</v>
      </c>
      <c r="N118" s="217">
        <v>24.23</v>
      </c>
      <c r="O118" s="217">
        <v>1398.7406799999999</v>
      </c>
      <c r="P118" s="217">
        <v>506.17610999999999</v>
      </c>
      <c r="Q118" s="217">
        <v>0</v>
      </c>
      <c r="R118" s="218">
        <v>506.17610999999999</v>
      </c>
    </row>
    <row r="119" spans="1:18">
      <c r="A119" s="219"/>
      <c r="B119" s="219"/>
      <c r="C119" s="214" t="s">
        <v>376</v>
      </c>
      <c r="D119" s="214" t="s">
        <v>376</v>
      </c>
      <c r="E119" s="215">
        <v>24</v>
      </c>
      <c r="F119" s="216">
        <v>37899.076099999998</v>
      </c>
      <c r="G119" s="217">
        <v>0</v>
      </c>
      <c r="H119" s="217">
        <v>37899.076099999998</v>
      </c>
      <c r="I119" s="217">
        <v>63647.243799999997</v>
      </c>
      <c r="J119" s="217">
        <v>121.37845</v>
      </c>
      <c r="K119" s="217">
        <v>63768.62225</v>
      </c>
      <c r="L119" s="217">
        <v>3714.3688099999999</v>
      </c>
      <c r="M119" s="217">
        <v>48.618919999999996</v>
      </c>
      <c r="N119" s="217">
        <v>3762.9877299999998</v>
      </c>
      <c r="O119" s="217">
        <v>105430.68608</v>
      </c>
      <c r="P119" s="217">
        <v>36750.327090000006</v>
      </c>
      <c r="Q119" s="217">
        <v>0</v>
      </c>
      <c r="R119" s="218">
        <v>36750.327090000006</v>
      </c>
    </row>
    <row r="120" spans="1:18">
      <c r="A120" s="219"/>
      <c r="B120" s="219"/>
      <c r="C120" s="219"/>
      <c r="D120" s="214" t="s">
        <v>377</v>
      </c>
      <c r="E120" s="215">
        <v>607</v>
      </c>
      <c r="F120" s="216">
        <v>85.928809999999999</v>
      </c>
      <c r="G120" s="217">
        <v>0</v>
      </c>
      <c r="H120" s="217">
        <v>85.928809999999999</v>
      </c>
      <c r="I120" s="217">
        <v>191.14685</v>
      </c>
      <c r="J120" s="217">
        <v>0</v>
      </c>
      <c r="K120" s="217">
        <v>191.14685</v>
      </c>
      <c r="L120" s="217">
        <v>25.741199999999999</v>
      </c>
      <c r="M120" s="217">
        <v>0</v>
      </c>
      <c r="N120" s="217">
        <v>25.741199999999999</v>
      </c>
      <c r="O120" s="217">
        <v>302.81685999999996</v>
      </c>
      <c r="P120" s="217">
        <v>41.573900000000002</v>
      </c>
      <c r="Q120" s="217">
        <v>0</v>
      </c>
      <c r="R120" s="218">
        <v>41.573900000000002</v>
      </c>
    </row>
    <row r="121" spans="1:18">
      <c r="A121" s="219"/>
      <c r="B121" s="219"/>
      <c r="C121" s="219"/>
      <c r="D121" s="214" t="s">
        <v>378</v>
      </c>
      <c r="E121" s="215">
        <v>30</v>
      </c>
      <c r="F121" s="216">
        <v>7760.0156500000003</v>
      </c>
      <c r="G121" s="217">
        <v>0</v>
      </c>
      <c r="H121" s="217">
        <v>7760.0156500000003</v>
      </c>
      <c r="I121" s="217">
        <v>3642.16266</v>
      </c>
      <c r="J121" s="217">
        <v>0</v>
      </c>
      <c r="K121" s="217">
        <v>3642.16266</v>
      </c>
      <c r="L121" s="217">
        <v>135.71217999999999</v>
      </c>
      <c r="M121" s="217">
        <v>0</v>
      </c>
      <c r="N121" s="217">
        <v>135.71217999999999</v>
      </c>
      <c r="O121" s="217">
        <v>11537.89049</v>
      </c>
      <c r="P121" s="217">
        <v>1390.8199199999999</v>
      </c>
      <c r="Q121" s="217">
        <v>0</v>
      </c>
      <c r="R121" s="218">
        <v>1390.8199199999999</v>
      </c>
    </row>
    <row r="122" spans="1:18">
      <c r="A122" s="219"/>
      <c r="B122" s="219"/>
      <c r="C122" s="219"/>
      <c r="D122" s="214" t="s">
        <v>379</v>
      </c>
      <c r="E122" s="215">
        <v>26</v>
      </c>
      <c r="F122" s="216">
        <v>1510.1234099999999</v>
      </c>
      <c r="G122" s="217">
        <v>0</v>
      </c>
      <c r="H122" s="217">
        <v>1510.1234099999999</v>
      </c>
      <c r="I122" s="217">
        <v>2803.2786000000001</v>
      </c>
      <c r="J122" s="217">
        <v>0.38652999999999998</v>
      </c>
      <c r="K122" s="217">
        <v>2803.6651299999999</v>
      </c>
      <c r="L122" s="217">
        <v>86.624809999999997</v>
      </c>
      <c r="M122" s="217">
        <v>0</v>
      </c>
      <c r="N122" s="217">
        <v>86.624809999999997</v>
      </c>
      <c r="O122" s="217">
        <v>4400.4133499999998</v>
      </c>
      <c r="P122" s="217">
        <v>1073.88418</v>
      </c>
      <c r="Q122" s="217">
        <v>0</v>
      </c>
      <c r="R122" s="218">
        <v>1073.88418</v>
      </c>
    </row>
    <row r="123" spans="1:18">
      <c r="A123" s="219"/>
      <c r="B123" s="219"/>
      <c r="C123" s="214" t="s">
        <v>380</v>
      </c>
      <c r="D123" s="214" t="s">
        <v>381</v>
      </c>
      <c r="E123" s="215">
        <v>17</v>
      </c>
      <c r="F123" s="216">
        <v>457.95418000000001</v>
      </c>
      <c r="G123" s="217">
        <v>0</v>
      </c>
      <c r="H123" s="217">
        <v>457.95418000000001</v>
      </c>
      <c r="I123" s="217">
        <v>3713.14309</v>
      </c>
      <c r="J123" s="217">
        <v>1.0539999999999999E-2</v>
      </c>
      <c r="K123" s="217">
        <v>3713.1536299999998</v>
      </c>
      <c r="L123" s="217">
        <v>184.79148000000001</v>
      </c>
      <c r="M123" s="217">
        <v>0</v>
      </c>
      <c r="N123" s="217">
        <v>184.79148000000001</v>
      </c>
      <c r="O123" s="217">
        <v>4355.8992900000003</v>
      </c>
      <c r="P123" s="217">
        <v>2013.67983</v>
      </c>
      <c r="Q123" s="217">
        <v>0</v>
      </c>
      <c r="R123" s="218">
        <v>2013.67983</v>
      </c>
    </row>
    <row r="124" spans="1:18">
      <c r="A124" s="219"/>
      <c r="B124" s="219"/>
      <c r="C124" s="219"/>
      <c r="D124" s="214" t="s">
        <v>380</v>
      </c>
      <c r="E124" s="215">
        <v>15</v>
      </c>
      <c r="F124" s="216">
        <v>617.99941999999999</v>
      </c>
      <c r="G124" s="217">
        <v>0</v>
      </c>
      <c r="H124" s="217">
        <v>617.99941999999999</v>
      </c>
      <c r="I124" s="217">
        <v>12416.289409999999</v>
      </c>
      <c r="J124" s="217">
        <v>2.2239999999999999E-2</v>
      </c>
      <c r="K124" s="217">
        <v>12416.31165</v>
      </c>
      <c r="L124" s="217">
        <v>155.72209000000001</v>
      </c>
      <c r="M124" s="217">
        <v>0</v>
      </c>
      <c r="N124" s="217">
        <v>155.72209000000001</v>
      </c>
      <c r="O124" s="217">
        <v>13190.033160000001</v>
      </c>
      <c r="P124" s="217">
        <v>3303.4844500000004</v>
      </c>
      <c r="Q124" s="217">
        <v>0</v>
      </c>
      <c r="R124" s="218">
        <v>3303.4844500000004</v>
      </c>
    </row>
    <row r="125" spans="1:18">
      <c r="A125" s="219"/>
      <c r="B125" s="219"/>
      <c r="C125" s="219"/>
      <c r="D125" s="214" t="s">
        <v>382</v>
      </c>
      <c r="E125" s="215">
        <v>18</v>
      </c>
      <c r="F125" s="216">
        <v>452.40904</v>
      </c>
      <c r="G125" s="217">
        <v>0</v>
      </c>
      <c r="H125" s="217">
        <v>452.40904</v>
      </c>
      <c r="I125" s="217">
        <v>3386.5014900000001</v>
      </c>
      <c r="J125" s="217">
        <v>3.0099999999999997E-3</v>
      </c>
      <c r="K125" s="217">
        <v>3386.5045</v>
      </c>
      <c r="L125" s="217">
        <v>104.5668</v>
      </c>
      <c r="M125" s="217">
        <v>0</v>
      </c>
      <c r="N125" s="217">
        <v>104.5668</v>
      </c>
      <c r="O125" s="217">
        <v>3943.4803400000001</v>
      </c>
      <c r="P125" s="217">
        <v>3168.5017400000002</v>
      </c>
      <c r="Q125" s="217">
        <v>0</v>
      </c>
      <c r="R125" s="218">
        <v>3168.5017400000002</v>
      </c>
    </row>
    <row r="126" spans="1:18">
      <c r="A126" s="219"/>
      <c r="B126" s="219"/>
      <c r="C126" s="214" t="s">
        <v>383</v>
      </c>
      <c r="D126" s="214" t="s">
        <v>383</v>
      </c>
      <c r="E126" s="215">
        <v>19</v>
      </c>
      <c r="F126" s="216">
        <v>28028.513790000001</v>
      </c>
      <c r="G126" s="217">
        <v>0</v>
      </c>
      <c r="H126" s="217">
        <v>28028.513790000001</v>
      </c>
      <c r="I126" s="217">
        <v>48851.633590000005</v>
      </c>
      <c r="J126" s="217">
        <v>48.899610000000003</v>
      </c>
      <c r="K126" s="217">
        <v>48900.533200000005</v>
      </c>
      <c r="L126" s="217">
        <v>2371.3278300000002</v>
      </c>
      <c r="M126" s="217">
        <v>76.460399999999993</v>
      </c>
      <c r="N126" s="217">
        <v>2447.7882300000001</v>
      </c>
      <c r="O126" s="217">
        <v>79376.835219999994</v>
      </c>
      <c r="P126" s="217">
        <v>21705.59348</v>
      </c>
      <c r="Q126" s="217">
        <v>0</v>
      </c>
      <c r="R126" s="218">
        <v>21705.59348</v>
      </c>
    </row>
    <row r="127" spans="1:18">
      <c r="A127" s="219"/>
      <c r="B127" s="219"/>
      <c r="C127" s="219"/>
      <c r="D127" s="214" t="s">
        <v>384</v>
      </c>
      <c r="E127" s="215">
        <v>592</v>
      </c>
      <c r="F127" s="216">
        <v>546.16845000000001</v>
      </c>
      <c r="G127" s="217">
        <v>0</v>
      </c>
      <c r="H127" s="217">
        <v>546.16845000000001</v>
      </c>
      <c r="I127" s="217">
        <v>1946.2608799999998</v>
      </c>
      <c r="J127" s="217">
        <v>0</v>
      </c>
      <c r="K127" s="217">
        <v>1946.2608799999998</v>
      </c>
      <c r="L127" s="217">
        <v>54.638059999999996</v>
      </c>
      <c r="M127" s="217">
        <v>0</v>
      </c>
      <c r="N127" s="217">
        <v>54.638059999999996</v>
      </c>
      <c r="O127" s="217">
        <v>2547.0673900000002</v>
      </c>
      <c r="P127" s="217">
        <v>2506.72604</v>
      </c>
      <c r="Q127" s="217">
        <v>0</v>
      </c>
      <c r="R127" s="218">
        <v>2506.72604</v>
      </c>
    </row>
    <row r="128" spans="1:18">
      <c r="A128" s="219"/>
      <c r="B128" s="219"/>
      <c r="C128" s="219"/>
      <c r="D128" s="214" t="s">
        <v>385</v>
      </c>
      <c r="E128" s="215">
        <v>22</v>
      </c>
      <c r="F128" s="216">
        <v>210.34961999999999</v>
      </c>
      <c r="G128" s="217">
        <v>0</v>
      </c>
      <c r="H128" s="217">
        <v>210.34961999999999</v>
      </c>
      <c r="I128" s="217">
        <v>4123.9683299999997</v>
      </c>
      <c r="J128" s="217">
        <v>0</v>
      </c>
      <c r="K128" s="217">
        <v>4123.9683299999997</v>
      </c>
      <c r="L128" s="217">
        <v>7.4184999999999999</v>
      </c>
      <c r="M128" s="217">
        <v>0</v>
      </c>
      <c r="N128" s="217">
        <v>7.4184999999999999</v>
      </c>
      <c r="O128" s="217">
        <v>4341.7364500000003</v>
      </c>
      <c r="P128" s="217">
        <v>1497.68487</v>
      </c>
      <c r="Q128" s="217">
        <v>0</v>
      </c>
      <c r="R128" s="218">
        <v>1497.68487</v>
      </c>
    </row>
    <row r="129" spans="1:18">
      <c r="A129" s="219"/>
      <c r="B129" s="219"/>
      <c r="C129" s="219"/>
      <c r="D129" s="214" t="s">
        <v>386</v>
      </c>
      <c r="E129" s="215">
        <v>23</v>
      </c>
      <c r="F129" s="216">
        <v>374.55190000000005</v>
      </c>
      <c r="G129" s="217">
        <v>0</v>
      </c>
      <c r="H129" s="217">
        <v>374.55190000000005</v>
      </c>
      <c r="I129" s="217">
        <v>3450.8582799999999</v>
      </c>
      <c r="J129" s="217">
        <v>0</v>
      </c>
      <c r="K129" s="217">
        <v>3450.8582799999999</v>
      </c>
      <c r="L129" s="217">
        <v>65.431620000000009</v>
      </c>
      <c r="M129" s="217">
        <v>0</v>
      </c>
      <c r="N129" s="217">
        <v>65.431620000000009</v>
      </c>
      <c r="O129" s="217">
        <v>3890.8417999999997</v>
      </c>
      <c r="P129" s="217">
        <v>1849.9609499999999</v>
      </c>
      <c r="Q129" s="217">
        <v>0</v>
      </c>
      <c r="R129" s="218">
        <v>1849.9609499999999</v>
      </c>
    </row>
    <row r="130" spans="1:18">
      <c r="A130" s="219"/>
      <c r="B130" s="219"/>
      <c r="C130" s="214" t="s">
        <v>387</v>
      </c>
      <c r="D130" s="214" t="s">
        <v>388</v>
      </c>
      <c r="E130" s="215">
        <v>32</v>
      </c>
      <c r="F130" s="216">
        <v>9520.98747</v>
      </c>
      <c r="G130" s="217">
        <v>0</v>
      </c>
      <c r="H130" s="217">
        <v>9520.98747</v>
      </c>
      <c r="I130" s="217">
        <v>12276.563779999999</v>
      </c>
      <c r="J130" s="217">
        <v>32.580849999999998</v>
      </c>
      <c r="K130" s="217">
        <v>12309.144630000001</v>
      </c>
      <c r="L130" s="217">
        <v>1501.51962</v>
      </c>
      <c r="M130" s="217">
        <v>38.04</v>
      </c>
      <c r="N130" s="217">
        <v>1539.5596200000002</v>
      </c>
      <c r="O130" s="217">
        <v>23369.691719999999</v>
      </c>
      <c r="P130" s="217">
        <v>4702.1454299999996</v>
      </c>
      <c r="Q130" s="217">
        <v>0</v>
      </c>
      <c r="R130" s="218">
        <v>4702.1454299999996</v>
      </c>
    </row>
    <row r="131" spans="1:18">
      <c r="A131" s="219"/>
      <c r="B131" s="219"/>
      <c r="C131" s="219"/>
      <c r="D131" s="214" t="s">
        <v>387</v>
      </c>
      <c r="E131" s="215">
        <v>33</v>
      </c>
      <c r="F131" s="216">
        <v>1775.5888200000002</v>
      </c>
      <c r="G131" s="217">
        <v>0</v>
      </c>
      <c r="H131" s="217">
        <v>1775.5888200000002</v>
      </c>
      <c r="I131" s="217">
        <v>10232.096939999999</v>
      </c>
      <c r="J131" s="217">
        <v>13.043190000000001</v>
      </c>
      <c r="K131" s="217">
        <v>10245.140130000002</v>
      </c>
      <c r="L131" s="217">
        <v>174.64420000000001</v>
      </c>
      <c r="M131" s="217">
        <v>0</v>
      </c>
      <c r="N131" s="217">
        <v>174.64420000000001</v>
      </c>
      <c r="O131" s="217">
        <v>12195.373150000001</v>
      </c>
      <c r="P131" s="217">
        <v>1413.95856</v>
      </c>
      <c r="Q131" s="217">
        <v>0</v>
      </c>
      <c r="R131" s="218">
        <v>1413.95856</v>
      </c>
    </row>
    <row r="132" spans="1:18">
      <c r="A132" s="219"/>
      <c r="B132" s="219"/>
      <c r="C132" s="214" t="s">
        <v>389</v>
      </c>
      <c r="D132" s="214" t="s">
        <v>389</v>
      </c>
      <c r="E132" s="215">
        <v>34</v>
      </c>
      <c r="F132" s="216">
        <v>59967.043039999997</v>
      </c>
      <c r="G132" s="217">
        <v>0</v>
      </c>
      <c r="H132" s="217">
        <v>59967.043039999997</v>
      </c>
      <c r="I132" s="217">
        <v>67777.417690000002</v>
      </c>
      <c r="J132" s="217">
        <v>59.90522</v>
      </c>
      <c r="K132" s="217">
        <v>67837.322910000003</v>
      </c>
      <c r="L132" s="217">
        <v>8740.0252100000016</v>
      </c>
      <c r="M132" s="217">
        <v>712.5924399999999</v>
      </c>
      <c r="N132" s="217">
        <v>9452.6176500000001</v>
      </c>
      <c r="O132" s="217">
        <v>137256.98360000001</v>
      </c>
      <c r="P132" s="217">
        <v>69328.552349999998</v>
      </c>
      <c r="Q132" s="217">
        <v>0</v>
      </c>
      <c r="R132" s="218">
        <v>69328.552349999998</v>
      </c>
    </row>
    <row r="133" spans="1:18">
      <c r="A133" s="219"/>
      <c r="B133" s="219"/>
      <c r="C133" s="219"/>
      <c r="D133" s="214" t="s">
        <v>390</v>
      </c>
      <c r="E133" s="215">
        <v>503</v>
      </c>
      <c r="F133" s="216">
        <v>632.76078000000007</v>
      </c>
      <c r="G133" s="217">
        <v>0</v>
      </c>
      <c r="H133" s="217">
        <v>632.76078000000007</v>
      </c>
      <c r="I133" s="217">
        <v>11184.327009999999</v>
      </c>
      <c r="J133" s="217">
        <v>0.45776999999999995</v>
      </c>
      <c r="K133" s="217">
        <v>11184.78478</v>
      </c>
      <c r="L133" s="217">
        <v>213.43577999999999</v>
      </c>
      <c r="M133" s="217">
        <v>0</v>
      </c>
      <c r="N133" s="217">
        <v>213.43577999999999</v>
      </c>
      <c r="O133" s="217">
        <v>12030.98134</v>
      </c>
      <c r="P133" s="217">
        <v>3826.9652799999999</v>
      </c>
      <c r="Q133" s="217">
        <v>0</v>
      </c>
      <c r="R133" s="218">
        <v>3826.9652799999999</v>
      </c>
    </row>
    <row r="134" spans="1:18">
      <c r="A134" s="219"/>
      <c r="B134" s="219"/>
      <c r="C134" s="219"/>
      <c r="D134" s="214" t="s">
        <v>391</v>
      </c>
      <c r="E134" s="215">
        <v>751</v>
      </c>
      <c r="F134" s="216">
        <v>48.364550000000001</v>
      </c>
      <c r="G134" s="217">
        <v>0</v>
      </c>
      <c r="H134" s="217">
        <v>48.364550000000001</v>
      </c>
      <c r="I134" s="217">
        <v>2126.7344900000003</v>
      </c>
      <c r="J134" s="217">
        <v>0</v>
      </c>
      <c r="K134" s="217">
        <v>2126.7344900000003</v>
      </c>
      <c r="L134" s="217">
        <v>52.309470000000005</v>
      </c>
      <c r="M134" s="217">
        <v>0</v>
      </c>
      <c r="N134" s="217">
        <v>52.309470000000005</v>
      </c>
      <c r="O134" s="217">
        <v>2227.4085099999998</v>
      </c>
      <c r="P134" s="217">
        <v>2016.37706</v>
      </c>
      <c r="Q134" s="217">
        <v>0</v>
      </c>
      <c r="R134" s="218">
        <v>2016.37706</v>
      </c>
    </row>
    <row r="135" spans="1:18">
      <c r="A135" s="219"/>
      <c r="B135" s="219"/>
      <c r="C135" s="214" t="s">
        <v>392</v>
      </c>
      <c r="D135" s="214" t="s">
        <v>392</v>
      </c>
      <c r="E135" s="215">
        <v>40</v>
      </c>
      <c r="F135" s="216">
        <v>6295.8594800000001</v>
      </c>
      <c r="G135" s="217">
        <v>0</v>
      </c>
      <c r="H135" s="217">
        <v>6295.8594800000001</v>
      </c>
      <c r="I135" s="217">
        <v>24007.837390000001</v>
      </c>
      <c r="J135" s="217">
        <v>0.40333999999999998</v>
      </c>
      <c r="K135" s="217">
        <v>24008.240730000001</v>
      </c>
      <c r="L135" s="217">
        <v>2358.4343399999998</v>
      </c>
      <c r="M135" s="217">
        <v>0.85209999999999997</v>
      </c>
      <c r="N135" s="217">
        <v>2359.2864399999999</v>
      </c>
      <c r="O135" s="217">
        <v>32663.386649999997</v>
      </c>
      <c r="P135" s="217">
        <v>11908.152769999999</v>
      </c>
      <c r="Q135" s="217">
        <v>0</v>
      </c>
      <c r="R135" s="218">
        <v>11908.152769999999</v>
      </c>
    </row>
    <row r="136" spans="1:18">
      <c r="A136" s="219"/>
      <c r="B136" s="219"/>
      <c r="C136" s="219"/>
      <c r="D136" s="214" t="s">
        <v>393</v>
      </c>
      <c r="E136" s="215">
        <v>696</v>
      </c>
      <c r="F136" s="216">
        <v>82.676580000000001</v>
      </c>
      <c r="G136" s="217">
        <v>0</v>
      </c>
      <c r="H136" s="217">
        <v>82.676580000000001</v>
      </c>
      <c r="I136" s="217">
        <v>1249.90193</v>
      </c>
      <c r="J136" s="217">
        <v>0</v>
      </c>
      <c r="K136" s="217">
        <v>1249.90193</v>
      </c>
      <c r="L136" s="217">
        <v>90.687649999999991</v>
      </c>
      <c r="M136" s="217">
        <v>0</v>
      </c>
      <c r="N136" s="217">
        <v>90.687649999999991</v>
      </c>
      <c r="O136" s="217">
        <v>1423.2661599999999</v>
      </c>
      <c r="P136" s="217">
        <v>3086.71045</v>
      </c>
      <c r="Q136" s="217">
        <v>0</v>
      </c>
      <c r="R136" s="218">
        <v>3086.71045</v>
      </c>
    </row>
    <row r="137" spans="1:18">
      <c r="A137" s="219"/>
      <c r="B137" s="219"/>
      <c r="C137" s="214" t="s">
        <v>271</v>
      </c>
      <c r="D137" s="214" t="s">
        <v>394</v>
      </c>
      <c r="E137" s="215">
        <v>43</v>
      </c>
      <c r="F137" s="216">
        <v>5023.5902900000001</v>
      </c>
      <c r="G137" s="217">
        <v>0</v>
      </c>
      <c r="H137" s="217">
        <v>5023.5902900000001</v>
      </c>
      <c r="I137" s="217">
        <v>16747.033960000001</v>
      </c>
      <c r="J137" s="217">
        <v>78.737300000000005</v>
      </c>
      <c r="K137" s="217">
        <v>16825.771260000001</v>
      </c>
      <c r="L137" s="217">
        <v>489.56153</v>
      </c>
      <c r="M137" s="217">
        <v>0.52495000000000003</v>
      </c>
      <c r="N137" s="217">
        <v>490.08647999999999</v>
      </c>
      <c r="O137" s="217">
        <v>22339.44803</v>
      </c>
      <c r="P137" s="217">
        <v>4793.6679999999997</v>
      </c>
      <c r="Q137" s="217">
        <v>0</v>
      </c>
      <c r="R137" s="218">
        <v>4793.6679999999997</v>
      </c>
    </row>
    <row r="138" spans="1:18">
      <c r="A138" s="219"/>
      <c r="B138" s="219"/>
      <c r="C138" s="214" t="s">
        <v>395</v>
      </c>
      <c r="D138" s="214" t="s">
        <v>395</v>
      </c>
      <c r="E138" s="215">
        <v>41</v>
      </c>
      <c r="F138" s="216">
        <v>1482.0458000000001</v>
      </c>
      <c r="G138" s="217">
        <v>0</v>
      </c>
      <c r="H138" s="217">
        <v>1482.0458000000001</v>
      </c>
      <c r="I138" s="217">
        <v>10387.79027</v>
      </c>
      <c r="J138" s="217">
        <v>20.207810000000002</v>
      </c>
      <c r="K138" s="217">
        <v>10407.998079999999</v>
      </c>
      <c r="L138" s="217">
        <v>260.65429</v>
      </c>
      <c r="M138" s="217">
        <v>0</v>
      </c>
      <c r="N138" s="217">
        <v>260.65429</v>
      </c>
      <c r="O138" s="217">
        <v>12150.69817</v>
      </c>
      <c r="P138" s="217">
        <v>3547.4388799999997</v>
      </c>
      <c r="Q138" s="217">
        <v>0</v>
      </c>
      <c r="R138" s="218">
        <v>3547.4388799999997</v>
      </c>
    </row>
    <row r="139" spans="1:18">
      <c r="A139" s="219"/>
      <c r="B139" s="219"/>
      <c r="C139" s="214" t="s">
        <v>352</v>
      </c>
      <c r="D139" s="214" t="s">
        <v>352</v>
      </c>
      <c r="E139" s="215">
        <v>38</v>
      </c>
      <c r="F139" s="216">
        <v>3211.61499</v>
      </c>
      <c r="G139" s="217">
        <v>0</v>
      </c>
      <c r="H139" s="217">
        <v>3211.61499</v>
      </c>
      <c r="I139" s="217">
        <v>12552.662689999999</v>
      </c>
      <c r="J139" s="217">
        <v>0</v>
      </c>
      <c r="K139" s="217">
        <v>12552.662689999999</v>
      </c>
      <c r="L139" s="217">
        <v>375.74103000000002</v>
      </c>
      <c r="M139" s="217">
        <v>0</v>
      </c>
      <c r="N139" s="217">
        <v>375.74103000000002</v>
      </c>
      <c r="O139" s="217">
        <v>16140.01871</v>
      </c>
      <c r="P139" s="217">
        <v>3864.6986900000002</v>
      </c>
      <c r="Q139" s="217">
        <v>0</v>
      </c>
      <c r="R139" s="218">
        <v>3864.6986900000002</v>
      </c>
    </row>
    <row r="140" spans="1:18">
      <c r="A140" s="219"/>
      <c r="B140" s="219"/>
      <c r="C140" s="219"/>
      <c r="D140" s="214" t="s">
        <v>396</v>
      </c>
      <c r="E140" s="215">
        <v>588</v>
      </c>
      <c r="F140" s="216">
        <v>142.69996</v>
      </c>
      <c r="G140" s="217">
        <v>0</v>
      </c>
      <c r="H140" s="217">
        <v>142.69996</v>
      </c>
      <c r="I140" s="217">
        <v>2018.5193400000001</v>
      </c>
      <c r="J140" s="217">
        <v>0</v>
      </c>
      <c r="K140" s="217">
        <v>2018.5193400000001</v>
      </c>
      <c r="L140" s="217">
        <v>129.95839000000001</v>
      </c>
      <c r="M140" s="217">
        <v>0</v>
      </c>
      <c r="N140" s="217">
        <v>129.95839000000001</v>
      </c>
      <c r="O140" s="217">
        <v>2291.17769</v>
      </c>
      <c r="P140" s="217">
        <v>578.22629000000006</v>
      </c>
      <c r="Q140" s="217">
        <v>0</v>
      </c>
      <c r="R140" s="218">
        <v>578.22629000000006</v>
      </c>
    </row>
    <row r="141" spans="1:18">
      <c r="A141" s="219"/>
      <c r="B141" s="219"/>
      <c r="C141" s="219"/>
      <c r="D141" s="214" t="s">
        <v>397</v>
      </c>
      <c r="E141" s="215">
        <v>39</v>
      </c>
      <c r="F141" s="216">
        <v>161.18845999999999</v>
      </c>
      <c r="G141" s="217">
        <v>0</v>
      </c>
      <c r="H141" s="217">
        <v>161.18845999999999</v>
      </c>
      <c r="I141" s="217">
        <v>1434.0170800000001</v>
      </c>
      <c r="J141" s="217">
        <v>0</v>
      </c>
      <c r="K141" s="217">
        <v>1434.0170800000001</v>
      </c>
      <c r="L141" s="217">
        <v>107.3282</v>
      </c>
      <c r="M141" s="217">
        <v>0</v>
      </c>
      <c r="N141" s="217">
        <v>107.3282</v>
      </c>
      <c r="O141" s="217">
        <v>1702.5337400000001</v>
      </c>
      <c r="P141" s="217">
        <v>1261.4613100000001</v>
      </c>
      <c r="Q141" s="217">
        <v>0</v>
      </c>
      <c r="R141" s="218">
        <v>1261.4613100000001</v>
      </c>
    </row>
    <row r="142" spans="1:18">
      <c r="A142" s="219"/>
      <c r="B142" s="219"/>
      <c r="C142" s="214" t="s">
        <v>398</v>
      </c>
      <c r="D142" s="214" t="s">
        <v>398</v>
      </c>
      <c r="E142" s="215">
        <v>36</v>
      </c>
      <c r="F142" s="216">
        <v>6147.0758599999999</v>
      </c>
      <c r="G142" s="217">
        <v>0</v>
      </c>
      <c r="H142" s="217">
        <v>6147.0758599999999</v>
      </c>
      <c r="I142" s="217">
        <v>18153.243329999998</v>
      </c>
      <c r="J142" s="217">
        <v>6.6299999999999996E-3</v>
      </c>
      <c r="K142" s="217">
        <v>18153.249960000001</v>
      </c>
      <c r="L142" s="217">
        <v>669.44891000000007</v>
      </c>
      <c r="M142" s="217">
        <v>0</v>
      </c>
      <c r="N142" s="217">
        <v>669.44891000000007</v>
      </c>
      <c r="O142" s="217">
        <v>24969.774730000001</v>
      </c>
      <c r="P142" s="217">
        <v>4631.5998499999996</v>
      </c>
      <c r="Q142" s="217">
        <v>0</v>
      </c>
      <c r="R142" s="218">
        <v>4631.5998499999996</v>
      </c>
    </row>
    <row r="143" spans="1:18">
      <c r="A143" s="219"/>
      <c r="B143" s="219"/>
      <c r="C143" s="219"/>
      <c r="D143" s="214" t="s">
        <v>399</v>
      </c>
      <c r="E143" s="215">
        <v>466</v>
      </c>
      <c r="F143" s="216">
        <v>360.39039000000002</v>
      </c>
      <c r="G143" s="217">
        <v>0</v>
      </c>
      <c r="H143" s="217">
        <v>360.39039000000002</v>
      </c>
      <c r="I143" s="217">
        <v>1638.4164800000001</v>
      </c>
      <c r="J143" s="217">
        <v>49.856059999999999</v>
      </c>
      <c r="K143" s="217">
        <v>1688.2725399999999</v>
      </c>
      <c r="L143" s="217">
        <v>5.77</v>
      </c>
      <c r="M143" s="217">
        <v>0</v>
      </c>
      <c r="N143" s="217">
        <v>5.77</v>
      </c>
      <c r="O143" s="217">
        <v>2054.4329299999999</v>
      </c>
      <c r="P143" s="217">
        <v>1046.8126600000001</v>
      </c>
      <c r="Q143" s="217">
        <v>0</v>
      </c>
      <c r="R143" s="218">
        <v>1046.8126600000001</v>
      </c>
    </row>
    <row r="144" spans="1:18">
      <c r="A144" s="219"/>
      <c r="B144" s="219"/>
      <c r="C144" s="219"/>
      <c r="D144" s="214" t="s">
        <v>400</v>
      </c>
      <c r="E144" s="215">
        <v>589</v>
      </c>
      <c r="F144" s="216">
        <v>77.763149999999996</v>
      </c>
      <c r="G144" s="217">
        <v>0</v>
      </c>
      <c r="H144" s="217">
        <v>77.763149999999996</v>
      </c>
      <c r="I144" s="217">
        <v>1084.8724399999999</v>
      </c>
      <c r="J144" s="217">
        <v>0</v>
      </c>
      <c r="K144" s="217">
        <v>1084.8724399999999</v>
      </c>
      <c r="L144" s="217">
        <v>34.2866</v>
      </c>
      <c r="M144" s="217">
        <v>0</v>
      </c>
      <c r="N144" s="217">
        <v>34.2866</v>
      </c>
      <c r="O144" s="217">
        <v>1196.92219</v>
      </c>
      <c r="P144" s="217">
        <v>857.154</v>
      </c>
      <c r="Q144" s="217">
        <v>0</v>
      </c>
      <c r="R144" s="218">
        <v>857.154</v>
      </c>
    </row>
    <row r="145" spans="1:18">
      <c r="A145" s="219"/>
      <c r="B145" s="219"/>
      <c r="C145" s="219"/>
      <c r="D145" s="214" t="s">
        <v>401</v>
      </c>
      <c r="E145" s="215">
        <v>709</v>
      </c>
      <c r="F145" s="216">
        <v>0</v>
      </c>
      <c r="G145" s="217">
        <v>0</v>
      </c>
      <c r="H145" s="217">
        <v>0</v>
      </c>
      <c r="I145" s="217">
        <v>0</v>
      </c>
      <c r="J145" s="217">
        <v>0</v>
      </c>
      <c r="K145" s="217">
        <v>0</v>
      </c>
      <c r="L145" s="217">
        <v>8.0878499999999995</v>
      </c>
      <c r="M145" s="217">
        <v>0</v>
      </c>
      <c r="N145" s="217">
        <v>8.0878499999999995</v>
      </c>
      <c r="O145" s="217">
        <v>8.0878499999999995</v>
      </c>
      <c r="P145" s="217">
        <v>0</v>
      </c>
      <c r="Q145" s="217">
        <v>0</v>
      </c>
      <c r="R145" s="218">
        <v>0</v>
      </c>
    </row>
    <row r="146" spans="1:18">
      <c r="A146" s="219"/>
      <c r="B146" s="214" t="s">
        <v>402</v>
      </c>
      <c r="C146" s="214" t="s">
        <v>403</v>
      </c>
      <c r="D146" s="214" t="s">
        <v>404</v>
      </c>
      <c r="E146" s="215">
        <v>698</v>
      </c>
      <c r="F146" s="216">
        <v>164.18659</v>
      </c>
      <c r="G146" s="217">
        <v>0</v>
      </c>
      <c r="H146" s="217">
        <v>164.18659</v>
      </c>
      <c r="I146" s="217">
        <v>103874.52718999999</v>
      </c>
      <c r="J146" s="217">
        <v>0</v>
      </c>
      <c r="K146" s="217">
        <v>103874.52718999999</v>
      </c>
      <c r="L146" s="217">
        <v>118.8083</v>
      </c>
      <c r="M146" s="217">
        <v>109.48102</v>
      </c>
      <c r="N146" s="217">
        <v>228.28932</v>
      </c>
      <c r="O146" s="217">
        <v>104267.00309999999</v>
      </c>
      <c r="P146" s="217">
        <v>0</v>
      </c>
      <c r="Q146" s="217">
        <v>0</v>
      </c>
      <c r="R146" s="218">
        <v>0</v>
      </c>
    </row>
    <row r="147" spans="1:18">
      <c r="A147" s="219"/>
      <c r="B147" s="219"/>
      <c r="C147" s="219"/>
      <c r="D147" s="214" t="s">
        <v>402</v>
      </c>
      <c r="E147" s="215">
        <v>372</v>
      </c>
      <c r="F147" s="216">
        <v>32748.378339999999</v>
      </c>
      <c r="G147" s="217">
        <v>0</v>
      </c>
      <c r="H147" s="217">
        <v>32748.378339999999</v>
      </c>
      <c r="I147" s="217">
        <v>903.88194999999996</v>
      </c>
      <c r="J147" s="217">
        <v>2515.0354600000001</v>
      </c>
      <c r="K147" s="217">
        <v>3418.91741</v>
      </c>
      <c r="L147" s="217">
        <v>29422.200219999999</v>
      </c>
      <c r="M147" s="217">
        <v>4685.8670899999997</v>
      </c>
      <c r="N147" s="217">
        <v>34108.067310000006</v>
      </c>
      <c r="O147" s="217">
        <v>70275.363060000003</v>
      </c>
      <c r="P147" s="217">
        <v>37302.501670000005</v>
      </c>
      <c r="Q147" s="217">
        <v>0</v>
      </c>
      <c r="R147" s="218">
        <v>37302.501670000005</v>
      </c>
    </row>
    <row r="148" spans="1:18">
      <c r="A148" s="219"/>
      <c r="B148" s="219"/>
      <c r="C148" s="219"/>
      <c r="D148" s="219"/>
      <c r="E148" s="221">
        <v>556</v>
      </c>
      <c r="F148" s="222">
        <v>205.35142000000002</v>
      </c>
      <c r="G148" s="223">
        <v>0</v>
      </c>
      <c r="H148" s="223">
        <v>205.35142000000002</v>
      </c>
      <c r="I148" s="223">
        <v>58784.203979999998</v>
      </c>
      <c r="J148" s="223">
        <v>670.24104</v>
      </c>
      <c r="K148" s="223">
        <v>59454.445020000006</v>
      </c>
      <c r="L148" s="223">
        <v>762.37960999999996</v>
      </c>
      <c r="M148" s="223">
        <v>0</v>
      </c>
      <c r="N148" s="223">
        <v>762.37960999999996</v>
      </c>
      <c r="O148" s="223">
        <v>60422.176049999995</v>
      </c>
      <c r="P148" s="223">
        <v>8513.8274000000001</v>
      </c>
      <c r="Q148" s="223">
        <v>0</v>
      </c>
      <c r="R148" s="224">
        <v>8513.8274000000001</v>
      </c>
    </row>
    <row r="149" spans="1:18">
      <c r="A149" s="219"/>
      <c r="B149" s="219"/>
      <c r="C149" s="219"/>
      <c r="D149" s="219"/>
      <c r="E149" s="221">
        <v>557</v>
      </c>
      <c r="F149" s="222">
        <v>94.795720000000003</v>
      </c>
      <c r="G149" s="223">
        <v>0</v>
      </c>
      <c r="H149" s="223">
        <v>94.795720000000003</v>
      </c>
      <c r="I149" s="223">
        <v>110228.93239</v>
      </c>
      <c r="J149" s="223">
        <v>1056.3297399999999</v>
      </c>
      <c r="K149" s="223">
        <v>111285.26212999999</v>
      </c>
      <c r="L149" s="223">
        <v>4128.8078399999995</v>
      </c>
      <c r="M149" s="223">
        <v>287.67990000000003</v>
      </c>
      <c r="N149" s="223">
        <v>4416.4877400000005</v>
      </c>
      <c r="O149" s="223">
        <v>115796.54559000001</v>
      </c>
      <c r="P149" s="223">
        <v>7093.6944000000003</v>
      </c>
      <c r="Q149" s="223">
        <v>0</v>
      </c>
      <c r="R149" s="224">
        <v>7093.6944000000003</v>
      </c>
    </row>
    <row r="150" spans="1:18">
      <c r="A150" s="219"/>
      <c r="B150" s="219"/>
      <c r="C150" s="219"/>
      <c r="D150" s="219"/>
      <c r="E150" s="221">
        <v>566</v>
      </c>
      <c r="F150" s="222">
        <v>20573.269059999999</v>
      </c>
      <c r="G150" s="223">
        <v>0</v>
      </c>
      <c r="H150" s="223">
        <v>20573.269059999999</v>
      </c>
      <c r="I150" s="223">
        <v>100107.55192</v>
      </c>
      <c r="J150" s="223">
        <v>601.93865000000005</v>
      </c>
      <c r="K150" s="223">
        <v>100709.49056999999</v>
      </c>
      <c r="L150" s="223">
        <v>6247.2540399999998</v>
      </c>
      <c r="M150" s="223">
        <v>1288.8230800000001</v>
      </c>
      <c r="N150" s="223">
        <v>7536.0771199999999</v>
      </c>
      <c r="O150" s="223">
        <v>128818.83675</v>
      </c>
      <c r="P150" s="223">
        <v>31283.27061</v>
      </c>
      <c r="Q150" s="223">
        <v>0</v>
      </c>
      <c r="R150" s="224">
        <v>31283.27061</v>
      </c>
    </row>
    <row r="151" spans="1:18">
      <c r="A151" s="219"/>
      <c r="B151" s="219"/>
      <c r="C151" s="219"/>
      <c r="D151" s="219"/>
      <c r="E151" s="221">
        <v>373</v>
      </c>
      <c r="F151" s="222">
        <v>19440.799420000003</v>
      </c>
      <c r="G151" s="223">
        <v>0</v>
      </c>
      <c r="H151" s="223">
        <v>19440.799420000003</v>
      </c>
      <c r="I151" s="223">
        <v>124986.75565000001</v>
      </c>
      <c r="J151" s="223">
        <v>1481.1167499999999</v>
      </c>
      <c r="K151" s="223">
        <v>126467.87240000001</v>
      </c>
      <c r="L151" s="223">
        <v>9083.2127700000001</v>
      </c>
      <c r="M151" s="223">
        <v>5765.2733200000002</v>
      </c>
      <c r="N151" s="223">
        <v>14848.48609</v>
      </c>
      <c r="O151" s="223">
        <v>160757.15791000001</v>
      </c>
      <c r="P151" s="223">
        <v>61128.649409999998</v>
      </c>
      <c r="Q151" s="223">
        <v>0</v>
      </c>
      <c r="R151" s="224">
        <v>61128.649409999998</v>
      </c>
    </row>
    <row r="152" spans="1:18">
      <c r="A152" s="219"/>
      <c r="B152" s="219"/>
      <c r="C152" s="219"/>
      <c r="D152" s="219"/>
      <c r="E152" s="221">
        <v>683</v>
      </c>
      <c r="F152" s="222">
        <v>0</v>
      </c>
      <c r="G152" s="223">
        <v>0</v>
      </c>
      <c r="H152" s="223">
        <v>0</v>
      </c>
      <c r="I152" s="223">
        <v>99999.597659999999</v>
      </c>
      <c r="J152" s="223">
        <v>54.546669999999999</v>
      </c>
      <c r="K152" s="223">
        <v>100054.14433</v>
      </c>
      <c r="L152" s="223">
        <v>799.68052999999998</v>
      </c>
      <c r="M152" s="223">
        <v>306.57657</v>
      </c>
      <c r="N152" s="223">
        <v>1106.2571</v>
      </c>
      <c r="O152" s="223">
        <v>101160.40143000001</v>
      </c>
      <c r="P152" s="223">
        <v>0</v>
      </c>
      <c r="Q152" s="223">
        <v>0</v>
      </c>
      <c r="R152" s="224">
        <v>0</v>
      </c>
    </row>
    <row r="153" spans="1:18">
      <c r="A153" s="219"/>
      <c r="B153" s="219"/>
      <c r="C153" s="219"/>
      <c r="D153" s="214" t="s">
        <v>405</v>
      </c>
      <c r="E153" s="215">
        <v>519</v>
      </c>
      <c r="F153" s="216">
        <v>12538.83013</v>
      </c>
      <c r="G153" s="217">
        <v>0</v>
      </c>
      <c r="H153" s="217">
        <v>12538.83013</v>
      </c>
      <c r="I153" s="217">
        <v>61369.204149999998</v>
      </c>
      <c r="J153" s="217">
        <v>603.72523999999999</v>
      </c>
      <c r="K153" s="217">
        <v>61972.929389999998</v>
      </c>
      <c r="L153" s="217">
        <v>4607.9343200000003</v>
      </c>
      <c r="M153" s="217">
        <v>185.95257000000001</v>
      </c>
      <c r="N153" s="217">
        <v>4793.8868899999998</v>
      </c>
      <c r="O153" s="217">
        <v>79305.646410000001</v>
      </c>
      <c r="P153" s="217">
        <v>42722.167049999996</v>
      </c>
      <c r="Q153" s="217">
        <v>0</v>
      </c>
      <c r="R153" s="218">
        <v>42722.167049999996</v>
      </c>
    </row>
    <row r="154" spans="1:18">
      <c r="A154" s="219"/>
      <c r="B154" s="219"/>
      <c r="C154" s="219"/>
      <c r="D154" s="219"/>
      <c r="E154" s="221">
        <v>747</v>
      </c>
      <c r="F154" s="222">
        <v>0</v>
      </c>
      <c r="G154" s="223">
        <v>0</v>
      </c>
      <c r="H154" s="223">
        <v>0</v>
      </c>
      <c r="I154" s="223">
        <v>133679.11697</v>
      </c>
      <c r="J154" s="223">
        <v>0</v>
      </c>
      <c r="K154" s="223">
        <v>133679.11697</v>
      </c>
      <c r="L154" s="223">
        <v>1.8201400000000001</v>
      </c>
      <c r="M154" s="223">
        <v>0</v>
      </c>
      <c r="N154" s="223">
        <v>1.8201400000000001</v>
      </c>
      <c r="O154" s="223">
        <v>133680.93711</v>
      </c>
      <c r="P154" s="223">
        <v>0</v>
      </c>
      <c r="Q154" s="223">
        <v>0</v>
      </c>
      <c r="R154" s="224">
        <v>0</v>
      </c>
    </row>
    <row r="155" spans="1:18">
      <c r="A155" s="219"/>
      <c r="B155" s="219"/>
      <c r="C155" s="219"/>
      <c r="D155" s="214" t="s">
        <v>406</v>
      </c>
      <c r="E155" s="215">
        <v>546</v>
      </c>
      <c r="F155" s="216">
        <v>25051.95694</v>
      </c>
      <c r="G155" s="217">
        <v>0</v>
      </c>
      <c r="H155" s="217">
        <v>25051.95694</v>
      </c>
      <c r="I155" s="217">
        <v>49602.34463</v>
      </c>
      <c r="J155" s="217">
        <v>1516.9649099999999</v>
      </c>
      <c r="K155" s="217">
        <v>51119.309540000002</v>
      </c>
      <c r="L155" s="217">
        <v>6828.6352999999999</v>
      </c>
      <c r="M155" s="217">
        <v>182.80323999999999</v>
      </c>
      <c r="N155" s="217">
        <v>7011.4385400000001</v>
      </c>
      <c r="O155" s="217">
        <v>83182.705019999994</v>
      </c>
      <c r="P155" s="217">
        <v>18634.29334</v>
      </c>
      <c r="Q155" s="217">
        <v>0</v>
      </c>
      <c r="R155" s="218">
        <v>18634.29334</v>
      </c>
    </row>
    <row r="156" spans="1:18">
      <c r="A156" s="219"/>
      <c r="B156" s="219"/>
      <c r="C156" s="219"/>
      <c r="D156" s="214" t="s">
        <v>407</v>
      </c>
      <c r="E156" s="215">
        <v>829</v>
      </c>
      <c r="F156" s="216">
        <v>1010.0196999999999</v>
      </c>
      <c r="G156" s="217">
        <v>0</v>
      </c>
      <c r="H156" s="217">
        <v>1010.0196999999999</v>
      </c>
      <c r="I156" s="217">
        <v>2578.8862400000003</v>
      </c>
      <c r="J156" s="217">
        <v>0</v>
      </c>
      <c r="K156" s="217">
        <v>2578.8862400000003</v>
      </c>
      <c r="L156" s="217">
        <v>770.21226000000001</v>
      </c>
      <c r="M156" s="217">
        <v>0</v>
      </c>
      <c r="N156" s="217">
        <v>770.21226000000001</v>
      </c>
      <c r="O156" s="217">
        <v>4359.1181999999999</v>
      </c>
      <c r="P156" s="217">
        <v>4392.3693600000006</v>
      </c>
      <c r="Q156" s="217">
        <v>0</v>
      </c>
      <c r="R156" s="218">
        <v>4392.3693600000006</v>
      </c>
    </row>
    <row r="157" spans="1:18">
      <c r="A157" s="219"/>
      <c r="B157" s="214" t="s">
        <v>408</v>
      </c>
      <c r="C157" s="214" t="s">
        <v>409</v>
      </c>
      <c r="D157" s="214" t="s">
        <v>409</v>
      </c>
      <c r="E157" s="215">
        <v>291</v>
      </c>
      <c r="F157" s="216">
        <v>6404.9286700000002</v>
      </c>
      <c r="G157" s="217">
        <v>0</v>
      </c>
      <c r="H157" s="217">
        <v>6404.9286700000002</v>
      </c>
      <c r="I157" s="217">
        <v>19545.00837</v>
      </c>
      <c r="J157" s="217">
        <v>11.130549999999999</v>
      </c>
      <c r="K157" s="217">
        <v>19556.138920000001</v>
      </c>
      <c r="L157" s="217">
        <v>1108.03621</v>
      </c>
      <c r="M157" s="217">
        <v>38.04</v>
      </c>
      <c r="N157" s="217">
        <v>1146.0762099999999</v>
      </c>
      <c r="O157" s="217">
        <v>27107.143800000002</v>
      </c>
      <c r="P157" s="217">
        <v>3432.0012700000002</v>
      </c>
      <c r="Q157" s="217">
        <v>0</v>
      </c>
      <c r="R157" s="218">
        <v>3432.0012700000002</v>
      </c>
    </row>
    <row r="158" spans="1:18">
      <c r="A158" s="219"/>
      <c r="B158" s="219"/>
      <c r="C158" s="214" t="s">
        <v>410</v>
      </c>
      <c r="D158" s="214" t="s">
        <v>410</v>
      </c>
      <c r="E158" s="215">
        <v>293</v>
      </c>
      <c r="F158" s="216">
        <v>4050.4391800000003</v>
      </c>
      <c r="G158" s="217">
        <v>0</v>
      </c>
      <c r="H158" s="217">
        <v>4050.4391800000003</v>
      </c>
      <c r="I158" s="217">
        <v>19074.832480000001</v>
      </c>
      <c r="J158" s="217">
        <v>8.6242599999999996</v>
      </c>
      <c r="K158" s="217">
        <v>19083.456739999998</v>
      </c>
      <c r="L158" s="217">
        <v>1381.7372499999999</v>
      </c>
      <c r="M158" s="217">
        <v>38.04</v>
      </c>
      <c r="N158" s="217">
        <v>1419.7772500000001</v>
      </c>
      <c r="O158" s="217">
        <v>24553.673170000002</v>
      </c>
      <c r="P158" s="217">
        <v>3944.56684</v>
      </c>
      <c r="Q158" s="217">
        <v>0</v>
      </c>
      <c r="R158" s="218">
        <v>3944.56684</v>
      </c>
    </row>
    <row r="159" spans="1:18">
      <c r="A159" s="219"/>
      <c r="B159" s="219"/>
      <c r="C159" s="219"/>
      <c r="D159" s="214" t="s">
        <v>411</v>
      </c>
      <c r="E159" s="215">
        <v>295</v>
      </c>
      <c r="F159" s="216">
        <v>1505.8818200000001</v>
      </c>
      <c r="G159" s="217">
        <v>0</v>
      </c>
      <c r="H159" s="217">
        <v>1505.8818200000001</v>
      </c>
      <c r="I159" s="217">
        <v>2972.9626800000001</v>
      </c>
      <c r="J159" s="217">
        <v>28.159189999999999</v>
      </c>
      <c r="K159" s="217">
        <v>3001.1218699999999</v>
      </c>
      <c r="L159" s="217">
        <v>78.064570000000003</v>
      </c>
      <c r="M159" s="217">
        <v>0</v>
      </c>
      <c r="N159" s="217">
        <v>78.064570000000003</v>
      </c>
      <c r="O159" s="217">
        <v>4585.06826</v>
      </c>
      <c r="P159" s="217">
        <v>1830.5101000000002</v>
      </c>
      <c r="Q159" s="217">
        <v>0</v>
      </c>
      <c r="R159" s="218">
        <v>1830.5101000000002</v>
      </c>
    </row>
    <row r="160" spans="1:18">
      <c r="A160" s="219"/>
      <c r="B160" s="219"/>
      <c r="C160" s="214" t="s">
        <v>412</v>
      </c>
      <c r="D160" s="214" t="s">
        <v>413</v>
      </c>
      <c r="E160" s="215">
        <v>297</v>
      </c>
      <c r="F160" s="216">
        <v>32439.89126</v>
      </c>
      <c r="G160" s="217">
        <v>0</v>
      </c>
      <c r="H160" s="217">
        <v>32439.89126</v>
      </c>
      <c r="I160" s="217">
        <v>71851.7644</v>
      </c>
      <c r="J160" s="217">
        <v>719.4357</v>
      </c>
      <c r="K160" s="217">
        <v>72571.200099999987</v>
      </c>
      <c r="L160" s="217">
        <v>2770.5516000000002</v>
      </c>
      <c r="M160" s="217">
        <v>595.4825699999999</v>
      </c>
      <c r="N160" s="217">
        <v>3366.0341699999999</v>
      </c>
      <c r="O160" s="217">
        <v>108377.12553</v>
      </c>
      <c r="P160" s="217">
        <v>39900.786140000004</v>
      </c>
      <c r="Q160" s="217">
        <v>0</v>
      </c>
      <c r="R160" s="218">
        <v>39900.786140000004</v>
      </c>
    </row>
    <row r="161" spans="1:18">
      <c r="A161" s="219"/>
      <c r="B161" s="219"/>
      <c r="C161" s="219"/>
      <c r="D161" s="214" t="s">
        <v>414</v>
      </c>
      <c r="E161" s="215">
        <v>298</v>
      </c>
      <c r="F161" s="216">
        <v>740.40256000000011</v>
      </c>
      <c r="G161" s="217">
        <v>0</v>
      </c>
      <c r="H161" s="217">
        <v>740.40256000000011</v>
      </c>
      <c r="I161" s="217">
        <v>4256.8373600000004</v>
      </c>
      <c r="J161" s="217">
        <v>0</v>
      </c>
      <c r="K161" s="217">
        <v>4256.8373600000004</v>
      </c>
      <c r="L161" s="217">
        <v>76.61278999999999</v>
      </c>
      <c r="M161" s="217">
        <v>0</v>
      </c>
      <c r="N161" s="217">
        <v>76.61278999999999</v>
      </c>
      <c r="O161" s="217">
        <v>5073.8527100000001</v>
      </c>
      <c r="P161" s="217">
        <v>2793.1988099999999</v>
      </c>
      <c r="Q161" s="217">
        <v>0</v>
      </c>
      <c r="R161" s="218">
        <v>2793.1988099999999</v>
      </c>
    </row>
    <row r="162" spans="1:18">
      <c r="A162" s="219"/>
      <c r="B162" s="219"/>
      <c r="C162" s="214" t="s">
        <v>408</v>
      </c>
      <c r="D162" s="214" t="s">
        <v>408</v>
      </c>
      <c r="E162" s="215">
        <v>289</v>
      </c>
      <c r="F162" s="216">
        <v>262944.91386000003</v>
      </c>
      <c r="G162" s="217">
        <v>21.066779999999998</v>
      </c>
      <c r="H162" s="217">
        <v>262965.98063999997</v>
      </c>
      <c r="I162" s="217">
        <v>195167.31647999998</v>
      </c>
      <c r="J162" s="217">
        <v>3941.74082</v>
      </c>
      <c r="K162" s="217">
        <v>199109.05730000001</v>
      </c>
      <c r="L162" s="217">
        <v>53562.702270000002</v>
      </c>
      <c r="M162" s="217">
        <v>11078.80083</v>
      </c>
      <c r="N162" s="217">
        <v>64641.503100000002</v>
      </c>
      <c r="O162" s="217">
        <v>526716.54104000004</v>
      </c>
      <c r="P162" s="217">
        <v>164279.61613000001</v>
      </c>
      <c r="Q162" s="217">
        <v>0</v>
      </c>
      <c r="R162" s="218">
        <v>164279.61613000001</v>
      </c>
    </row>
    <row r="163" spans="1:18">
      <c r="A163" s="219"/>
      <c r="B163" s="219"/>
      <c r="C163" s="219"/>
      <c r="D163" s="219"/>
      <c r="E163" s="221">
        <v>851</v>
      </c>
      <c r="F163" s="222">
        <v>0</v>
      </c>
      <c r="G163" s="223">
        <v>0</v>
      </c>
      <c r="H163" s="223">
        <v>0</v>
      </c>
      <c r="I163" s="223">
        <v>0</v>
      </c>
      <c r="J163" s="223">
        <v>0</v>
      </c>
      <c r="K163" s="223">
        <v>0</v>
      </c>
      <c r="L163" s="223">
        <v>1.571</v>
      </c>
      <c r="M163" s="223">
        <v>0</v>
      </c>
      <c r="N163" s="223">
        <v>1.571</v>
      </c>
      <c r="O163" s="223">
        <v>1.571</v>
      </c>
      <c r="P163" s="223">
        <v>0</v>
      </c>
      <c r="Q163" s="223">
        <v>0</v>
      </c>
      <c r="R163" s="224">
        <v>0</v>
      </c>
    </row>
    <row r="164" spans="1:18">
      <c r="A164" s="219"/>
      <c r="B164" s="219"/>
      <c r="C164" s="219"/>
      <c r="D164" s="214" t="s">
        <v>415</v>
      </c>
      <c r="E164" s="215">
        <v>610</v>
      </c>
      <c r="F164" s="216">
        <v>15888.06747</v>
      </c>
      <c r="G164" s="217">
        <v>0</v>
      </c>
      <c r="H164" s="217">
        <v>15888.06747</v>
      </c>
      <c r="I164" s="217">
        <v>62511.328670000003</v>
      </c>
      <c r="J164" s="217">
        <v>415.05090000000001</v>
      </c>
      <c r="K164" s="217">
        <v>62926.379569999997</v>
      </c>
      <c r="L164" s="217">
        <v>5440.1104299999997</v>
      </c>
      <c r="M164" s="217">
        <v>943.65604000000008</v>
      </c>
      <c r="N164" s="217">
        <v>6383.7664699999996</v>
      </c>
      <c r="O164" s="217">
        <v>85198.213510000001</v>
      </c>
      <c r="P164" s="217">
        <v>52515.562960000003</v>
      </c>
      <c r="Q164" s="217">
        <v>0</v>
      </c>
      <c r="R164" s="218">
        <v>52515.562960000003</v>
      </c>
    </row>
    <row r="165" spans="1:18">
      <c r="A165" s="219"/>
      <c r="B165" s="219"/>
      <c r="C165" s="219"/>
      <c r="D165" s="214" t="s">
        <v>416</v>
      </c>
      <c r="E165" s="215">
        <v>673</v>
      </c>
      <c r="F165" s="216">
        <v>0</v>
      </c>
      <c r="G165" s="217">
        <v>0</v>
      </c>
      <c r="H165" s="217">
        <v>0</v>
      </c>
      <c r="I165" s="217">
        <v>10.079559999999999</v>
      </c>
      <c r="J165" s="217">
        <v>0</v>
      </c>
      <c r="K165" s="217">
        <v>10.079559999999999</v>
      </c>
      <c r="L165" s="217">
        <v>580.27909</v>
      </c>
      <c r="M165" s="217">
        <v>0</v>
      </c>
      <c r="N165" s="217">
        <v>580.27909</v>
      </c>
      <c r="O165" s="217">
        <v>590.35865000000001</v>
      </c>
      <c r="P165" s="217">
        <v>1433.39249</v>
      </c>
      <c r="Q165" s="217">
        <v>0</v>
      </c>
      <c r="R165" s="218">
        <v>1433.39249</v>
      </c>
    </row>
    <row r="166" spans="1:18">
      <c r="A166" s="219"/>
      <c r="B166" s="219"/>
      <c r="C166" s="214" t="s">
        <v>417</v>
      </c>
      <c r="D166" s="214" t="s">
        <v>417</v>
      </c>
      <c r="E166" s="215">
        <v>301</v>
      </c>
      <c r="F166" s="216">
        <v>30520.921019999998</v>
      </c>
      <c r="G166" s="217">
        <v>0</v>
      </c>
      <c r="H166" s="217">
        <v>30520.921019999998</v>
      </c>
      <c r="I166" s="217">
        <v>26845.253379999998</v>
      </c>
      <c r="J166" s="217">
        <v>29.182459999999999</v>
      </c>
      <c r="K166" s="217">
        <v>26874.435839999998</v>
      </c>
      <c r="L166" s="217">
        <v>1290.4558999999999</v>
      </c>
      <c r="M166" s="217">
        <v>101.18639999999999</v>
      </c>
      <c r="N166" s="217">
        <v>1391.6423</v>
      </c>
      <c r="O166" s="217">
        <v>58786.999159999999</v>
      </c>
      <c r="P166" s="217">
        <v>4279.3921200000004</v>
      </c>
      <c r="Q166" s="217">
        <v>0</v>
      </c>
      <c r="R166" s="218">
        <v>4279.3921200000004</v>
      </c>
    </row>
    <row r="167" spans="1:18">
      <c r="A167" s="219"/>
      <c r="B167" s="219"/>
      <c r="C167" s="214" t="s">
        <v>418</v>
      </c>
      <c r="D167" s="214" t="s">
        <v>419</v>
      </c>
      <c r="E167" s="215">
        <v>302</v>
      </c>
      <c r="F167" s="216">
        <v>38683.635799999996</v>
      </c>
      <c r="G167" s="217">
        <v>0</v>
      </c>
      <c r="H167" s="217">
        <v>38683.635799999996</v>
      </c>
      <c r="I167" s="217">
        <v>65366.378380000002</v>
      </c>
      <c r="J167" s="217">
        <v>32.61392</v>
      </c>
      <c r="K167" s="217">
        <v>65398.992299999998</v>
      </c>
      <c r="L167" s="217">
        <v>6384.3052200000002</v>
      </c>
      <c r="M167" s="217">
        <v>86.111829999999998</v>
      </c>
      <c r="N167" s="217">
        <v>6470.41705</v>
      </c>
      <c r="O167" s="217">
        <v>110553.04515000001</v>
      </c>
      <c r="P167" s="217">
        <v>40563.936649999996</v>
      </c>
      <c r="Q167" s="217">
        <v>0</v>
      </c>
      <c r="R167" s="218">
        <v>40563.936649999996</v>
      </c>
    </row>
    <row r="168" spans="1:18">
      <c r="A168" s="219"/>
      <c r="B168" s="219"/>
      <c r="C168" s="219"/>
      <c r="D168" s="214" t="s">
        <v>420</v>
      </c>
      <c r="E168" s="215">
        <v>619</v>
      </c>
      <c r="F168" s="216">
        <v>3808.2741499999997</v>
      </c>
      <c r="G168" s="217">
        <v>0</v>
      </c>
      <c r="H168" s="217">
        <v>3808.2741499999997</v>
      </c>
      <c r="I168" s="217">
        <v>38391.034780000002</v>
      </c>
      <c r="J168" s="217">
        <v>0</v>
      </c>
      <c r="K168" s="217">
        <v>38391.034780000002</v>
      </c>
      <c r="L168" s="217">
        <v>314.78498999999999</v>
      </c>
      <c r="M168" s="217">
        <v>0</v>
      </c>
      <c r="N168" s="217">
        <v>314.78498999999999</v>
      </c>
      <c r="O168" s="217">
        <v>42514.093919999999</v>
      </c>
      <c r="P168" s="217">
        <v>4252.4053099999992</v>
      </c>
      <c r="Q168" s="217">
        <v>0</v>
      </c>
      <c r="R168" s="218">
        <v>4252.4053099999992</v>
      </c>
    </row>
    <row r="169" spans="1:18">
      <c r="A169" s="219"/>
      <c r="B169" s="219"/>
      <c r="C169" s="219"/>
      <c r="D169" s="219"/>
      <c r="E169" s="221">
        <v>770</v>
      </c>
      <c r="F169" s="222">
        <v>0.69935000000000003</v>
      </c>
      <c r="G169" s="223">
        <v>0</v>
      </c>
      <c r="H169" s="223">
        <v>0.69935000000000003</v>
      </c>
      <c r="I169" s="223">
        <v>186.36117000000002</v>
      </c>
      <c r="J169" s="223">
        <v>0</v>
      </c>
      <c r="K169" s="223">
        <v>186.36117000000002</v>
      </c>
      <c r="L169" s="223">
        <v>20.740009999999998</v>
      </c>
      <c r="M169" s="223">
        <v>0</v>
      </c>
      <c r="N169" s="223">
        <v>20.740009999999998</v>
      </c>
      <c r="O169" s="223">
        <v>207.80053000000001</v>
      </c>
      <c r="P169" s="223">
        <v>1738.4361699999999</v>
      </c>
      <c r="Q169" s="223">
        <v>0</v>
      </c>
      <c r="R169" s="224">
        <v>1738.4361699999999</v>
      </c>
    </row>
    <row r="170" spans="1:18">
      <c r="A170" s="219"/>
      <c r="B170" s="219"/>
      <c r="C170" s="219"/>
      <c r="D170" s="214" t="s">
        <v>421</v>
      </c>
      <c r="E170" s="215">
        <v>538</v>
      </c>
      <c r="F170" s="216">
        <v>457.41689000000002</v>
      </c>
      <c r="G170" s="217">
        <v>0</v>
      </c>
      <c r="H170" s="217">
        <v>457.41689000000002</v>
      </c>
      <c r="I170" s="217">
        <v>7497.5145199999997</v>
      </c>
      <c r="J170" s="217">
        <v>9.5519999999999994E-2</v>
      </c>
      <c r="K170" s="217">
        <v>7497.6100400000005</v>
      </c>
      <c r="L170" s="217">
        <v>66.329700000000003</v>
      </c>
      <c r="M170" s="217">
        <v>0</v>
      </c>
      <c r="N170" s="217">
        <v>66.329700000000003</v>
      </c>
      <c r="O170" s="217">
        <v>8021.3566300000002</v>
      </c>
      <c r="P170" s="217">
        <v>4162.9719300000006</v>
      </c>
      <c r="Q170" s="217">
        <v>0</v>
      </c>
      <c r="R170" s="218">
        <v>4162.9719300000006</v>
      </c>
    </row>
    <row r="171" spans="1:18">
      <c r="A171" s="219"/>
      <c r="B171" s="219"/>
      <c r="C171" s="219"/>
      <c r="D171" s="214" t="s">
        <v>422</v>
      </c>
      <c r="E171" s="215">
        <v>604</v>
      </c>
      <c r="F171" s="216">
        <v>16887.503499999999</v>
      </c>
      <c r="G171" s="217">
        <v>0</v>
      </c>
      <c r="H171" s="217">
        <v>16887.503499999999</v>
      </c>
      <c r="I171" s="217">
        <v>12978.60679</v>
      </c>
      <c r="J171" s="217">
        <v>0</v>
      </c>
      <c r="K171" s="217">
        <v>12978.60679</v>
      </c>
      <c r="L171" s="217">
        <v>404.99579</v>
      </c>
      <c r="M171" s="217">
        <v>0</v>
      </c>
      <c r="N171" s="217">
        <v>404.99579</v>
      </c>
      <c r="O171" s="217">
        <v>30271.106079999998</v>
      </c>
      <c r="P171" s="217">
        <v>11487.89394</v>
      </c>
      <c r="Q171" s="217">
        <v>0</v>
      </c>
      <c r="R171" s="218">
        <v>11487.89394</v>
      </c>
    </row>
    <row r="172" spans="1:18">
      <c r="A172" s="219"/>
      <c r="B172" s="219"/>
      <c r="C172" s="219"/>
      <c r="D172" s="214" t="s">
        <v>423</v>
      </c>
      <c r="E172" s="215">
        <v>786</v>
      </c>
      <c r="F172" s="216">
        <v>0</v>
      </c>
      <c r="G172" s="217">
        <v>0</v>
      </c>
      <c r="H172" s="217">
        <v>0</v>
      </c>
      <c r="I172" s="217">
        <v>0</v>
      </c>
      <c r="J172" s="217">
        <v>0</v>
      </c>
      <c r="K172" s="217">
        <v>0</v>
      </c>
      <c r="L172" s="217">
        <v>18.040700000000001</v>
      </c>
      <c r="M172" s="217">
        <v>0</v>
      </c>
      <c r="N172" s="217">
        <v>18.040700000000001</v>
      </c>
      <c r="O172" s="217">
        <v>18.040700000000001</v>
      </c>
      <c r="P172" s="217">
        <v>0</v>
      </c>
      <c r="Q172" s="217">
        <v>0</v>
      </c>
      <c r="R172" s="218">
        <v>0</v>
      </c>
    </row>
    <row r="173" spans="1:18">
      <c r="A173" s="219"/>
      <c r="B173" s="219"/>
      <c r="C173" s="219"/>
      <c r="D173" s="214" t="s">
        <v>424</v>
      </c>
      <c r="E173" s="215">
        <v>765</v>
      </c>
      <c r="F173" s="216">
        <v>18.257999999999999</v>
      </c>
      <c r="G173" s="217">
        <v>0</v>
      </c>
      <c r="H173" s="217">
        <v>18.257999999999999</v>
      </c>
      <c r="I173" s="217">
        <v>77.566009999999991</v>
      </c>
      <c r="J173" s="217">
        <v>0</v>
      </c>
      <c r="K173" s="217">
        <v>77.566009999999991</v>
      </c>
      <c r="L173" s="217">
        <v>75.691249999999997</v>
      </c>
      <c r="M173" s="217">
        <v>0</v>
      </c>
      <c r="N173" s="217">
        <v>75.691249999999997</v>
      </c>
      <c r="O173" s="217">
        <v>171.51526000000001</v>
      </c>
      <c r="P173" s="217">
        <v>915.96361000000002</v>
      </c>
      <c r="Q173" s="217">
        <v>0</v>
      </c>
      <c r="R173" s="218">
        <v>915.96361000000002</v>
      </c>
    </row>
    <row r="174" spans="1:18">
      <c r="A174" s="219"/>
      <c r="B174" s="219"/>
      <c r="C174" s="214" t="s">
        <v>425</v>
      </c>
      <c r="D174" s="214" t="s">
        <v>426</v>
      </c>
      <c r="E174" s="215">
        <v>309</v>
      </c>
      <c r="F174" s="216">
        <v>4710.9009699999997</v>
      </c>
      <c r="G174" s="217">
        <v>0</v>
      </c>
      <c r="H174" s="217">
        <v>4710.9009699999997</v>
      </c>
      <c r="I174" s="217">
        <v>22227.64602</v>
      </c>
      <c r="J174" s="217">
        <v>4.0032699999999997</v>
      </c>
      <c r="K174" s="217">
        <v>22231.649289999998</v>
      </c>
      <c r="L174" s="217">
        <v>1817.9681399999999</v>
      </c>
      <c r="M174" s="217">
        <v>0.38039999999999996</v>
      </c>
      <c r="N174" s="217">
        <v>1818.34854</v>
      </c>
      <c r="O174" s="217">
        <v>28760.898799999999</v>
      </c>
      <c r="P174" s="217">
        <v>4263.9539299999997</v>
      </c>
      <c r="Q174" s="217">
        <v>0</v>
      </c>
      <c r="R174" s="218">
        <v>4263.9539299999997</v>
      </c>
    </row>
    <row r="175" spans="1:18">
      <c r="A175" s="219"/>
      <c r="B175" s="219"/>
      <c r="C175" s="214" t="s">
        <v>427</v>
      </c>
      <c r="D175" s="214" t="s">
        <v>428</v>
      </c>
      <c r="E175" s="215">
        <v>602</v>
      </c>
      <c r="F175" s="216">
        <v>95.954999999999998</v>
      </c>
      <c r="G175" s="217">
        <v>0</v>
      </c>
      <c r="H175" s="217">
        <v>95.954999999999998</v>
      </c>
      <c r="I175" s="217">
        <v>2108.3319100000003</v>
      </c>
      <c r="J175" s="217">
        <v>0</v>
      </c>
      <c r="K175" s="217">
        <v>2108.3319100000003</v>
      </c>
      <c r="L175" s="217">
        <v>442.41470000000004</v>
      </c>
      <c r="M175" s="217">
        <v>14.92347</v>
      </c>
      <c r="N175" s="217">
        <v>457.33816999999999</v>
      </c>
      <c r="O175" s="217">
        <v>2661.6250800000003</v>
      </c>
      <c r="P175" s="217">
        <v>2191.5859999999998</v>
      </c>
      <c r="Q175" s="217">
        <v>0</v>
      </c>
      <c r="R175" s="218">
        <v>2191.5859999999998</v>
      </c>
    </row>
    <row r="176" spans="1:18">
      <c r="A176" s="219"/>
      <c r="B176" s="219"/>
      <c r="C176" s="219"/>
      <c r="D176" s="214" t="s">
        <v>427</v>
      </c>
      <c r="E176" s="215">
        <v>311</v>
      </c>
      <c r="F176" s="216">
        <v>8952.4404099999992</v>
      </c>
      <c r="G176" s="217">
        <v>0</v>
      </c>
      <c r="H176" s="217">
        <v>8952.4404099999992</v>
      </c>
      <c r="I176" s="217">
        <v>21910.033299999999</v>
      </c>
      <c r="J176" s="217">
        <v>119.73442</v>
      </c>
      <c r="K176" s="217">
        <v>22029.76772</v>
      </c>
      <c r="L176" s="217">
        <v>2065.0470300000002</v>
      </c>
      <c r="M176" s="217">
        <v>86.832009999999997</v>
      </c>
      <c r="N176" s="217">
        <v>2151.8790400000003</v>
      </c>
      <c r="O176" s="217">
        <v>33134.087169999999</v>
      </c>
      <c r="P176" s="217">
        <v>14152.84222</v>
      </c>
      <c r="Q176" s="217">
        <v>0</v>
      </c>
      <c r="R176" s="218">
        <v>14152.84222</v>
      </c>
    </row>
    <row r="177" spans="1:18">
      <c r="A177" s="219"/>
      <c r="B177" s="219"/>
      <c r="C177" s="214" t="s">
        <v>429</v>
      </c>
      <c r="D177" s="214" t="s">
        <v>384</v>
      </c>
      <c r="E177" s="215">
        <v>300</v>
      </c>
      <c r="F177" s="216">
        <v>19126.411510000002</v>
      </c>
      <c r="G177" s="217">
        <v>0</v>
      </c>
      <c r="H177" s="217">
        <v>19126.411510000002</v>
      </c>
      <c r="I177" s="217">
        <v>19462.201069999999</v>
      </c>
      <c r="J177" s="217">
        <v>0.44107999999999997</v>
      </c>
      <c r="K177" s="217">
        <v>19462.64215</v>
      </c>
      <c r="L177" s="217">
        <v>880.82286999999997</v>
      </c>
      <c r="M177" s="217">
        <v>0</v>
      </c>
      <c r="N177" s="217">
        <v>880.82286999999997</v>
      </c>
      <c r="O177" s="217">
        <v>39469.876530000001</v>
      </c>
      <c r="P177" s="217">
        <v>4196.1458899999998</v>
      </c>
      <c r="Q177" s="217">
        <v>0</v>
      </c>
      <c r="R177" s="218">
        <v>4196.1458899999998</v>
      </c>
    </row>
    <row r="178" spans="1:18">
      <c r="A178" s="219"/>
      <c r="B178" s="219"/>
      <c r="C178" s="214" t="s">
        <v>430</v>
      </c>
      <c r="D178" s="214" t="s">
        <v>431</v>
      </c>
      <c r="E178" s="215">
        <v>599</v>
      </c>
      <c r="F178" s="216">
        <v>870.15615000000003</v>
      </c>
      <c r="G178" s="217">
        <v>0</v>
      </c>
      <c r="H178" s="217">
        <v>870.15615000000003</v>
      </c>
      <c r="I178" s="217">
        <v>1167.5365800000002</v>
      </c>
      <c r="J178" s="217">
        <v>0</v>
      </c>
      <c r="K178" s="217">
        <v>1167.5365800000002</v>
      </c>
      <c r="L178" s="217">
        <v>26.98246</v>
      </c>
      <c r="M178" s="217">
        <v>0</v>
      </c>
      <c r="N178" s="217">
        <v>26.98246</v>
      </c>
      <c r="O178" s="217">
        <v>2064.6751899999999</v>
      </c>
      <c r="P178" s="217">
        <v>1496.0317600000001</v>
      </c>
      <c r="Q178" s="217">
        <v>0</v>
      </c>
      <c r="R178" s="218">
        <v>1496.0317600000001</v>
      </c>
    </row>
    <row r="179" spans="1:18">
      <c r="A179" s="219"/>
      <c r="B179" s="219"/>
      <c r="C179" s="219"/>
      <c r="D179" s="214" t="s">
        <v>430</v>
      </c>
      <c r="E179" s="215">
        <v>290</v>
      </c>
      <c r="F179" s="216">
        <v>428.21789000000001</v>
      </c>
      <c r="G179" s="217">
        <v>0</v>
      </c>
      <c r="H179" s="217">
        <v>428.21789000000001</v>
      </c>
      <c r="I179" s="217">
        <v>5279.8628200000003</v>
      </c>
      <c r="J179" s="217">
        <v>0.15414</v>
      </c>
      <c r="K179" s="217">
        <v>5280.0169599999999</v>
      </c>
      <c r="L179" s="217">
        <v>266.06896999999998</v>
      </c>
      <c r="M179" s="217">
        <v>0</v>
      </c>
      <c r="N179" s="217">
        <v>266.06896999999998</v>
      </c>
      <c r="O179" s="217">
        <v>5974.3038200000001</v>
      </c>
      <c r="P179" s="217">
        <v>1866.62618</v>
      </c>
      <c r="Q179" s="217">
        <v>0</v>
      </c>
      <c r="R179" s="218">
        <v>1866.62618</v>
      </c>
    </row>
    <row r="180" spans="1:18">
      <c r="A180" s="219"/>
      <c r="B180" s="219"/>
      <c r="C180" s="214" t="s">
        <v>432</v>
      </c>
      <c r="D180" s="214" t="s">
        <v>433</v>
      </c>
      <c r="E180" s="215">
        <v>296</v>
      </c>
      <c r="F180" s="216">
        <v>2555.5430899999997</v>
      </c>
      <c r="G180" s="217">
        <v>0</v>
      </c>
      <c r="H180" s="217">
        <v>2555.5430899999997</v>
      </c>
      <c r="I180" s="217">
        <v>4495.9177900000004</v>
      </c>
      <c r="J180" s="217">
        <v>4.8999999999999998E-4</v>
      </c>
      <c r="K180" s="217">
        <v>4495.9182799999999</v>
      </c>
      <c r="L180" s="217">
        <v>245.85178999999999</v>
      </c>
      <c r="M180" s="217">
        <v>0</v>
      </c>
      <c r="N180" s="217">
        <v>245.85178999999999</v>
      </c>
      <c r="O180" s="217">
        <v>7297.3131599999997</v>
      </c>
      <c r="P180" s="217">
        <v>2060.09249</v>
      </c>
      <c r="Q180" s="217">
        <v>0</v>
      </c>
      <c r="R180" s="218">
        <v>2060.09249</v>
      </c>
    </row>
    <row r="181" spans="1:18">
      <c r="A181" s="219"/>
      <c r="B181" s="219"/>
      <c r="C181" s="214" t="s">
        <v>434</v>
      </c>
      <c r="D181" s="214" t="s">
        <v>434</v>
      </c>
      <c r="E181" s="215">
        <v>307</v>
      </c>
      <c r="F181" s="216">
        <v>3905.2434600000001</v>
      </c>
      <c r="G181" s="217">
        <v>0</v>
      </c>
      <c r="H181" s="217">
        <v>3905.2434600000001</v>
      </c>
      <c r="I181" s="217">
        <v>11967.101960000002</v>
      </c>
      <c r="J181" s="217">
        <v>1.9000000000000001E-4</v>
      </c>
      <c r="K181" s="217">
        <v>11967.102150000001</v>
      </c>
      <c r="L181" s="217">
        <v>363.89738</v>
      </c>
      <c r="M181" s="217">
        <v>0</v>
      </c>
      <c r="N181" s="217">
        <v>363.89738</v>
      </c>
      <c r="O181" s="217">
        <v>16236.242990000001</v>
      </c>
      <c r="P181" s="217">
        <v>2228.7574</v>
      </c>
      <c r="Q181" s="217">
        <v>0</v>
      </c>
      <c r="R181" s="218">
        <v>2228.7574</v>
      </c>
    </row>
    <row r="182" spans="1:18">
      <c r="A182" s="219"/>
      <c r="B182" s="219"/>
      <c r="C182" s="214" t="s">
        <v>435</v>
      </c>
      <c r="D182" s="214" t="s">
        <v>435</v>
      </c>
      <c r="E182" s="215">
        <v>306</v>
      </c>
      <c r="F182" s="216">
        <v>2180.88843</v>
      </c>
      <c r="G182" s="217">
        <v>0</v>
      </c>
      <c r="H182" s="217">
        <v>2180.88843</v>
      </c>
      <c r="I182" s="217">
        <v>7090.7275199999995</v>
      </c>
      <c r="J182" s="217">
        <v>0.36172000000000004</v>
      </c>
      <c r="K182" s="217">
        <v>7091.0892400000002</v>
      </c>
      <c r="L182" s="217">
        <v>187.28438</v>
      </c>
      <c r="M182" s="217">
        <v>0</v>
      </c>
      <c r="N182" s="217">
        <v>187.28438</v>
      </c>
      <c r="O182" s="217">
        <v>9459.2620500000012</v>
      </c>
      <c r="P182" s="217">
        <v>1636.9965400000001</v>
      </c>
      <c r="Q182" s="217">
        <v>0</v>
      </c>
      <c r="R182" s="218">
        <v>1636.9965400000001</v>
      </c>
    </row>
    <row r="183" spans="1:18">
      <c r="A183" s="219"/>
      <c r="B183" s="214" t="s">
        <v>436</v>
      </c>
      <c r="C183" s="214" t="s">
        <v>437</v>
      </c>
      <c r="D183" s="214" t="s">
        <v>437</v>
      </c>
      <c r="E183" s="215">
        <v>203</v>
      </c>
      <c r="F183" s="216">
        <v>7043.5467699999999</v>
      </c>
      <c r="G183" s="217">
        <v>0</v>
      </c>
      <c r="H183" s="217">
        <v>7043.5467699999999</v>
      </c>
      <c r="I183" s="217">
        <v>8453.9065300000002</v>
      </c>
      <c r="J183" s="217">
        <v>17.773589999999999</v>
      </c>
      <c r="K183" s="217">
        <v>8471.6801199999991</v>
      </c>
      <c r="L183" s="217">
        <v>427.71100000000001</v>
      </c>
      <c r="M183" s="217">
        <v>3.8039999999999998</v>
      </c>
      <c r="N183" s="217">
        <v>431.51499999999999</v>
      </c>
      <c r="O183" s="217">
        <v>15946.741890000001</v>
      </c>
      <c r="P183" s="217">
        <v>3563.6114400000001</v>
      </c>
      <c r="Q183" s="217">
        <v>0</v>
      </c>
      <c r="R183" s="218">
        <v>3563.6114400000001</v>
      </c>
    </row>
    <row r="184" spans="1:18">
      <c r="A184" s="219"/>
      <c r="B184" s="219"/>
      <c r="C184" s="219"/>
      <c r="D184" s="214" t="s">
        <v>438</v>
      </c>
      <c r="E184" s="215">
        <v>541</v>
      </c>
      <c r="F184" s="216">
        <v>4171.2992100000001</v>
      </c>
      <c r="G184" s="217">
        <v>0</v>
      </c>
      <c r="H184" s="217">
        <v>4171.2992100000001</v>
      </c>
      <c r="I184" s="217">
        <v>3289.6683499999999</v>
      </c>
      <c r="J184" s="217">
        <v>2.5569999999999999E-2</v>
      </c>
      <c r="K184" s="217">
        <v>3289.6939199999997</v>
      </c>
      <c r="L184" s="217">
        <v>92.788710000000009</v>
      </c>
      <c r="M184" s="217">
        <v>0</v>
      </c>
      <c r="N184" s="217">
        <v>92.788710000000009</v>
      </c>
      <c r="O184" s="217">
        <v>7553.7818399999996</v>
      </c>
      <c r="P184" s="217">
        <v>1824.9691599999999</v>
      </c>
      <c r="Q184" s="217">
        <v>0</v>
      </c>
      <c r="R184" s="218">
        <v>1824.9691599999999</v>
      </c>
    </row>
    <row r="185" spans="1:18">
      <c r="A185" s="219"/>
      <c r="B185" s="219"/>
      <c r="C185" s="214" t="s">
        <v>439</v>
      </c>
      <c r="D185" s="214" t="s">
        <v>440</v>
      </c>
      <c r="E185" s="215">
        <v>204</v>
      </c>
      <c r="F185" s="216">
        <v>9742.4908400000004</v>
      </c>
      <c r="G185" s="217">
        <v>0</v>
      </c>
      <c r="H185" s="217">
        <v>9742.4908400000004</v>
      </c>
      <c r="I185" s="217">
        <v>16103.500689999999</v>
      </c>
      <c r="J185" s="217">
        <v>7.7081999999999997</v>
      </c>
      <c r="K185" s="217">
        <v>16111.20889</v>
      </c>
      <c r="L185" s="217">
        <v>481.75605000000002</v>
      </c>
      <c r="M185" s="217">
        <v>0</v>
      </c>
      <c r="N185" s="217">
        <v>481.75605000000002</v>
      </c>
      <c r="O185" s="217">
        <v>26335.45578</v>
      </c>
      <c r="P185" s="217">
        <v>6108.0511299999998</v>
      </c>
      <c r="Q185" s="217">
        <v>0</v>
      </c>
      <c r="R185" s="218">
        <v>6108.0511299999998</v>
      </c>
    </row>
    <row r="186" spans="1:18">
      <c r="A186" s="219"/>
      <c r="B186" s="219"/>
      <c r="C186" s="214" t="s">
        <v>436</v>
      </c>
      <c r="D186" s="214" t="s">
        <v>436</v>
      </c>
      <c r="E186" s="215">
        <v>201</v>
      </c>
      <c r="F186" s="216">
        <v>75532.620880000002</v>
      </c>
      <c r="G186" s="217">
        <v>0</v>
      </c>
      <c r="H186" s="217">
        <v>75532.620880000002</v>
      </c>
      <c r="I186" s="217">
        <v>111670.37804000001</v>
      </c>
      <c r="J186" s="217">
        <v>403.59958</v>
      </c>
      <c r="K186" s="217">
        <v>112073.97762000001</v>
      </c>
      <c r="L186" s="217">
        <v>5493.5816299999997</v>
      </c>
      <c r="M186" s="217">
        <v>3.75143</v>
      </c>
      <c r="N186" s="217">
        <v>5497.3330599999999</v>
      </c>
      <c r="O186" s="217">
        <v>193103.93156</v>
      </c>
      <c r="P186" s="217">
        <v>33986.206869999995</v>
      </c>
      <c r="Q186" s="217">
        <v>0</v>
      </c>
      <c r="R186" s="218">
        <v>33986.206869999995</v>
      </c>
    </row>
    <row r="187" spans="1:18">
      <c r="A187" s="219"/>
      <c r="B187" s="219"/>
      <c r="C187" s="219"/>
      <c r="D187" s="214" t="s">
        <v>441</v>
      </c>
      <c r="E187" s="215">
        <v>712</v>
      </c>
      <c r="F187" s="216">
        <v>2596.0921800000001</v>
      </c>
      <c r="G187" s="217">
        <v>0</v>
      </c>
      <c r="H187" s="217">
        <v>2596.0921800000001</v>
      </c>
      <c r="I187" s="217">
        <v>1415.3475600000002</v>
      </c>
      <c r="J187" s="217">
        <v>0</v>
      </c>
      <c r="K187" s="217">
        <v>1415.3475600000002</v>
      </c>
      <c r="L187" s="217">
        <v>39.488570000000003</v>
      </c>
      <c r="M187" s="217">
        <v>0</v>
      </c>
      <c r="N187" s="217">
        <v>39.488570000000003</v>
      </c>
      <c r="O187" s="217">
        <v>4050.9283100000002</v>
      </c>
      <c r="P187" s="217">
        <v>925.88575000000003</v>
      </c>
      <c r="Q187" s="217">
        <v>0</v>
      </c>
      <c r="R187" s="218">
        <v>925.88575000000003</v>
      </c>
    </row>
    <row r="188" spans="1:18">
      <c r="A188" s="219"/>
      <c r="B188" s="219"/>
      <c r="C188" s="219"/>
      <c r="D188" s="214" t="s">
        <v>442</v>
      </c>
      <c r="E188" s="215">
        <v>202</v>
      </c>
      <c r="F188" s="216">
        <v>378.43779999999998</v>
      </c>
      <c r="G188" s="217">
        <v>0</v>
      </c>
      <c r="H188" s="217">
        <v>378.43779999999998</v>
      </c>
      <c r="I188" s="217">
        <v>3158.00612</v>
      </c>
      <c r="J188" s="217">
        <v>0</v>
      </c>
      <c r="K188" s="217">
        <v>3158.00612</v>
      </c>
      <c r="L188" s="217">
        <v>56.247870000000006</v>
      </c>
      <c r="M188" s="217">
        <v>0</v>
      </c>
      <c r="N188" s="217">
        <v>56.247870000000006</v>
      </c>
      <c r="O188" s="217">
        <v>3592.6917899999999</v>
      </c>
      <c r="P188" s="217">
        <v>706.15807999999993</v>
      </c>
      <c r="Q188" s="217">
        <v>0</v>
      </c>
      <c r="R188" s="218">
        <v>706.15807999999993</v>
      </c>
    </row>
    <row r="189" spans="1:18">
      <c r="A189" s="219"/>
      <c r="B189" s="219"/>
      <c r="C189" s="219"/>
      <c r="D189" s="214" t="s">
        <v>443</v>
      </c>
      <c r="E189" s="215">
        <v>648</v>
      </c>
      <c r="F189" s="216">
        <v>341.28413</v>
      </c>
      <c r="G189" s="217">
        <v>0</v>
      </c>
      <c r="H189" s="217">
        <v>341.28413</v>
      </c>
      <c r="I189" s="217">
        <v>6364.6371799999997</v>
      </c>
      <c r="J189" s="217">
        <v>0</v>
      </c>
      <c r="K189" s="217">
        <v>6364.6371799999997</v>
      </c>
      <c r="L189" s="217">
        <v>32.353569999999998</v>
      </c>
      <c r="M189" s="217">
        <v>0</v>
      </c>
      <c r="N189" s="217">
        <v>32.353569999999998</v>
      </c>
      <c r="O189" s="217">
        <v>6738.2748799999999</v>
      </c>
      <c r="P189" s="217">
        <v>891.91498000000001</v>
      </c>
      <c r="Q189" s="217">
        <v>0</v>
      </c>
      <c r="R189" s="218">
        <v>891.91498000000001</v>
      </c>
    </row>
    <row r="190" spans="1:18">
      <c r="A190" s="219"/>
      <c r="B190" s="219"/>
      <c r="C190" s="214" t="s">
        <v>444</v>
      </c>
      <c r="D190" s="214" t="s">
        <v>295</v>
      </c>
      <c r="E190" s="215">
        <v>207</v>
      </c>
      <c r="F190" s="216">
        <v>7371.48765</v>
      </c>
      <c r="G190" s="217">
        <v>0</v>
      </c>
      <c r="H190" s="217">
        <v>7371.48765</v>
      </c>
      <c r="I190" s="217">
        <v>23411.511320000001</v>
      </c>
      <c r="J190" s="217">
        <v>0.22272</v>
      </c>
      <c r="K190" s="217">
        <v>23411.734039999999</v>
      </c>
      <c r="L190" s="217">
        <v>820.33682999999996</v>
      </c>
      <c r="M190" s="217">
        <v>0</v>
      </c>
      <c r="N190" s="217">
        <v>820.33682999999996</v>
      </c>
      <c r="O190" s="217">
        <v>31603.558519999999</v>
      </c>
      <c r="P190" s="217">
        <v>2921.4064800000001</v>
      </c>
      <c r="Q190" s="217">
        <v>0</v>
      </c>
      <c r="R190" s="218">
        <v>2921.4064800000001</v>
      </c>
    </row>
    <row r="191" spans="1:18">
      <c r="A191" s="219"/>
      <c r="B191" s="219"/>
      <c r="C191" s="219"/>
      <c r="D191" s="214" t="s">
        <v>445</v>
      </c>
      <c r="E191" s="215">
        <v>209</v>
      </c>
      <c r="F191" s="216">
        <v>2790.02133</v>
      </c>
      <c r="G191" s="217">
        <v>0</v>
      </c>
      <c r="H191" s="217">
        <v>2790.02133</v>
      </c>
      <c r="I191" s="217">
        <v>5441.9731200000006</v>
      </c>
      <c r="J191" s="217">
        <v>0</v>
      </c>
      <c r="K191" s="217">
        <v>5441.9731200000006</v>
      </c>
      <c r="L191" s="217">
        <v>55.369010000000003</v>
      </c>
      <c r="M191" s="217">
        <v>0</v>
      </c>
      <c r="N191" s="217">
        <v>55.369010000000003</v>
      </c>
      <c r="O191" s="217">
        <v>8287.3634600000005</v>
      </c>
      <c r="P191" s="217">
        <v>743.78084999999999</v>
      </c>
      <c r="Q191" s="217">
        <v>0</v>
      </c>
      <c r="R191" s="218">
        <v>743.78084999999999</v>
      </c>
    </row>
    <row r="192" spans="1:18">
      <c r="A192" s="219"/>
      <c r="B192" s="219"/>
      <c r="C192" s="219"/>
      <c r="D192" s="214" t="s">
        <v>446</v>
      </c>
      <c r="E192" s="215">
        <v>778</v>
      </c>
      <c r="F192" s="216">
        <v>3.464</v>
      </c>
      <c r="G192" s="217">
        <v>0</v>
      </c>
      <c r="H192" s="217">
        <v>3.464</v>
      </c>
      <c r="I192" s="217">
        <v>589.09130000000005</v>
      </c>
      <c r="J192" s="217">
        <v>0</v>
      </c>
      <c r="K192" s="217">
        <v>589.09130000000005</v>
      </c>
      <c r="L192" s="217">
        <v>73.877649999999988</v>
      </c>
      <c r="M192" s="217">
        <v>0</v>
      </c>
      <c r="N192" s="217">
        <v>73.877649999999988</v>
      </c>
      <c r="O192" s="217">
        <v>666.43295000000001</v>
      </c>
      <c r="P192" s="217">
        <v>1071.3999899999999</v>
      </c>
      <c r="Q192" s="217">
        <v>0</v>
      </c>
      <c r="R192" s="218">
        <v>1071.3999899999999</v>
      </c>
    </row>
    <row r="193" spans="1:18">
      <c r="A193" s="219"/>
      <c r="B193" s="219"/>
      <c r="C193" s="214" t="s">
        <v>447</v>
      </c>
      <c r="D193" s="214" t="s">
        <v>447</v>
      </c>
      <c r="E193" s="215">
        <v>214</v>
      </c>
      <c r="F193" s="216">
        <v>3024.7859399999998</v>
      </c>
      <c r="G193" s="217">
        <v>0</v>
      </c>
      <c r="H193" s="217">
        <v>3024.7859399999998</v>
      </c>
      <c r="I193" s="217">
        <v>9470.2807499999999</v>
      </c>
      <c r="J193" s="217">
        <v>2.8513600000000001</v>
      </c>
      <c r="K193" s="217">
        <v>9473.1321099999986</v>
      </c>
      <c r="L193" s="217">
        <v>93.751929999999987</v>
      </c>
      <c r="M193" s="217">
        <v>0</v>
      </c>
      <c r="N193" s="217">
        <v>93.751929999999987</v>
      </c>
      <c r="O193" s="217">
        <v>12591.669980000001</v>
      </c>
      <c r="P193" s="217">
        <v>4707.3573899999992</v>
      </c>
      <c r="Q193" s="217">
        <v>0</v>
      </c>
      <c r="R193" s="218">
        <v>4707.3573899999992</v>
      </c>
    </row>
    <row r="194" spans="1:18">
      <c r="A194" s="219"/>
      <c r="B194" s="219"/>
      <c r="C194" s="219"/>
      <c r="D194" s="214" t="s">
        <v>448</v>
      </c>
      <c r="E194" s="215">
        <v>736</v>
      </c>
      <c r="F194" s="216">
        <v>48.150210000000001</v>
      </c>
      <c r="G194" s="217">
        <v>0</v>
      </c>
      <c r="H194" s="217">
        <v>48.150210000000001</v>
      </c>
      <c r="I194" s="217">
        <v>1230.26072</v>
      </c>
      <c r="J194" s="217">
        <v>0</v>
      </c>
      <c r="K194" s="217">
        <v>1230.26072</v>
      </c>
      <c r="L194" s="217">
        <v>32.556049999999999</v>
      </c>
      <c r="M194" s="217">
        <v>0</v>
      </c>
      <c r="N194" s="217">
        <v>32.556049999999999</v>
      </c>
      <c r="O194" s="217">
        <v>1310.9669799999999</v>
      </c>
      <c r="P194" s="217">
        <v>2025.43218</v>
      </c>
      <c r="Q194" s="217">
        <v>0</v>
      </c>
      <c r="R194" s="218">
        <v>2025.43218</v>
      </c>
    </row>
    <row r="195" spans="1:18">
      <c r="A195" s="219"/>
      <c r="B195" s="219"/>
      <c r="C195" s="214" t="s">
        <v>449</v>
      </c>
      <c r="D195" s="214" t="s">
        <v>449</v>
      </c>
      <c r="E195" s="215">
        <v>499</v>
      </c>
      <c r="F195" s="216">
        <v>2000.4243600000002</v>
      </c>
      <c r="G195" s="217">
        <v>0</v>
      </c>
      <c r="H195" s="217">
        <v>2000.4243600000002</v>
      </c>
      <c r="I195" s="217">
        <v>8236.9943199999998</v>
      </c>
      <c r="J195" s="217">
        <v>2.09612</v>
      </c>
      <c r="K195" s="217">
        <v>8239.0904399999999</v>
      </c>
      <c r="L195" s="217">
        <v>135.08562000000001</v>
      </c>
      <c r="M195" s="217">
        <v>0</v>
      </c>
      <c r="N195" s="217">
        <v>135.08562000000001</v>
      </c>
      <c r="O195" s="217">
        <v>10374.600420000001</v>
      </c>
      <c r="P195" s="217">
        <v>4262.4804999999997</v>
      </c>
      <c r="Q195" s="217">
        <v>0</v>
      </c>
      <c r="R195" s="218">
        <v>4262.4804999999997</v>
      </c>
    </row>
    <row r="196" spans="1:18">
      <c r="A196" s="219"/>
      <c r="B196" s="219"/>
      <c r="C196" s="214" t="s">
        <v>450</v>
      </c>
      <c r="D196" s="214" t="s">
        <v>450</v>
      </c>
      <c r="E196" s="215">
        <v>480</v>
      </c>
      <c r="F196" s="216">
        <v>2511.1064500000002</v>
      </c>
      <c r="G196" s="217">
        <v>0</v>
      </c>
      <c r="H196" s="217">
        <v>2511.1064500000002</v>
      </c>
      <c r="I196" s="217">
        <v>6144.3716900000009</v>
      </c>
      <c r="J196" s="217">
        <v>3.46E-3</v>
      </c>
      <c r="K196" s="217">
        <v>6144.3751500000008</v>
      </c>
      <c r="L196" s="217">
        <v>130.78880000000001</v>
      </c>
      <c r="M196" s="217">
        <v>0</v>
      </c>
      <c r="N196" s="217">
        <v>130.78880000000001</v>
      </c>
      <c r="O196" s="217">
        <v>8786.2704000000012</v>
      </c>
      <c r="P196" s="217">
        <v>2928.6121499999999</v>
      </c>
      <c r="Q196" s="217">
        <v>0</v>
      </c>
      <c r="R196" s="218">
        <v>2928.6121499999999</v>
      </c>
    </row>
    <row r="197" spans="1:18">
      <c r="A197" s="219"/>
      <c r="B197" s="214" t="s">
        <v>451</v>
      </c>
      <c r="C197" s="214" t="s">
        <v>451</v>
      </c>
      <c r="D197" s="214" t="s">
        <v>451</v>
      </c>
      <c r="E197" s="215">
        <v>150</v>
      </c>
      <c r="F197" s="216">
        <v>104093.47607999999</v>
      </c>
      <c r="G197" s="217">
        <v>47.890569999999997</v>
      </c>
      <c r="H197" s="217">
        <v>104141.36665000001</v>
      </c>
      <c r="I197" s="217">
        <v>139479.13827000002</v>
      </c>
      <c r="J197" s="217">
        <v>2303.1177000000002</v>
      </c>
      <c r="K197" s="217">
        <v>141782.25597</v>
      </c>
      <c r="L197" s="217">
        <v>14671.9256</v>
      </c>
      <c r="M197" s="217">
        <v>1958.94166</v>
      </c>
      <c r="N197" s="217">
        <v>16630.867259999999</v>
      </c>
      <c r="O197" s="217">
        <v>262554.48988000001</v>
      </c>
      <c r="P197" s="217">
        <v>118470.36951999999</v>
      </c>
      <c r="Q197" s="217">
        <v>0</v>
      </c>
      <c r="R197" s="218">
        <v>118470.36951999999</v>
      </c>
    </row>
    <row r="198" spans="1:18">
      <c r="A198" s="219"/>
      <c r="B198" s="219"/>
      <c r="C198" s="219"/>
      <c r="D198" s="219"/>
      <c r="E198" s="221">
        <v>845</v>
      </c>
      <c r="F198" s="222">
        <v>5.423</v>
      </c>
      <c r="G198" s="223">
        <v>0</v>
      </c>
      <c r="H198" s="223">
        <v>5.423</v>
      </c>
      <c r="I198" s="223">
        <v>1.0000000000000001E-5</v>
      </c>
      <c r="J198" s="223">
        <v>0</v>
      </c>
      <c r="K198" s="223">
        <v>1.0000000000000001E-5</v>
      </c>
      <c r="L198" s="223">
        <v>277.27933000000002</v>
      </c>
      <c r="M198" s="223">
        <v>9.1790500000000002</v>
      </c>
      <c r="N198" s="223">
        <v>286.45837999999998</v>
      </c>
      <c r="O198" s="223">
        <v>291.88139000000001</v>
      </c>
      <c r="P198" s="223">
        <v>0</v>
      </c>
      <c r="Q198" s="223">
        <v>0</v>
      </c>
      <c r="R198" s="224">
        <v>0</v>
      </c>
    </row>
    <row r="199" spans="1:18">
      <c r="A199" s="219"/>
      <c r="B199" s="219"/>
      <c r="C199" s="219"/>
      <c r="D199" s="214" t="s">
        <v>452</v>
      </c>
      <c r="E199" s="215">
        <v>631</v>
      </c>
      <c r="F199" s="216">
        <v>10548.97018</v>
      </c>
      <c r="G199" s="217">
        <v>0</v>
      </c>
      <c r="H199" s="217">
        <v>10548.97018</v>
      </c>
      <c r="I199" s="217">
        <v>52280.817350000005</v>
      </c>
      <c r="J199" s="217">
        <v>392.99973</v>
      </c>
      <c r="K199" s="217">
        <v>52673.817080000001</v>
      </c>
      <c r="L199" s="217">
        <v>1545.3241399999999</v>
      </c>
      <c r="M199" s="217">
        <v>81.288320000000013</v>
      </c>
      <c r="N199" s="217">
        <v>1626.6124600000001</v>
      </c>
      <c r="O199" s="217">
        <v>64849.399720000001</v>
      </c>
      <c r="P199" s="217">
        <v>21814.699280000001</v>
      </c>
      <c r="Q199" s="217">
        <v>0</v>
      </c>
      <c r="R199" s="218">
        <v>21814.699280000001</v>
      </c>
    </row>
    <row r="200" spans="1:18">
      <c r="A200" s="219"/>
      <c r="B200" s="219"/>
      <c r="C200" s="214" t="s">
        <v>453</v>
      </c>
      <c r="D200" s="214" t="s">
        <v>454</v>
      </c>
      <c r="E200" s="215">
        <v>162</v>
      </c>
      <c r="F200" s="216">
        <v>27595.448539999998</v>
      </c>
      <c r="G200" s="217">
        <v>0</v>
      </c>
      <c r="H200" s="217">
        <v>27595.448539999998</v>
      </c>
      <c r="I200" s="217">
        <v>24613.257899999997</v>
      </c>
      <c r="J200" s="217">
        <v>337.66768000000002</v>
      </c>
      <c r="K200" s="217">
        <v>24950.925579999999</v>
      </c>
      <c r="L200" s="217">
        <v>5056.1183899999996</v>
      </c>
      <c r="M200" s="217">
        <v>218.72053</v>
      </c>
      <c r="N200" s="217">
        <v>5274.8389200000001</v>
      </c>
      <c r="O200" s="217">
        <v>57821.213040000002</v>
      </c>
      <c r="P200" s="217">
        <v>35527.121500000001</v>
      </c>
      <c r="Q200" s="217">
        <v>0</v>
      </c>
      <c r="R200" s="218">
        <v>35527.121500000001</v>
      </c>
    </row>
    <row r="201" spans="1:18">
      <c r="A201" s="219"/>
      <c r="B201" s="219"/>
      <c r="C201" s="219"/>
      <c r="D201" s="214" t="s">
        <v>455</v>
      </c>
      <c r="E201" s="215">
        <v>484</v>
      </c>
      <c r="F201" s="216">
        <v>2707.9651899999999</v>
      </c>
      <c r="G201" s="217">
        <v>0</v>
      </c>
      <c r="H201" s="217">
        <v>2707.9651899999999</v>
      </c>
      <c r="I201" s="217">
        <v>18124.311690000002</v>
      </c>
      <c r="J201" s="217">
        <v>72.815250000000006</v>
      </c>
      <c r="K201" s="217">
        <v>18197.126940000002</v>
      </c>
      <c r="L201" s="217">
        <v>688.78061000000002</v>
      </c>
      <c r="M201" s="217">
        <v>3.5757600000000003</v>
      </c>
      <c r="N201" s="217">
        <v>692.35636999999997</v>
      </c>
      <c r="O201" s="217">
        <v>21597.448499999999</v>
      </c>
      <c r="P201" s="217">
        <v>5215.1111900000005</v>
      </c>
      <c r="Q201" s="217">
        <v>0</v>
      </c>
      <c r="R201" s="218">
        <v>5215.1111900000005</v>
      </c>
    </row>
    <row r="202" spans="1:18">
      <c r="A202" s="219"/>
      <c r="B202" s="219"/>
      <c r="C202" s="214" t="s">
        <v>456</v>
      </c>
      <c r="D202" s="214" t="s">
        <v>456</v>
      </c>
      <c r="E202" s="215">
        <v>151</v>
      </c>
      <c r="F202" s="216">
        <v>1982.7933</v>
      </c>
      <c r="G202" s="217">
        <v>0</v>
      </c>
      <c r="H202" s="217">
        <v>1982.7933</v>
      </c>
      <c r="I202" s="217">
        <v>17550.772989999998</v>
      </c>
      <c r="J202" s="217">
        <v>2.036E-2</v>
      </c>
      <c r="K202" s="217">
        <v>17550.79335</v>
      </c>
      <c r="L202" s="217">
        <v>738.00387000000001</v>
      </c>
      <c r="M202" s="217">
        <v>0</v>
      </c>
      <c r="N202" s="217">
        <v>738.00387000000001</v>
      </c>
      <c r="O202" s="217">
        <v>20271.590519999998</v>
      </c>
      <c r="P202" s="217">
        <v>2119.85104</v>
      </c>
      <c r="Q202" s="217">
        <v>0</v>
      </c>
      <c r="R202" s="218">
        <v>2119.85104</v>
      </c>
    </row>
    <row r="203" spans="1:18">
      <c r="A203" s="219"/>
      <c r="B203" s="219"/>
      <c r="C203" s="214" t="s">
        <v>457</v>
      </c>
      <c r="D203" s="214" t="s">
        <v>340</v>
      </c>
      <c r="E203" s="215">
        <v>152</v>
      </c>
      <c r="F203" s="216">
        <v>2120.8004900000001</v>
      </c>
      <c r="G203" s="217">
        <v>0</v>
      </c>
      <c r="H203" s="217">
        <v>2120.8004900000001</v>
      </c>
      <c r="I203" s="217">
        <v>20146.20795</v>
      </c>
      <c r="J203" s="217">
        <v>4.1799999999999997E-3</v>
      </c>
      <c r="K203" s="217">
        <v>20146.21213</v>
      </c>
      <c r="L203" s="217">
        <v>465.40740999999997</v>
      </c>
      <c r="M203" s="217">
        <v>0</v>
      </c>
      <c r="N203" s="217">
        <v>465.40740999999997</v>
      </c>
      <c r="O203" s="217">
        <v>22732.420030000001</v>
      </c>
      <c r="P203" s="217">
        <v>4059.1922100000002</v>
      </c>
      <c r="Q203" s="217">
        <v>0</v>
      </c>
      <c r="R203" s="218">
        <v>4059.1922100000002</v>
      </c>
    </row>
    <row r="204" spans="1:18">
      <c r="A204" s="219"/>
      <c r="B204" s="219"/>
      <c r="C204" s="214" t="s">
        <v>458</v>
      </c>
      <c r="D204" s="214" t="s">
        <v>458</v>
      </c>
      <c r="E204" s="215">
        <v>485</v>
      </c>
      <c r="F204" s="216">
        <v>1082.2054499999999</v>
      </c>
      <c r="G204" s="217">
        <v>0</v>
      </c>
      <c r="H204" s="217">
        <v>1082.2054499999999</v>
      </c>
      <c r="I204" s="217">
        <v>11017.877789999999</v>
      </c>
      <c r="J204" s="217">
        <v>0</v>
      </c>
      <c r="K204" s="217">
        <v>11017.877789999999</v>
      </c>
      <c r="L204" s="217">
        <v>121.61949</v>
      </c>
      <c r="M204" s="217">
        <v>0</v>
      </c>
      <c r="N204" s="217">
        <v>121.61949</v>
      </c>
      <c r="O204" s="217">
        <v>12221.702730000001</v>
      </c>
      <c r="P204" s="217">
        <v>2726.3878500000001</v>
      </c>
      <c r="Q204" s="217">
        <v>0</v>
      </c>
      <c r="R204" s="218">
        <v>2726.3878500000001</v>
      </c>
    </row>
    <row r="205" spans="1:18">
      <c r="A205" s="219"/>
      <c r="B205" s="219"/>
      <c r="C205" s="214" t="s">
        <v>459</v>
      </c>
      <c r="D205" s="214" t="s">
        <v>460</v>
      </c>
      <c r="E205" s="215">
        <v>157</v>
      </c>
      <c r="F205" s="216">
        <v>2575.01638</v>
      </c>
      <c r="G205" s="217">
        <v>0</v>
      </c>
      <c r="H205" s="217">
        <v>2575.01638</v>
      </c>
      <c r="I205" s="217">
        <v>18119.244420000003</v>
      </c>
      <c r="J205" s="217">
        <v>3.7740000000000003E-2</v>
      </c>
      <c r="K205" s="217">
        <v>18119.282159999999</v>
      </c>
      <c r="L205" s="217">
        <v>495.74394999999998</v>
      </c>
      <c r="M205" s="217">
        <v>0</v>
      </c>
      <c r="N205" s="217">
        <v>495.74394999999998</v>
      </c>
      <c r="O205" s="217">
        <v>21190.04249</v>
      </c>
      <c r="P205" s="217">
        <v>2574.0505600000001</v>
      </c>
      <c r="Q205" s="217">
        <v>0</v>
      </c>
      <c r="R205" s="218">
        <v>2574.0505600000001</v>
      </c>
    </row>
    <row r="206" spans="1:18">
      <c r="A206" s="219"/>
      <c r="B206" s="219"/>
      <c r="C206" s="214" t="s">
        <v>461</v>
      </c>
      <c r="D206" s="214" t="s">
        <v>462</v>
      </c>
      <c r="E206" s="215">
        <v>490</v>
      </c>
      <c r="F206" s="216">
        <v>2794.84755</v>
      </c>
      <c r="G206" s="217">
        <v>0</v>
      </c>
      <c r="H206" s="217">
        <v>2794.84755</v>
      </c>
      <c r="I206" s="217">
        <v>9842.5516900000002</v>
      </c>
      <c r="J206" s="217">
        <v>0.25086999999999998</v>
      </c>
      <c r="K206" s="217">
        <v>9842.8025600000001</v>
      </c>
      <c r="L206" s="217">
        <v>202.80370000000002</v>
      </c>
      <c r="M206" s="217">
        <v>0</v>
      </c>
      <c r="N206" s="217">
        <v>202.80370000000002</v>
      </c>
      <c r="O206" s="217">
        <v>12840.453810000001</v>
      </c>
      <c r="P206" s="217">
        <v>4025.73036</v>
      </c>
      <c r="Q206" s="217">
        <v>0</v>
      </c>
      <c r="R206" s="218">
        <v>4025.73036</v>
      </c>
    </row>
    <row r="207" spans="1:18">
      <c r="A207" s="219"/>
      <c r="B207" s="219"/>
      <c r="C207" s="214" t="s">
        <v>463</v>
      </c>
      <c r="D207" s="214" t="s">
        <v>464</v>
      </c>
      <c r="E207" s="215">
        <v>161</v>
      </c>
      <c r="F207" s="216">
        <v>1521.0794799999999</v>
      </c>
      <c r="G207" s="217">
        <v>0</v>
      </c>
      <c r="H207" s="217">
        <v>1521.0794799999999</v>
      </c>
      <c r="I207" s="217">
        <v>11643.153710000001</v>
      </c>
      <c r="J207" s="217">
        <v>3.5830000000000001E-2</v>
      </c>
      <c r="K207" s="217">
        <v>11643.189539999999</v>
      </c>
      <c r="L207" s="217">
        <v>423.11273999999997</v>
      </c>
      <c r="M207" s="217">
        <v>0</v>
      </c>
      <c r="N207" s="217">
        <v>423.11273999999997</v>
      </c>
      <c r="O207" s="217">
        <v>13587.38176</v>
      </c>
      <c r="P207" s="217">
        <v>1960.35229</v>
      </c>
      <c r="Q207" s="217">
        <v>0</v>
      </c>
      <c r="R207" s="218">
        <v>1960.35229</v>
      </c>
    </row>
    <row r="208" spans="1:18">
      <c r="A208" s="219"/>
      <c r="B208" s="219"/>
      <c r="C208" s="214" t="s">
        <v>465</v>
      </c>
      <c r="D208" s="214" t="s">
        <v>465</v>
      </c>
      <c r="E208" s="215">
        <v>514</v>
      </c>
      <c r="F208" s="216">
        <v>157.21892000000003</v>
      </c>
      <c r="G208" s="217">
        <v>0</v>
      </c>
      <c r="H208" s="217">
        <v>157.21892000000003</v>
      </c>
      <c r="I208" s="217">
        <v>8996.5339600000007</v>
      </c>
      <c r="J208" s="217">
        <v>0</v>
      </c>
      <c r="K208" s="217">
        <v>8996.5339600000007</v>
      </c>
      <c r="L208" s="217">
        <v>310.22593000000001</v>
      </c>
      <c r="M208" s="217">
        <v>0</v>
      </c>
      <c r="N208" s="217">
        <v>310.22593000000001</v>
      </c>
      <c r="O208" s="217">
        <v>9463.9788100000005</v>
      </c>
      <c r="P208" s="217">
        <v>6192.8763399999998</v>
      </c>
      <c r="Q208" s="217">
        <v>0</v>
      </c>
      <c r="R208" s="218">
        <v>6192.8763399999998</v>
      </c>
    </row>
    <row r="209" spans="1:18">
      <c r="A209" s="219"/>
      <c r="B209" s="219"/>
      <c r="C209" s="219"/>
      <c r="D209" s="214" t="s">
        <v>466</v>
      </c>
      <c r="E209" s="215">
        <v>838</v>
      </c>
      <c r="F209" s="216">
        <v>19.95674</v>
      </c>
      <c r="G209" s="217">
        <v>0</v>
      </c>
      <c r="H209" s="217">
        <v>19.95674</v>
      </c>
      <c r="I209" s="217">
        <v>1280.0215000000001</v>
      </c>
      <c r="J209" s="217">
        <v>0</v>
      </c>
      <c r="K209" s="217">
        <v>1280.0215000000001</v>
      </c>
      <c r="L209" s="217">
        <v>23.2105</v>
      </c>
      <c r="M209" s="217">
        <v>0</v>
      </c>
      <c r="N209" s="217">
        <v>23.2105</v>
      </c>
      <c r="O209" s="217">
        <v>1323.1887400000001</v>
      </c>
      <c r="P209" s="217">
        <v>1646.9884399999999</v>
      </c>
      <c r="Q209" s="217">
        <v>0</v>
      </c>
      <c r="R209" s="218">
        <v>1646.9884399999999</v>
      </c>
    </row>
    <row r="210" spans="1:18">
      <c r="A210" s="219"/>
      <c r="B210" s="219"/>
      <c r="C210" s="214" t="s">
        <v>467</v>
      </c>
      <c r="D210" s="214" t="s">
        <v>468</v>
      </c>
      <c r="E210" s="215">
        <v>486</v>
      </c>
      <c r="F210" s="216">
        <v>1447.3318300000001</v>
      </c>
      <c r="G210" s="217">
        <v>0</v>
      </c>
      <c r="H210" s="217">
        <v>1447.3318300000001</v>
      </c>
      <c r="I210" s="217">
        <v>6249.5406700000003</v>
      </c>
      <c r="J210" s="217">
        <v>1.67832</v>
      </c>
      <c r="K210" s="217">
        <v>6251.2189900000003</v>
      </c>
      <c r="L210" s="217">
        <v>174.18731</v>
      </c>
      <c r="M210" s="217">
        <v>0</v>
      </c>
      <c r="N210" s="217">
        <v>174.18731</v>
      </c>
      <c r="O210" s="217">
        <v>7872.7381299999997</v>
      </c>
      <c r="P210" s="217">
        <v>1113.8842999999999</v>
      </c>
      <c r="Q210" s="217">
        <v>0</v>
      </c>
      <c r="R210" s="218">
        <v>1113.8842999999999</v>
      </c>
    </row>
    <row r="211" spans="1:18">
      <c r="A211" s="219"/>
      <c r="B211" s="219"/>
      <c r="C211" s="219"/>
      <c r="D211" s="214" t="s">
        <v>469</v>
      </c>
      <c r="E211" s="215">
        <v>590</v>
      </c>
      <c r="F211" s="216">
        <v>26.224040000000002</v>
      </c>
      <c r="G211" s="217">
        <v>0</v>
      </c>
      <c r="H211" s="217">
        <v>26.224040000000002</v>
      </c>
      <c r="I211" s="217">
        <v>1327.4128000000001</v>
      </c>
      <c r="J211" s="217">
        <v>0</v>
      </c>
      <c r="K211" s="217">
        <v>1327.4128000000001</v>
      </c>
      <c r="L211" s="217">
        <v>29.697400000000002</v>
      </c>
      <c r="M211" s="217">
        <v>0</v>
      </c>
      <c r="N211" s="217">
        <v>29.697400000000002</v>
      </c>
      <c r="O211" s="217">
        <v>1383.3342399999999</v>
      </c>
      <c r="P211" s="217">
        <v>1423.93777</v>
      </c>
      <c r="Q211" s="217">
        <v>0</v>
      </c>
      <c r="R211" s="218">
        <v>1423.93777</v>
      </c>
    </row>
    <row r="212" spans="1:18">
      <c r="A212" s="219"/>
      <c r="B212" s="219"/>
      <c r="C212" s="214" t="s">
        <v>470</v>
      </c>
      <c r="D212" s="214" t="s">
        <v>471</v>
      </c>
      <c r="E212" s="215">
        <v>154</v>
      </c>
      <c r="F212" s="216">
        <v>152.36785</v>
      </c>
      <c r="G212" s="217">
        <v>0</v>
      </c>
      <c r="H212" s="217">
        <v>152.36785</v>
      </c>
      <c r="I212" s="217">
        <v>9220.2130799999995</v>
      </c>
      <c r="J212" s="217">
        <v>0</v>
      </c>
      <c r="K212" s="217">
        <v>9220.2130799999995</v>
      </c>
      <c r="L212" s="217">
        <v>174.66979000000001</v>
      </c>
      <c r="M212" s="217">
        <v>0</v>
      </c>
      <c r="N212" s="217">
        <v>174.66979000000001</v>
      </c>
      <c r="O212" s="217">
        <v>9547.25072</v>
      </c>
      <c r="P212" s="217">
        <v>1495.8448000000001</v>
      </c>
      <c r="Q212" s="217">
        <v>0</v>
      </c>
      <c r="R212" s="218">
        <v>1495.8448000000001</v>
      </c>
    </row>
    <row r="213" spans="1:18">
      <c r="A213" s="219"/>
      <c r="B213" s="214" t="s">
        <v>472</v>
      </c>
      <c r="C213" s="214" t="s">
        <v>473</v>
      </c>
      <c r="D213" s="214" t="s">
        <v>474</v>
      </c>
      <c r="E213" s="215">
        <v>216</v>
      </c>
      <c r="F213" s="216">
        <v>36942.42267</v>
      </c>
      <c r="G213" s="217">
        <v>0</v>
      </c>
      <c r="H213" s="217">
        <v>36942.42267</v>
      </c>
      <c r="I213" s="217">
        <v>29980.69443</v>
      </c>
      <c r="J213" s="217">
        <v>421.85962000000001</v>
      </c>
      <c r="K213" s="217">
        <v>30402.554050000002</v>
      </c>
      <c r="L213" s="217">
        <v>10960.58474</v>
      </c>
      <c r="M213" s="217">
        <v>803.03900999999996</v>
      </c>
      <c r="N213" s="217">
        <v>11763.623750000001</v>
      </c>
      <c r="O213" s="217">
        <v>79108.600470000005</v>
      </c>
      <c r="P213" s="217">
        <v>63667.183990000005</v>
      </c>
      <c r="Q213" s="217">
        <v>0</v>
      </c>
      <c r="R213" s="218">
        <v>63667.183990000005</v>
      </c>
    </row>
    <row r="214" spans="1:18">
      <c r="A214" s="219"/>
      <c r="B214" s="219"/>
      <c r="C214" s="214" t="s">
        <v>472</v>
      </c>
      <c r="D214" s="214" t="s">
        <v>472</v>
      </c>
      <c r="E214" s="215">
        <v>215</v>
      </c>
      <c r="F214" s="216">
        <v>134165.62638</v>
      </c>
      <c r="G214" s="217">
        <v>1222.9799599999999</v>
      </c>
      <c r="H214" s="217">
        <v>135388.60634</v>
      </c>
      <c r="I214" s="217">
        <v>121922.54492</v>
      </c>
      <c r="J214" s="217">
        <v>1042.2156600000001</v>
      </c>
      <c r="K214" s="217">
        <v>122964.76058</v>
      </c>
      <c r="L214" s="217">
        <v>25360.87774</v>
      </c>
      <c r="M214" s="217">
        <v>3047.2202599999996</v>
      </c>
      <c r="N214" s="217">
        <v>28408.098000000002</v>
      </c>
      <c r="O214" s="217">
        <v>286761.46492</v>
      </c>
      <c r="P214" s="217">
        <v>134771.71872</v>
      </c>
      <c r="Q214" s="217">
        <v>0</v>
      </c>
      <c r="R214" s="218">
        <v>134771.71872</v>
      </c>
    </row>
    <row r="215" spans="1:18">
      <c r="A215" s="219"/>
      <c r="B215" s="219"/>
      <c r="C215" s="219"/>
      <c r="D215" s="214" t="s">
        <v>475</v>
      </c>
      <c r="E215" s="215">
        <v>544</v>
      </c>
      <c r="F215" s="216">
        <v>4791.9884699999993</v>
      </c>
      <c r="G215" s="217">
        <v>0</v>
      </c>
      <c r="H215" s="217">
        <v>4791.9884699999993</v>
      </c>
      <c r="I215" s="217">
        <v>28194.138070000001</v>
      </c>
      <c r="J215" s="217">
        <v>0</v>
      </c>
      <c r="K215" s="217">
        <v>28194.138070000001</v>
      </c>
      <c r="L215" s="217">
        <v>2550.3317700000002</v>
      </c>
      <c r="M215" s="217">
        <v>31.195229999999999</v>
      </c>
      <c r="N215" s="217">
        <v>2581.527</v>
      </c>
      <c r="O215" s="217">
        <v>35567.653539999999</v>
      </c>
      <c r="P215" s="217">
        <v>5216.7218499999999</v>
      </c>
      <c r="Q215" s="217">
        <v>0</v>
      </c>
      <c r="R215" s="218">
        <v>5216.7218499999999</v>
      </c>
    </row>
    <row r="216" spans="1:18">
      <c r="A216" s="219"/>
      <c r="B216" s="219"/>
      <c r="C216" s="219"/>
      <c r="D216" s="214" t="s">
        <v>476</v>
      </c>
      <c r="E216" s="215">
        <v>780</v>
      </c>
      <c r="F216" s="216">
        <v>0</v>
      </c>
      <c r="G216" s="217">
        <v>0</v>
      </c>
      <c r="H216" s="217">
        <v>0</v>
      </c>
      <c r="I216" s="217">
        <v>1.9168399999999999</v>
      </c>
      <c r="J216" s="217">
        <v>0</v>
      </c>
      <c r="K216" s="217">
        <v>1.9168399999999999</v>
      </c>
      <c r="L216" s="217">
        <v>717.8623</v>
      </c>
      <c r="M216" s="217">
        <v>0</v>
      </c>
      <c r="N216" s="217">
        <v>717.8623</v>
      </c>
      <c r="O216" s="217">
        <v>719.77913999999998</v>
      </c>
      <c r="P216" s="217">
        <v>1786.17003</v>
      </c>
      <c r="Q216" s="217">
        <v>0</v>
      </c>
      <c r="R216" s="218">
        <v>1786.17003</v>
      </c>
    </row>
    <row r="217" spans="1:18">
      <c r="A217" s="219"/>
      <c r="B217" s="219"/>
      <c r="C217" s="214" t="s">
        <v>477</v>
      </c>
      <c r="D217" s="214" t="s">
        <v>477</v>
      </c>
      <c r="E217" s="215">
        <v>217</v>
      </c>
      <c r="F217" s="216">
        <v>56382.50606</v>
      </c>
      <c r="G217" s="217">
        <v>0</v>
      </c>
      <c r="H217" s="217">
        <v>56382.50606</v>
      </c>
      <c r="I217" s="217">
        <v>23669.010039999997</v>
      </c>
      <c r="J217" s="217">
        <v>220.36747</v>
      </c>
      <c r="K217" s="217">
        <v>23889.377510000002</v>
      </c>
      <c r="L217" s="217">
        <v>5367.00396</v>
      </c>
      <c r="M217" s="217">
        <v>609.49754000000007</v>
      </c>
      <c r="N217" s="217">
        <v>5976.5015000000003</v>
      </c>
      <c r="O217" s="217">
        <v>86248.385069999989</v>
      </c>
      <c r="P217" s="217">
        <v>19259.853280000003</v>
      </c>
      <c r="Q217" s="217">
        <v>0</v>
      </c>
      <c r="R217" s="218">
        <v>19259.853280000003</v>
      </c>
    </row>
    <row r="218" spans="1:18">
      <c r="A218" s="219"/>
      <c r="B218" s="219"/>
      <c r="C218" s="219"/>
      <c r="D218" s="214" t="s">
        <v>478</v>
      </c>
      <c r="E218" s="215">
        <v>218</v>
      </c>
      <c r="F218" s="216">
        <v>11496.25956</v>
      </c>
      <c r="G218" s="217">
        <v>0</v>
      </c>
      <c r="H218" s="217">
        <v>11496.25956</v>
      </c>
      <c r="I218" s="217">
        <v>1312.5949499999999</v>
      </c>
      <c r="J218" s="217">
        <v>1.508E-2</v>
      </c>
      <c r="K218" s="217">
        <v>1312.6100300000001</v>
      </c>
      <c r="L218" s="217">
        <v>2315.11697</v>
      </c>
      <c r="M218" s="217">
        <v>105.526</v>
      </c>
      <c r="N218" s="217">
        <v>2420.6429700000003</v>
      </c>
      <c r="O218" s="217">
        <v>15229.512560000001</v>
      </c>
      <c r="P218" s="217">
        <v>2360.8354599999998</v>
      </c>
      <c r="Q218" s="217">
        <v>0</v>
      </c>
      <c r="R218" s="218">
        <v>2360.8354599999998</v>
      </c>
    </row>
    <row r="219" spans="1:18">
      <c r="A219" s="219"/>
      <c r="B219" s="219"/>
      <c r="C219" s="214" t="s">
        <v>479</v>
      </c>
      <c r="D219" s="214" t="s">
        <v>479</v>
      </c>
      <c r="E219" s="215">
        <v>220</v>
      </c>
      <c r="F219" s="216">
        <v>3071.6238599999997</v>
      </c>
      <c r="G219" s="217">
        <v>0</v>
      </c>
      <c r="H219" s="217">
        <v>3071.6238599999997</v>
      </c>
      <c r="I219" s="217">
        <v>10368.826289999999</v>
      </c>
      <c r="J219" s="217">
        <v>22.899090000000001</v>
      </c>
      <c r="K219" s="217">
        <v>10391.725380000002</v>
      </c>
      <c r="L219" s="217">
        <v>913.68931999999995</v>
      </c>
      <c r="M219" s="217">
        <v>12.682309999999999</v>
      </c>
      <c r="N219" s="217">
        <v>926.37162999999998</v>
      </c>
      <c r="O219" s="217">
        <v>14389.720869999999</v>
      </c>
      <c r="P219" s="217">
        <v>3630.0923499999999</v>
      </c>
      <c r="Q219" s="217">
        <v>0</v>
      </c>
      <c r="R219" s="218">
        <v>3630.0923499999999</v>
      </c>
    </row>
    <row r="220" spans="1:18">
      <c r="A220" s="219"/>
      <c r="B220" s="219"/>
      <c r="C220" s="214" t="s">
        <v>480</v>
      </c>
      <c r="D220" s="214" t="s">
        <v>480</v>
      </c>
      <c r="E220" s="215">
        <v>219</v>
      </c>
      <c r="F220" s="216">
        <v>29385.099480000001</v>
      </c>
      <c r="G220" s="217">
        <v>0</v>
      </c>
      <c r="H220" s="217">
        <v>29385.099480000001</v>
      </c>
      <c r="I220" s="217">
        <v>24056.06308</v>
      </c>
      <c r="J220" s="217">
        <v>420.47528999999997</v>
      </c>
      <c r="K220" s="217">
        <v>24476.538370000002</v>
      </c>
      <c r="L220" s="217">
        <v>7806.3582200000001</v>
      </c>
      <c r="M220" s="217">
        <v>1726.8169700000001</v>
      </c>
      <c r="N220" s="217">
        <v>9533.1751899999999</v>
      </c>
      <c r="O220" s="217">
        <v>63394.813040000001</v>
      </c>
      <c r="P220" s="217">
        <v>34921.682659999999</v>
      </c>
      <c r="Q220" s="217">
        <v>0</v>
      </c>
      <c r="R220" s="218">
        <v>34921.682659999999</v>
      </c>
    </row>
    <row r="221" spans="1:18">
      <c r="A221" s="219"/>
      <c r="B221" s="214" t="s">
        <v>481</v>
      </c>
      <c r="C221" s="214" t="s">
        <v>482</v>
      </c>
      <c r="D221" s="214" t="s">
        <v>482</v>
      </c>
      <c r="E221" s="215">
        <v>242</v>
      </c>
      <c r="F221" s="216">
        <v>17263.017190000002</v>
      </c>
      <c r="G221" s="217">
        <v>0.53712000000000004</v>
      </c>
      <c r="H221" s="217">
        <v>17263.55431</v>
      </c>
      <c r="I221" s="217">
        <v>29041.007170000001</v>
      </c>
      <c r="J221" s="217">
        <v>729.38798999999995</v>
      </c>
      <c r="K221" s="217">
        <v>29770.39516</v>
      </c>
      <c r="L221" s="217">
        <v>4780.0432000000001</v>
      </c>
      <c r="M221" s="217">
        <v>485.82364000000001</v>
      </c>
      <c r="N221" s="217">
        <v>5265.8668399999997</v>
      </c>
      <c r="O221" s="217">
        <v>52299.816310000002</v>
      </c>
      <c r="P221" s="217">
        <v>21735.760109999999</v>
      </c>
      <c r="Q221" s="217">
        <v>0</v>
      </c>
      <c r="R221" s="218">
        <v>21735.760109999999</v>
      </c>
    </row>
    <row r="222" spans="1:18">
      <c r="A222" s="219"/>
      <c r="B222" s="219"/>
      <c r="C222" s="219"/>
      <c r="D222" s="214" t="s">
        <v>483</v>
      </c>
      <c r="E222" s="215">
        <v>481</v>
      </c>
      <c r="F222" s="216">
        <v>4575.3110700000007</v>
      </c>
      <c r="G222" s="217">
        <v>0</v>
      </c>
      <c r="H222" s="217">
        <v>4575.3110700000007</v>
      </c>
      <c r="I222" s="217">
        <v>12828.74295</v>
      </c>
      <c r="J222" s="217">
        <v>0.40288000000000002</v>
      </c>
      <c r="K222" s="217">
        <v>12829.145829999999</v>
      </c>
      <c r="L222" s="217">
        <v>1765.3756899999998</v>
      </c>
      <c r="M222" s="217">
        <v>0</v>
      </c>
      <c r="N222" s="217">
        <v>1765.3756899999998</v>
      </c>
      <c r="O222" s="217">
        <v>19169.832589999998</v>
      </c>
      <c r="P222" s="217">
        <v>7252.3030499999995</v>
      </c>
      <c r="Q222" s="217">
        <v>0</v>
      </c>
      <c r="R222" s="218">
        <v>7252.3030499999995</v>
      </c>
    </row>
    <row r="223" spans="1:18">
      <c r="A223" s="219"/>
      <c r="B223" s="219"/>
      <c r="C223" s="219"/>
      <c r="D223" s="214" t="s">
        <v>484</v>
      </c>
      <c r="E223" s="215">
        <v>243</v>
      </c>
      <c r="F223" s="216">
        <v>2697.7622299999998</v>
      </c>
      <c r="G223" s="217">
        <v>0</v>
      </c>
      <c r="H223" s="217">
        <v>2697.7622299999998</v>
      </c>
      <c r="I223" s="217">
        <v>12900.403980000001</v>
      </c>
      <c r="J223" s="217">
        <v>36.062069999999999</v>
      </c>
      <c r="K223" s="217">
        <v>12936.466050000001</v>
      </c>
      <c r="L223" s="217">
        <v>456.04557</v>
      </c>
      <c r="M223" s="217">
        <v>0</v>
      </c>
      <c r="N223" s="217">
        <v>456.04557</v>
      </c>
      <c r="O223" s="217">
        <v>16090.27385</v>
      </c>
      <c r="P223" s="217">
        <v>4357.1353799999997</v>
      </c>
      <c r="Q223" s="217">
        <v>0</v>
      </c>
      <c r="R223" s="218">
        <v>4357.1353799999997</v>
      </c>
    </row>
    <row r="224" spans="1:18">
      <c r="A224" s="219"/>
      <c r="B224" s="219"/>
      <c r="C224" s="219"/>
      <c r="D224" s="214" t="s">
        <v>485</v>
      </c>
      <c r="E224" s="215">
        <v>572</v>
      </c>
      <c r="F224" s="216">
        <v>1472.87661</v>
      </c>
      <c r="G224" s="217">
        <v>0</v>
      </c>
      <c r="H224" s="217">
        <v>1472.87661</v>
      </c>
      <c r="I224" s="217">
        <v>3755.7257100000002</v>
      </c>
      <c r="J224" s="217">
        <v>0</v>
      </c>
      <c r="K224" s="217">
        <v>3755.7257100000002</v>
      </c>
      <c r="L224" s="217">
        <v>116.36232000000001</v>
      </c>
      <c r="M224" s="217">
        <v>0</v>
      </c>
      <c r="N224" s="217">
        <v>116.36232000000001</v>
      </c>
      <c r="O224" s="217">
        <v>5344.9646399999992</v>
      </c>
      <c r="P224" s="217">
        <v>3081.6986699999998</v>
      </c>
      <c r="Q224" s="217">
        <v>0</v>
      </c>
      <c r="R224" s="218">
        <v>3081.6986699999998</v>
      </c>
    </row>
    <row r="225" spans="1:18">
      <c r="A225" s="219"/>
      <c r="B225" s="219"/>
      <c r="C225" s="214" t="s">
        <v>486</v>
      </c>
      <c r="D225" s="214" t="s">
        <v>486</v>
      </c>
      <c r="E225" s="215">
        <v>224</v>
      </c>
      <c r="F225" s="216">
        <v>2285.1976299999997</v>
      </c>
      <c r="G225" s="217">
        <v>0</v>
      </c>
      <c r="H225" s="217">
        <v>2285.1976299999997</v>
      </c>
      <c r="I225" s="217">
        <v>9733.8978399999996</v>
      </c>
      <c r="J225" s="217">
        <v>0</v>
      </c>
      <c r="K225" s="217">
        <v>9733.8978399999996</v>
      </c>
      <c r="L225" s="217">
        <v>1246.89885</v>
      </c>
      <c r="M225" s="217">
        <v>42.654249999999998</v>
      </c>
      <c r="N225" s="217">
        <v>1289.5531000000001</v>
      </c>
      <c r="O225" s="217">
        <v>13308.648570000001</v>
      </c>
      <c r="P225" s="217">
        <v>4064.0027300000002</v>
      </c>
      <c r="Q225" s="217">
        <v>0</v>
      </c>
      <c r="R225" s="218">
        <v>4064.0027300000002</v>
      </c>
    </row>
    <row r="226" spans="1:18">
      <c r="A226" s="219"/>
      <c r="B226" s="219"/>
      <c r="C226" s="214" t="s">
        <v>487</v>
      </c>
      <c r="D226" s="214" t="s">
        <v>487</v>
      </c>
      <c r="E226" s="215">
        <v>240</v>
      </c>
      <c r="F226" s="216">
        <v>6663.7387699999999</v>
      </c>
      <c r="G226" s="217">
        <v>0</v>
      </c>
      <c r="H226" s="217">
        <v>6663.7387699999999</v>
      </c>
      <c r="I226" s="217">
        <v>17129.341619999999</v>
      </c>
      <c r="J226" s="217">
        <v>0</v>
      </c>
      <c r="K226" s="217">
        <v>17129.341619999999</v>
      </c>
      <c r="L226" s="217">
        <v>989.65116</v>
      </c>
      <c r="M226" s="217">
        <v>0.76079999999999992</v>
      </c>
      <c r="N226" s="217">
        <v>990.41195999999991</v>
      </c>
      <c r="O226" s="217">
        <v>24783.49235</v>
      </c>
      <c r="P226" s="217">
        <v>3701.2790399999999</v>
      </c>
      <c r="Q226" s="217">
        <v>0</v>
      </c>
      <c r="R226" s="218">
        <v>3701.2790399999999</v>
      </c>
    </row>
    <row r="227" spans="1:18">
      <c r="A227" s="219"/>
      <c r="B227" s="219"/>
      <c r="C227" s="214" t="s">
        <v>488</v>
      </c>
      <c r="D227" s="214" t="s">
        <v>489</v>
      </c>
      <c r="E227" s="215">
        <v>565</v>
      </c>
      <c r="F227" s="216">
        <v>20720.304809999998</v>
      </c>
      <c r="G227" s="217">
        <v>0</v>
      </c>
      <c r="H227" s="217">
        <v>20720.304809999998</v>
      </c>
      <c r="I227" s="217">
        <v>52467.625060000006</v>
      </c>
      <c r="J227" s="217">
        <v>0</v>
      </c>
      <c r="K227" s="217">
        <v>52467.625060000006</v>
      </c>
      <c r="L227" s="217">
        <v>2811.5074900000004</v>
      </c>
      <c r="M227" s="217">
        <v>37.929839999999999</v>
      </c>
      <c r="N227" s="217">
        <v>2849.4373300000002</v>
      </c>
      <c r="O227" s="217">
        <v>76037.367200000008</v>
      </c>
      <c r="P227" s="217">
        <v>9032.02405</v>
      </c>
      <c r="Q227" s="217">
        <v>0</v>
      </c>
      <c r="R227" s="218">
        <v>9032.02405</v>
      </c>
    </row>
    <row r="228" spans="1:18">
      <c r="A228" s="219"/>
      <c r="B228" s="219"/>
      <c r="C228" s="219"/>
      <c r="D228" s="214" t="s">
        <v>490</v>
      </c>
      <c r="E228" s="215">
        <v>221</v>
      </c>
      <c r="F228" s="216">
        <v>203272.99677999999</v>
      </c>
      <c r="G228" s="217">
        <v>8.3920000000000008E-2</v>
      </c>
      <c r="H228" s="217">
        <v>203273.08069999999</v>
      </c>
      <c r="I228" s="217">
        <v>282904.02123000001</v>
      </c>
      <c r="J228" s="217">
        <v>3670.2397099999998</v>
      </c>
      <c r="K228" s="217">
        <v>286574.26094000001</v>
      </c>
      <c r="L228" s="217">
        <v>28097.902050000001</v>
      </c>
      <c r="M228" s="217">
        <v>4849.3577599999999</v>
      </c>
      <c r="N228" s="217">
        <v>32947.259809999996</v>
      </c>
      <c r="O228" s="217">
        <v>522794.60145000002</v>
      </c>
      <c r="P228" s="217">
        <v>121087.30184</v>
      </c>
      <c r="Q228" s="217">
        <v>0</v>
      </c>
      <c r="R228" s="218">
        <v>121087.30184</v>
      </c>
    </row>
    <row r="229" spans="1:18">
      <c r="A229" s="219"/>
      <c r="B229" s="219"/>
      <c r="C229" s="219"/>
      <c r="D229" s="219"/>
      <c r="E229" s="221">
        <v>834</v>
      </c>
      <c r="F229" s="222">
        <v>4.1000000000000002E-2</v>
      </c>
      <c r="G229" s="223">
        <v>0</v>
      </c>
      <c r="H229" s="223">
        <v>4.1000000000000002E-2</v>
      </c>
      <c r="I229" s="223">
        <v>0</v>
      </c>
      <c r="J229" s="223">
        <v>0</v>
      </c>
      <c r="K229" s="223">
        <v>0</v>
      </c>
      <c r="L229" s="223">
        <v>2000.9620400000001</v>
      </c>
      <c r="M229" s="223">
        <v>1.9974799999999999</v>
      </c>
      <c r="N229" s="223">
        <v>2002.9595200000001</v>
      </c>
      <c r="O229" s="223">
        <v>2003.0005200000001</v>
      </c>
      <c r="P229" s="223">
        <v>3541.4434900000001</v>
      </c>
      <c r="Q229" s="223">
        <v>0</v>
      </c>
      <c r="R229" s="224">
        <v>3541.4434900000001</v>
      </c>
    </row>
    <row r="230" spans="1:18">
      <c r="A230" s="219"/>
      <c r="B230" s="219"/>
      <c r="C230" s="219"/>
      <c r="D230" s="214" t="s">
        <v>488</v>
      </c>
      <c r="E230" s="215">
        <v>222</v>
      </c>
      <c r="F230" s="216">
        <v>4631.7327599999999</v>
      </c>
      <c r="G230" s="217">
        <v>0</v>
      </c>
      <c r="H230" s="217">
        <v>4631.7327599999999</v>
      </c>
      <c r="I230" s="217">
        <v>9176.2602399999996</v>
      </c>
      <c r="J230" s="217">
        <v>1278.0011399999999</v>
      </c>
      <c r="K230" s="217">
        <v>10454.26138</v>
      </c>
      <c r="L230" s="217">
        <v>8550.3910899999992</v>
      </c>
      <c r="M230" s="217">
        <v>1032.6299200000001</v>
      </c>
      <c r="N230" s="217">
        <v>9583.0210100000004</v>
      </c>
      <c r="O230" s="217">
        <v>24669.015149999999</v>
      </c>
      <c r="P230" s="217">
        <v>72168.756880000001</v>
      </c>
      <c r="Q230" s="217">
        <v>0</v>
      </c>
      <c r="R230" s="218">
        <v>72168.756880000001</v>
      </c>
    </row>
    <row r="231" spans="1:18">
      <c r="A231" s="219"/>
      <c r="B231" s="219"/>
      <c r="C231" s="219"/>
      <c r="D231" s="214" t="s">
        <v>491</v>
      </c>
      <c r="E231" s="215">
        <v>721</v>
      </c>
      <c r="F231" s="216">
        <v>14.268700000000001</v>
      </c>
      <c r="G231" s="217">
        <v>0</v>
      </c>
      <c r="H231" s="217">
        <v>14.268700000000001</v>
      </c>
      <c r="I231" s="217">
        <v>241.11793</v>
      </c>
      <c r="J231" s="217">
        <v>0</v>
      </c>
      <c r="K231" s="217">
        <v>241.11793</v>
      </c>
      <c r="L231" s="217">
        <v>9.9273700000000016</v>
      </c>
      <c r="M231" s="217">
        <v>0</v>
      </c>
      <c r="N231" s="217">
        <v>9.9273700000000016</v>
      </c>
      <c r="O231" s="217">
        <v>265.31400000000002</v>
      </c>
      <c r="P231" s="217">
        <v>273.56921999999997</v>
      </c>
      <c r="Q231" s="217">
        <v>0</v>
      </c>
      <c r="R231" s="218">
        <v>273.56921999999997</v>
      </c>
    </row>
    <row r="232" spans="1:18">
      <c r="A232" s="219"/>
      <c r="B232" s="219"/>
      <c r="C232" s="214" t="s">
        <v>492</v>
      </c>
      <c r="D232" s="214" t="s">
        <v>492</v>
      </c>
      <c r="E232" s="215">
        <v>225</v>
      </c>
      <c r="F232" s="216">
        <v>10591.731380000001</v>
      </c>
      <c r="G232" s="217">
        <v>0</v>
      </c>
      <c r="H232" s="217">
        <v>10591.731380000001</v>
      </c>
      <c r="I232" s="217">
        <v>9165.9282899999998</v>
      </c>
      <c r="J232" s="217">
        <v>248.41636</v>
      </c>
      <c r="K232" s="217">
        <v>9414.3446500000009</v>
      </c>
      <c r="L232" s="217">
        <v>1940.8131100000001</v>
      </c>
      <c r="M232" s="217">
        <v>121.66288</v>
      </c>
      <c r="N232" s="217">
        <v>2062.4759899999999</v>
      </c>
      <c r="O232" s="217">
        <v>22068.552019999999</v>
      </c>
      <c r="P232" s="217">
        <v>19639.651030000001</v>
      </c>
      <c r="Q232" s="217">
        <v>0</v>
      </c>
      <c r="R232" s="218">
        <v>19639.651030000001</v>
      </c>
    </row>
    <row r="233" spans="1:18">
      <c r="A233" s="219"/>
      <c r="B233" s="219"/>
      <c r="C233" s="219"/>
      <c r="D233" s="214" t="s">
        <v>493</v>
      </c>
      <c r="E233" s="215">
        <v>226</v>
      </c>
      <c r="F233" s="216">
        <v>129.94514000000001</v>
      </c>
      <c r="G233" s="217">
        <v>0</v>
      </c>
      <c r="H233" s="217">
        <v>129.94514000000001</v>
      </c>
      <c r="I233" s="217">
        <v>13044.787910000001</v>
      </c>
      <c r="J233" s="217">
        <v>22.84328</v>
      </c>
      <c r="K233" s="217">
        <v>13067.63119</v>
      </c>
      <c r="L233" s="217">
        <v>95.424669999999992</v>
      </c>
      <c r="M233" s="217">
        <v>0</v>
      </c>
      <c r="N233" s="217">
        <v>95.424669999999992</v>
      </c>
      <c r="O233" s="217">
        <v>13293.001</v>
      </c>
      <c r="P233" s="217">
        <v>1380.2420500000001</v>
      </c>
      <c r="Q233" s="217">
        <v>0</v>
      </c>
      <c r="R233" s="218">
        <v>1380.2420500000001</v>
      </c>
    </row>
    <row r="234" spans="1:18">
      <c r="A234" s="219"/>
      <c r="B234" s="219"/>
      <c r="C234" s="214" t="s">
        <v>481</v>
      </c>
      <c r="D234" s="214" t="s">
        <v>481</v>
      </c>
      <c r="E234" s="215">
        <v>228</v>
      </c>
      <c r="F234" s="216">
        <v>1851.8238000000001</v>
      </c>
      <c r="G234" s="217">
        <v>0</v>
      </c>
      <c r="H234" s="217">
        <v>1851.8238000000001</v>
      </c>
      <c r="I234" s="217">
        <v>10786.47631</v>
      </c>
      <c r="J234" s="217">
        <v>87.656279999999995</v>
      </c>
      <c r="K234" s="217">
        <v>10874.132589999999</v>
      </c>
      <c r="L234" s="217">
        <v>579.61982999999998</v>
      </c>
      <c r="M234" s="217">
        <v>0</v>
      </c>
      <c r="N234" s="217">
        <v>579.61982999999998</v>
      </c>
      <c r="O234" s="217">
        <v>13305.576220000001</v>
      </c>
      <c r="P234" s="217">
        <v>4749.8801100000001</v>
      </c>
      <c r="Q234" s="217">
        <v>0</v>
      </c>
      <c r="R234" s="218">
        <v>4749.8801100000001</v>
      </c>
    </row>
    <row r="235" spans="1:18">
      <c r="A235" s="219"/>
      <c r="B235" s="219"/>
      <c r="C235" s="219"/>
      <c r="D235" s="214" t="s">
        <v>494</v>
      </c>
      <c r="E235" s="215">
        <v>229</v>
      </c>
      <c r="F235" s="216">
        <v>1380.4006100000001</v>
      </c>
      <c r="G235" s="217">
        <v>0</v>
      </c>
      <c r="H235" s="217">
        <v>1380.4006100000001</v>
      </c>
      <c r="I235" s="217">
        <v>3233.5308199999999</v>
      </c>
      <c r="J235" s="217">
        <v>0</v>
      </c>
      <c r="K235" s="217">
        <v>3233.5308199999999</v>
      </c>
      <c r="L235" s="217">
        <v>107.732</v>
      </c>
      <c r="M235" s="217">
        <v>0</v>
      </c>
      <c r="N235" s="217">
        <v>107.732</v>
      </c>
      <c r="O235" s="217">
        <v>4721.6634299999996</v>
      </c>
      <c r="P235" s="217">
        <v>1301.53934</v>
      </c>
      <c r="Q235" s="217">
        <v>0</v>
      </c>
      <c r="R235" s="218">
        <v>1301.53934</v>
      </c>
    </row>
    <row r="236" spans="1:18">
      <c r="A236" s="219"/>
      <c r="B236" s="219"/>
      <c r="C236" s="214" t="s">
        <v>495</v>
      </c>
      <c r="D236" s="214" t="s">
        <v>496</v>
      </c>
      <c r="E236" s="215">
        <v>532</v>
      </c>
      <c r="F236" s="216">
        <v>7279.3319299999994</v>
      </c>
      <c r="G236" s="217">
        <v>0</v>
      </c>
      <c r="H236" s="217">
        <v>7279.3319299999994</v>
      </c>
      <c r="I236" s="217">
        <v>17698.305980000001</v>
      </c>
      <c r="J236" s="217">
        <v>14.52234</v>
      </c>
      <c r="K236" s="217">
        <v>17712.828320000001</v>
      </c>
      <c r="L236" s="217">
        <v>440.19804999999997</v>
      </c>
      <c r="M236" s="217">
        <v>0</v>
      </c>
      <c r="N236" s="217">
        <v>440.19804999999997</v>
      </c>
      <c r="O236" s="217">
        <v>25432.3583</v>
      </c>
      <c r="P236" s="217">
        <v>7596.1517300000005</v>
      </c>
      <c r="Q236" s="217">
        <v>0</v>
      </c>
      <c r="R236" s="218">
        <v>7596.1517300000005</v>
      </c>
    </row>
    <row r="237" spans="1:18">
      <c r="A237" s="219"/>
      <c r="B237" s="219"/>
      <c r="C237" s="219"/>
      <c r="D237" s="214" t="s">
        <v>495</v>
      </c>
      <c r="E237" s="215">
        <v>241</v>
      </c>
      <c r="F237" s="216">
        <v>23786.670999999998</v>
      </c>
      <c r="G237" s="217">
        <v>0</v>
      </c>
      <c r="H237" s="217">
        <v>23786.670999999998</v>
      </c>
      <c r="I237" s="217">
        <v>37309.208920000005</v>
      </c>
      <c r="J237" s="217">
        <v>445.29586</v>
      </c>
      <c r="K237" s="217">
        <v>37754.504780000003</v>
      </c>
      <c r="L237" s="217">
        <v>4588.6903499999999</v>
      </c>
      <c r="M237" s="217">
        <v>99.591270000000009</v>
      </c>
      <c r="N237" s="217">
        <v>4688.2816199999997</v>
      </c>
      <c r="O237" s="217">
        <v>66229.457399999999</v>
      </c>
      <c r="P237" s="217">
        <v>36518.259100000003</v>
      </c>
      <c r="Q237" s="217">
        <v>0</v>
      </c>
      <c r="R237" s="218">
        <v>36518.259100000003</v>
      </c>
    </row>
    <row r="238" spans="1:18">
      <c r="A238" s="219"/>
      <c r="B238" s="219"/>
      <c r="C238" s="219"/>
      <c r="D238" s="214" t="s">
        <v>497</v>
      </c>
      <c r="E238" s="215">
        <v>617</v>
      </c>
      <c r="F238" s="216">
        <v>2841.3052400000001</v>
      </c>
      <c r="G238" s="217">
        <v>0</v>
      </c>
      <c r="H238" s="217">
        <v>2841.3052400000001</v>
      </c>
      <c r="I238" s="217">
        <v>10284.68557</v>
      </c>
      <c r="J238" s="217">
        <v>0</v>
      </c>
      <c r="K238" s="217">
        <v>10284.68557</v>
      </c>
      <c r="L238" s="217">
        <v>272.33850000000001</v>
      </c>
      <c r="M238" s="217">
        <v>0</v>
      </c>
      <c r="N238" s="217">
        <v>272.33850000000001</v>
      </c>
      <c r="O238" s="217">
        <v>13398.329310000001</v>
      </c>
      <c r="P238" s="217">
        <v>6968.5251399999997</v>
      </c>
      <c r="Q238" s="217">
        <v>0</v>
      </c>
      <c r="R238" s="218">
        <v>6968.5251399999997</v>
      </c>
    </row>
    <row r="239" spans="1:18">
      <c r="A239" s="219"/>
      <c r="B239" s="219"/>
      <c r="C239" s="214" t="s">
        <v>498</v>
      </c>
      <c r="D239" s="214" t="s">
        <v>437</v>
      </c>
      <c r="E239" s="215">
        <v>232</v>
      </c>
      <c r="F239" s="216">
        <v>1111.90301</v>
      </c>
      <c r="G239" s="217">
        <v>0</v>
      </c>
      <c r="H239" s="217">
        <v>1111.90301</v>
      </c>
      <c r="I239" s="217">
        <v>11304.844130000001</v>
      </c>
      <c r="J239" s="217">
        <v>99.973070000000007</v>
      </c>
      <c r="K239" s="217">
        <v>11404.8172</v>
      </c>
      <c r="L239" s="217">
        <v>130.33927</v>
      </c>
      <c r="M239" s="217">
        <v>0</v>
      </c>
      <c r="N239" s="217">
        <v>130.33927</v>
      </c>
      <c r="O239" s="217">
        <v>12647.05948</v>
      </c>
      <c r="P239" s="217">
        <v>2134.8942000000002</v>
      </c>
      <c r="Q239" s="217">
        <v>0</v>
      </c>
      <c r="R239" s="218">
        <v>2134.8942000000002</v>
      </c>
    </row>
    <row r="240" spans="1:18">
      <c r="A240" s="219"/>
      <c r="B240" s="219"/>
      <c r="C240" s="219"/>
      <c r="D240" s="214" t="s">
        <v>498</v>
      </c>
      <c r="E240" s="215">
        <v>231</v>
      </c>
      <c r="F240" s="216">
        <v>14260.109980000001</v>
      </c>
      <c r="G240" s="217">
        <v>0</v>
      </c>
      <c r="H240" s="217">
        <v>14260.109980000001</v>
      </c>
      <c r="I240" s="217">
        <v>15629.542150000001</v>
      </c>
      <c r="J240" s="217">
        <v>768.88019999999995</v>
      </c>
      <c r="K240" s="217">
        <v>16398.422350000001</v>
      </c>
      <c r="L240" s="217">
        <v>1724.0867499999999</v>
      </c>
      <c r="M240" s="217">
        <v>8.4638999999999989</v>
      </c>
      <c r="N240" s="217">
        <v>1732.5506499999999</v>
      </c>
      <c r="O240" s="217">
        <v>32391.082979999999</v>
      </c>
      <c r="P240" s="217">
        <v>13988.944140000001</v>
      </c>
      <c r="Q240" s="217">
        <v>0</v>
      </c>
      <c r="R240" s="218">
        <v>13988.944140000001</v>
      </c>
    </row>
    <row r="241" spans="1:18">
      <c r="A241" s="219"/>
      <c r="B241" s="219"/>
      <c r="C241" s="219"/>
      <c r="D241" s="214" t="s">
        <v>499</v>
      </c>
      <c r="E241" s="215">
        <v>583</v>
      </c>
      <c r="F241" s="216">
        <v>46.252410000000005</v>
      </c>
      <c r="G241" s="217">
        <v>0</v>
      </c>
      <c r="H241" s="217">
        <v>46.252410000000005</v>
      </c>
      <c r="I241" s="217">
        <v>1257.6406000000002</v>
      </c>
      <c r="J241" s="217">
        <v>1.14124</v>
      </c>
      <c r="K241" s="217">
        <v>1258.7818400000001</v>
      </c>
      <c r="L241" s="217">
        <v>16.807449999999999</v>
      </c>
      <c r="M241" s="217">
        <v>0</v>
      </c>
      <c r="N241" s="217">
        <v>16.807449999999999</v>
      </c>
      <c r="O241" s="217">
        <v>1321.8416999999999</v>
      </c>
      <c r="P241" s="217">
        <v>1196.1665600000001</v>
      </c>
      <c r="Q241" s="217">
        <v>0</v>
      </c>
      <c r="R241" s="218">
        <v>1196.1665600000001</v>
      </c>
    </row>
    <row r="242" spans="1:18">
      <c r="A242" s="219"/>
      <c r="B242" s="219"/>
      <c r="C242" s="214" t="s">
        <v>443</v>
      </c>
      <c r="D242" s="214" t="s">
        <v>500</v>
      </c>
      <c r="E242" s="215">
        <v>237</v>
      </c>
      <c r="F242" s="216">
        <v>25834.928350000002</v>
      </c>
      <c r="G242" s="217">
        <v>0</v>
      </c>
      <c r="H242" s="217">
        <v>25834.928350000002</v>
      </c>
      <c r="I242" s="217">
        <v>4129.3333199999997</v>
      </c>
      <c r="J242" s="217">
        <v>177.69334000000001</v>
      </c>
      <c r="K242" s="217">
        <v>4307.0266600000004</v>
      </c>
      <c r="L242" s="217">
        <v>2414.8878</v>
      </c>
      <c r="M242" s="217">
        <v>537.62986000000001</v>
      </c>
      <c r="N242" s="217">
        <v>2952.51766</v>
      </c>
      <c r="O242" s="217">
        <v>33094.472670000003</v>
      </c>
      <c r="P242" s="217">
        <v>7817.3522899999998</v>
      </c>
      <c r="Q242" s="217">
        <v>0</v>
      </c>
      <c r="R242" s="218">
        <v>7817.3522899999998</v>
      </c>
    </row>
    <row r="243" spans="1:18">
      <c r="A243" s="219"/>
      <c r="B243" s="214" t="s">
        <v>501</v>
      </c>
      <c r="C243" s="214" t="s">
        <v>502</v>
      </c>
      <c r="D243" s="214" t="s">
        <v>503</v>
      </c>
      <c r="E243" s="215">
        <v>144</v>
      </c>
      <c r="F243" s="216">
        <v>2067.3274000000001</v>
      </c>
      <c r="G243" s="217">
        <v>0</v>
      </c>
      <c r="H243" s="217">
        <v>2067.3274000000001</v>
      </c>
      <c r="I243" s="217">
        <v>7152.6469299999999</v>
      </c>
      <c r="J243" s="217">
        <v>0.36327999999999999</v>
      </c>
      <c r="K243" s="217">
        <v>7153.0102100000004</v>
      </c>
      <c r="L243" s="217">
        <v>400.54126000000002</v>
      </c>
      <c r="M243" s="217">
        <v>0</v>
      </c>
      <c r="N243" s="217">
        <v>400.54126000000002</v>
      </c>
      <c r="O243" s="217">
        <v>9620.8788699999986</v>
      </c>
      <c r="P243" s="217">
        <v>4184.1869100000004</v>
      </c>
      <c r="Q243" s="217">
        <v>0</v>
      </c>
      <c r="R243" s="218">
        <v>4184.1869100000004</v>
      </c>
    </row>
    <row r="244" spans="1:18">
      <c r="A244" s="219"/>
      <c r="B244" s="219"/>
      <c r="C244" s="219"/>
      <c r="D244" s="214" t="s">
        <v>504</v>
      </c>
      <c r="E244" s="215">
        <v>147</v>
      </c>
      <c r="F244" s="216">
        <v>2430.0975099999996</v>
      </c>
      <c r="G244" s="217">
        <v>0</v>
      </c>
      <c r="H244" s="217">
        <v>2430.0975099999996</v>
      </c>
      <c r="I244" s="217">
        <v>7836.9373099999993</v>
      </c>
      <c r="J244" s="217">
        <v>6.8000000000000005E-4</v>
      </c>
      <c r="K244" s="217">
        <v>7836.9379900000004</v>
      </c>
      <c r="L244" s="217">
        <v>732.79527000000007</v>
      </c>
      <c r="M244" s="217">
        <v>9.2285400000000006</v>
      </c>
      <c r="N244" s="217">
        <v>742.02381000000003</v>
      </c>
      <c r="O244" s="217">
        <v>11009.059310000001</v>
      </c>
      <c r="P244" s="217">
        <v>4537.34674</v>
      </c>
      <c r="Q244" s="217">
        <v>0</v>
      </c>
      <c r="R244" s="218">
        <v>4537.34674</v>
      </c>
    </row>
    <row r="245" spans="1:18">
      <c r="A245" s="219"/>
      <c r="B245" s="219"/>
      <c r="C245" s="219"/>
      <c r="D245" s="214" t="s">
        <v>505</v>
      </c>
      <c r="E245" s="215">
        <v>145</v>
      </c>
      <c r="F245" s="216">
        <v>2267.0480200000002</v>
      </c>
      <c r="G245" s="217">
        <v>0</v>
      </c>
      <c r="H245" s="217">
        <v>2267.0480200000002</v>
      </c>
      <c r="I245" s="217">
        <v>663.10176000000001</v>
      </c>
      <c r="J245" s="217">
        <v>66.298090000000002</v>
      </c>
      <c r="K245" s="217">
        <v>729.39985000000001</v>
      </c>
      <c r="L245" s="217">
        <v>563.35189000000003</v>
      </c>
      <c r="M245" s="217">
        <v>0</v>
      </c>
      <c r="N245" s="217">
        <v>563.35189000000003</v>
      </c>
      <c r="O245" s="217">
        <v>3559.7997599999999</v>
      </c>
      <c r="P245" s="217">
        <v>8892.1961499999998</v>
      </c>
      <c r="Q245" s="217">
        <v>0</v>
      </c>
      <c r="R245" s="218">
        <v>8892.1961499999998</v>
      </c>
    </row>
    <row r="246" spans="1:18">
      <c r="A246" s="219"/>
      <c r="B246" s="219"/>
      <c r="C246" s="219"/>
      <c r="D246" s="214" t="s">
        <v>502</v>
      </c>
      <c r="E246" s="215">
        <v>142</v>
      </c>
      <c r="F246" s="216">
        <v>230.94075000000001</v>
      </c>
      <c r="G246" s="217">
        <v>0</v>
      </c>
      <c r="H246" s="217">
        <v>230.94075000000001</v>
      </c>
      <c r="I246" s="217">
        <v>11533.5106</v>
      </c>
      <c r="J246" s="217">
        <v>2.4300000000000003E-3</v>
      </c>
      <c r="K246" s="217">
        <v>11533.51303</v>
      </c>
      <c r="L246" s="217">
        <v>672.09885999999995</v>
      </c>
      <c r="M246" s="217">
        <v>21.089380000000002</v>
      </c>
      <c r="N246" s="217">
        <v>693.18823999999995</v>
      </c>
      <c r="O246" s="217">
        <v>12457.642019999999</v>
      </c>
      <c r="P246" s="217">
        <v>3105.18923</v>
      </c>
      <c r="Q246" s="217">
        <v>0</v>
      </c>
      <c r="R246" s="218">
        <v>3105.18923</v>
      </c>
    </row>
    <row r="247" spans="1:18">
      <c r="A247" s="219"/>
      <c r="B247" s="219"/>
      <c r="C247" s="219"/>
      <c r="D247" s="214" t="s">
        <v>506</v>
      </c>
      <c r="E247" s="215">
        <v>146</v>
      </c>
      <c r="F247" s="216">
        <v>589.94002999999998</v>
      </c>
      <c r="G247" s="217">
        <v>0</v>
      </c>
      <c r="H247" s="217">
        <v>589.94002999999998</v>
      </c>
      <c r="I247" s="217">
        <v>3351.4773599999999</v>
      </c>
      <c r="J247" s="217">
        <v>6.1800899999999999</v>
      </c>
      <c r="K247" s="217">
        <v>3357.6574500000002</v>
      </c>
      <c r="L247" s="217">
        <v>767.19342000000006</v>
      </c>
      <c r="M247" s="217">
        <v>0</v>
      </c>
      <c r="N247" s="217">
        <v>767.19342000000006</v>
      </c>
      <c r="O247" s="217">
        <v>4714.7909</v>
      </c>
      <c r="P247" s="217">
        <v>3659.0610299999998</v>
      </c>
      <c r="Q247" s="217">
        <v>0</v>
      </c>
      <c r="R247" s="218">
        <v>3659.0610299999998</v>
      </c>
    </row>
    <row r="248" spans="1:18">
      <c r="A248" s="219"/>
      <c r="B248" s="219"/>
      <c r="C248" s="219"/>
      <c r="D248" s="214" t="s">
        <v>507</v>
      </c>
      <c r="E248" s="215">
        <v>143</v>
      </c>
      <c r="F248" s="216">
        <v>848.46668</v>
      </c>
      <c r="G248" s="217">
        <v>0</v>
      </c>
      <c r="H248" s="217">
        <v>848.46668</v>
      </c>
      <c r="I248" s="217">
        <v>6564.2563799999998</v>
      </c>
      <c r="J248" s="217">
        <v>7.8629799999999994</v>
      </c>
      <c r="K248" s="217">
        <v>6572.1193600000006</v>
      </c>
      <c r="L248" s="217">
        <v>109.72816</v>
      </c>
      <c r="M248" s="217">
        <v>0</v>
      </c>
      <c r="N248" s="217">
        <v>109.72816</v>
      </c>
      <c r="O248" s="217">
        <v>7530.3141999999998</v>
      </c>
      <c r="P248" s="217">
        <v>2736.8903700000001</v>
      </c>
      <c r="Q248" s="217">
        <v>0</v>
      </c>
      <c r="R248" s="218">
        <v>2736.8903700000001</v>
      </c>
    </row>
    <row r="249" spans="1:18">
      <c r="A249" s="219"/>
      <c r="B249" s="219"/>
      <c r="C249" s="219"/>
      <c r="D249" s="214" t="s">
        <v>508</v>
      </c>
      <c r="E249" s="215">
        <v>148</v>
      </c>
      <c r="F249" s="216">
        <v>487.57997999999998</v>
      </c>
      <c r="G249" s="217">
        <v>0</v>
      </c>
      <c r="H249" s="217">
        <v>487.57997999999998</v>
      </c>
      <c r="I249" s="217">
        <v>3402.80537</v>
      </c>
      <c r="J249" s="217">
        <v>4.0000000000000003E-5</v>
      </c>
      <c r="K249" s="217">
        <v>3402.8054099999999</v>
      </c>
      <c r="L249" s="217">
        <v>79.242159999999998</v>
      </c>
      <c r="M249" s="217">
        <v>0</v>
      </c>
      <c r="N249" s="217">
        <v>79.242159999999998</v>
      </c>
      <c r="O249" s="217">
        <v>3969.6275499999997</v>
      </c>
      <c r="P249" s="217">
        <v>1291.62661</v>
      </c>
      <c r="Q249" s="217">
        <v>0</v>
      </c>
      <c r="R249" s="218">
        <v>1291.62661</v>
      </c>
    </row>
    <row r="250" spans="1:18">
      <c r="A250" s="219"/>
      <c r="B250" s="219"/>
      <c r="C250" s="214" t="s">
        <v>509</v>
      </c>
      <c r="D250" s="214" t="s">
        <v>509</v>
      </c>
      <c r="E250" s="215">
        <v>149</v>
      </c>
      <c r="F250" s="216">
        <v>10747.473759999999</v>
      </c>
      <c r="G250" s="217">
        <v>0</v>
      </c>
      <c r="H250" s="217">
        <v>10747.473759999999</v>
      </c>
      <c r="I250" s="217">
        <v>18611.894410000001</v>
      </c>
      <c r="J250" s="217">
        <v>212.56693999999999</v>
      </c>
      <c r="K250" s="217">
        <v>18824.461350000001</v>
      </c>
      <c r="L250" s="217">
        <v>4134.9055900000003</v>
      </c>
      <c r="M250" s="217">
        <v>272.09361999999999</v>
      </c>
      <c r="N250" s="217">
        <v>4406.9992099999999</v>
      </c>
      <c r="O250" s="217">
        <v>33978.93432</v>
      </c>
      <c r="P250" s="217">
        <v>33208.444040000002</v>
      </c>
      <c r="Q250" s="217">
        <v>0</v>
      </c>
      <c r="R250" s="218">
        <v>33208.444040000002</v>
      </c>
    </row>
    <row r="251" spans="1:18">
      <c r="A251" s="219"/>
      <c r="B251" s="219"/>
      <c r="C251" s="214" t="s">
        <v>510</v>
      </c>
      <c r="D251" s="214" t="s">
        <v>510</v>
      </c>
      <c r="E251" s="215">
        <v>135</v>
      </c>
      <c r="F251" s="216">
        <v>722.45961999999997</v>
      </c>
      <c r="G251" s="217">
        <v>0</v>
      </c>
      <c r="H251" s="217">
        <v>722.45961999999997</v>
      </c>
      <c r="I251" s="217">
        <v>17190.97957</v>
      </c>
      <c r="J251" s="217">
        <v>46.187709999999996</v>
      </c>
      <c r="K251" s="217">
        <v>17237.167280000001</v>
      </c>
      <c r="L251" s="217">
        <v>685.08676000000003</v>
      </c>
      <c r="M251" s="217">
        <v>55.474150000000002</v>
      </c>
      <c r="N251" s="217">
        <v>740.56091000000004</v>
      </c>
      <c r="O251" s="217">
        <v>18700.187809999999</v>
      </c>
      <c r="P251" s="217">
        <v>4807.4063399999995</v>
      </c>
      <c r="Q251" s="217">
        <v>0</v>
      </c>
      <c r="R251" s="218">
        <v>4807.4063399999995</v>
      </c>
    </row>
    <row r="252" spans="1:18">
      <c r="A252" s="219"/>
      <c r="B252" s="219"/>
      <c r="C252" s="219"/>
      <c r="D252" s="214" t="s">
        <v>511</v>
      </c>
      <c r="E252" s="215">
        <v>534</v>
      </c>
      <c r="F252" s="216">
        <v>169.03663</v>
      </c>
      <c r="G252" s="217">
        <v>0</v>
      </c>
      <c r="H252" s="217">
        <v>169.03663</v>
      </c>
      <c r="I252" s="217">
        <v>7306.9754699999994</v>
      </c>
      <c r="J252" s="217">
        <v>4.0300000000000006E-3</v>
      </c>
      <c r="K252" s="217">
        <v>7306.9795000000004</v>
      </c>
      <c r="L252" s="217">
        <v>59.075980000000001</v>
      </c>
      <c r="M252" s="217">
        <v>0</v>
      </c>
      <c r="N252" s="217">
        <v>59.075980000000001</v>
      </c>
      <c r="O252" s="217">
        <v>7535.0921100000005</v>
      </c>
      <c r="P252" s="217">
        <v>1003.23902</v>
      </c>
      <c r="Q252" s="217">
        <v>0</v>
      </c>
      <c r="R252" s="218">
        <v>1003.23902</v>
      </c>
    </row>
    <row r="253" spans="1:18">
      <c r="A253" s="219"/>
      <c r="B253" s="219"/>
      <c r="C253" s="214" t="s">
        <v>512</v>
      </c>
      <c r="D253" s="214" t="s">
        <v>513</v>
      </c>
      <c r="E253" s="215">
        <v>134</v>
      </c>
      <c r="F253" s="216">
        <v>53251.466460000003</v>
      </c>
      <c r="G253" s="217">
        <v>0</v>
      </c>
      <c r="H253" s="217">
        <v>53251.466460000003</v>
      </c>
      <c r="I253" s="217">
        <v>67143.671690000003</v>
      </c>
      <c r="J253" s="217">
        <v>81.163119999999992</v>
      </c>
      <c r="K253" s="217">
        <v>67224.83481</v>
      </c>
      <c r="L253" s="217">
        <v>1981.0954899999999</v>
      </c>
      <c r="M253" s="217">
        <v>9.2817600000000002</v>
      </c>
      <c r="N253" s="217">
        <v>1990.37725</v>
      </c>
      <c r="O253" s="217">
        <v>122466.67852</v>
      </c>
      <c r="P253" s="217">
        <v>22977.51352</v>
      </c>
      <c r="Q253" s="217">
        <v>0</v>
      </c>
      <c r="R253" s="218">
        <v>22977.51352</v>
      </c>
    </row>
    <row r="254" spans="1:18">
      <c r="A254" s="219"/>
      <c r="B254" s="219"/>
      <c r="C254" s="214" t="s">
        <v>514</v>
      </c>
      <c r="D254" s="214" t="s">
        <v>514</v>
      </c>
      <c r="E254" s="215">
        <v>128</v>
      </c>
      <c r="F254" s="216">
        <v>325026.70152</v>
      </c>
      <c r="G254" s="217">
        <v>23374.150679999999</v>
      </c>
      <c r="H254" s="217">
        <v>348400.85219999996</v>
      </c>
      <c r="I254" s="217">
        <v>242003.87904</v>
      </c>
      <c r="J254" s="217">
        <v>6548.2578200000007</v>
      </c>
      <c r="K254" s="217">
        <v>248552.13686000003</v>
      </c>
      <c r="L254" s="217">
        <v>142086.00555999999</v>
      </c>
      <c r="M254" s="217">
        <v>17967.98486</v>
      </c>
      <c r="N254" s="217">
        <v>160053.99041999999</v>
      </c>
      <c r="O254" s="217">
        <v>757006.97947999998</v>
      </c>
      <c r="P254" s="217">
        <v>215819.52778999999</v>
      </c>
      <c r="Q254" s="217">
        <v>0</v>
      </c>
      <c r="R254" s="218">
        <v>215819.52778999999</v>
      </c>
    </row>
    <row r="255" spans="1:18">
      <c r="A255" s="219"/>
      <c r="B255" s="219"/>
      <c r="C255" s="219"/>
      <c r="D255" s="219"/>
      <c r="E255" s="221">
        <v>528</v>
      </c>
      <c r="F255" s="222">
        <v>21387.137899999998</v>
      </c>
      <c r="G255" s="223">
        <v>0</v>
      </c>
      <c r="H255" s="223">
        <v>21387.137899999998</v>
      </c>
      <c r="I255" s="223">
        <v>40865.337650000001</v>
      </c>
      <c r="J255" s="223">
        <v>168.42171999999999</v>
      </c>
      <c r="K255" s="223">
        <v>41033.75937</v>
      </c>
      <c r="L255" s="223">
        <v>11880.29407</v>
      </c>
      <c r="M255" s="223">
        <v>946.53064000000006</v>
      </c>
      <c r="N255" s="223">
        <v>12826.824710000001</v>
      </c>
      <c r="O255" s="223">
        <v>75247.721980000002</v>
      </c>
      <c r="P255" s="223">
        <v>58080.1538</v>
      </c>
      <c r="Q255" s="223">
        <v>0</v>
      </c>
      <c r="R255" s="224">
        <v>58080.1538</v>
      </c>
    </row>
    <row r="256" spans="1:18">
      <c r="A256" s="219"/>
      <c r="B256" s="219"/>
      <c r="C256" s="219"/>
      <c r="D256" s="214" t="s">
        <v>515</v>
      </c>
      <c r="E256" s="215">
        <v>584</v>
      </c>
      <c r="F256" s="216">
        <v>31375.277979999999</v>
      </c>
      <c r="G256" s="217">
        <v>0</v>
      </c>
      <c r="H256" s="217">
        <v>31375.277979999999</v>
      </c>
      <c r="I256" s="217">
        <v>286.08348000000001</v>
      </c>
      <c r="J256" s="217">
        <v>605.67572999999993</v>
      </c>
      <c r="K256" s="217">
        <v>891.75920999999994</v>
      </c>
      <c r="L256" s="217">
        <v>17401.882899999997</v>
      </c>
      <c r="M256" s="217">
        <v>4192.2756099999997</v>
      </c>
      <c r="N256" s="217">
        <v>21594.158510000001</v>
      </c>
      <c r="O256" s="217">
        <v>53861.195700000004</v>
      </c>
      <c r="P256" s="217">
        <v>36572.814850000002</v>
      </c>
      <c r="Q256" s="217">
        <v>0</v>
      </c>
      <c r="R256" s="218">
        <v>36572.814850000002</v>
      </c>
    </row>
    <row r="257" spans="1:18">
      <c r="A257" s="219"/>
      <c r="B257" s="219"/>
      <c r="C257" s="219"/>
      <c r="D257" s="214" t="s">
        <v>516</v>
      </c>
      <c r="E257" s="215">
        <v>132</v>
      </c>
      <c r="F257" s="216">
        <v>6696.9445500000002</v>
      </c>
      <c r="G257" s="217">
        <v>0</v>
      </c>
      <c r="H257" s="217">
        <v>6696.9445500000002</v>
      </c>
      <c r="I257" s="217">
        <v>35272.083770000005</v>
      </c>
      <c r="J257" s="217">
        <v>82.493870000000001</v>
      </c>
      <c r="K257" s="217">
        <v>35354.577640000003</v>
      </c>
      <c r="L257" s="217">
        <v>1120.6019799999999</v>
      </c>
      <c r="M257" s="217">
        <v>5.2495200000000004</v>
      </c>
      <c r="N257" s="217">
        <v>1125.8515</v>
      </c>
      <c r="O257" s="217">
        <v>43177.37369</v>
      </c>
      <c r="P257" s="217">
        <v>1637.08349</v>
      </c>
      <c r="Q257" s="217">
        <v>0</v>
      </c>
      <c r="R257" s="218">
        <v>1637.08349</v>
      </c>
    </row>
    <row r="258" spans="1:18">
      <c r="A258" s="219"/>
      <c r="B258" s="219"/>
      <c r="C258" s="219"/>
      <c r="D258" s="214" t="s">
        <v>517</v>
      </c>
      <c r="E258" s="215">
        <v>129</v>
      </c>
      <c r="F258" s="216">
        <v>7223.1171699999995</v>
      </c>
      <c r="G258" s="217">
        <v>0</v>
      </c>
      <c r="H258" s="217">
        <v>7223.1171699999995</v>
      </c>
      <c r="I258" s="217">
        <v>28064.330020000001</v>
      </c>
      <c r="J258" s="217">
        <v>97.895420000000001</v>
      </c>
      <c r="K258" s="217">
        <v>28162.225440000002</v>
      </c>
      <c r="L258" s="217">
        <v>861.2796800000001</v>
      </c>
      <c r="M258" s="217">
        <v>39.315559999999998</v>
      </c>
      <c r="N258" s="217">
        <v>900.59523999999999</v>
      </c>
      <c r="O258" s="217">
        <v>36285.937850000002</v>
      </c>
      <c r="P258" s="217">
        <v>4378.47138</v>
      </c>
      <c r="Q258" s="217">
        <v>0</v>
      </c>
      <c r="R258" s="218">
        <v>4378.47138</v>
      </c>
    </row>
    <row r="259" spans="1:18">
      <c r="A259" s="219"/>
      <c r="B259" s="219"/>
      <c r="C259" s="214" t="s">
        <v>518</v>
      </c>
      <c r="D259" s="214" t="s">
        <v>518</v>
      </c>
      <c r="E259" s="215">
        <v>131</v>
      </c>
      <c r="F259" s="216">
        <v>4276.3924299999999</v>
      </c>
      <c r="G259" s="217">
        <v>0</v>
      </c>
      <c r="H259" s="217">
        <v>4276.3924299999999</v>
      </c>
      <c r="I259" s="217">
        <v>7222.85239</v>
      </c>
      <c r="J259" s="217">
        <v>0.62066999999999994</v>
      </c>
      <c r="K259" s="217">
        <v>7223.4730599999994</v>
      </c>
      <c r="L259" s="217">
        <v>1841.9866200000001</v>
      </c>
      <c r="M259" s="217">
        <v>0</v>
      </c>
      <c r="N259" s="217">
        <v>1841.9866200000001</v>
      </c>
      <c r="O259" s="217">
        <v>13341.85211</v>
      </c>
      <c r="P259" s="217">
        <v>3348.7924600000001</v>
      </c>
      <c r="Q259" s="217">
        <v>0</v>
      </c>
      <c r="R259" s="218">
        <v>3348.7924600000001</v>
      </c>
    </row>
    <row r="260" spans="1:18">
      <c r="A260" s="219"/>
      <c r="B260" s="219"/>
      <c r="C260" s="214" t="s">
        <v>519</v>
      </c>
      <c r="D260" s="214" t="s">
        <v>519</v>
      </c>
      <c r="E260" s="215">
        <v>138</v>
      </c>
      <c r="F260" s="216">
        <v>9345.3740099999995</v>
      </c>
      <c r="G260" s="217">
        <v>0</v>
      </c>
      <c r="H260" s="217">
        <v>9345.3740099999995</v>
      </c>
      <c r="I260" s="217">
        <v>16676.620780000001</v>
      </c>
      <c r="J260" s="217">
        <v>30.046430000000001</v>
      </c>
      <c r="K260" s="217">
        <v>16706.66721</v>
      </c>
      <c r="L260" s="217">
        <v>2972.2636499999999</v>
      </c>
      <c r="M260" s="217">
        <v>212.70279000000002</v>
      </c>
      <c r="N260" s="217">
        <v>3184.9664400000001</v>
      </c>
      <c r="O260" s="217">
        <v>29237.007659999999</v>
      </c>
      <c r="P260" s="217">
        <v>15898.95635</v>
      </c>
      <c r="Q260" s="217">
        <v>0</v>
      </c>
      <c r="R260" s="218">
        <v>15898.95635</v>
      </c>
    </row>
    <row r="261" spans="1:18">
      <c r="A261" s="219"/>
      <c r="B261" s="219"/>
      <c r="C261" s="219"/>
      <c r="D261" s="214" t="s">
        <v>520</v>
      </c>
      <c r="E261" s="215">
        <v>137</v>
      </c>
      <c r="F261" s="216">
        <v>1927.89993</v>
      </c>
      <c r="G261" s="217">
        <v>0</v>
      </c>
      <c r="H261" s="217">
        <v>1927.89993</v>
      </c>
      <c r="I261" s="217">
        <v>13762.4797</v>
      </c>
      <c r="J261" s="217">
        <v>91.485860000000002</v>
      </c>
      <c r="K261" s="217">
        <v>13853.965560000001</v>
      </c>
      <c r="L261" s="217">
        <v>434.18000999999998</v>
      </c>
      <c r="M261" s="217">
        <v>0</v>
      </c>
      <c r="N261" s="217">
        <v>434.18000999999998</v>
      </c>
      <c r="O261" s="217">
        <v>16216.0455</v>
      </c>
      <c r="P261" s="217">
        <v>5104.1402400000006</v>
      </c>
      <c r="Q261" s="217">
        <v>0</v>
      </c>
      <c r="R261" s="218">
        <v>5104.1402400000006</v>
      </c>
    </row>
    <row r="262" spans="1:18">
      <c r="A262" s="219"/>
      <c r="B262" s="219"/>
      <c r="C262" s="219"/>
      <c r="D262" s="219"/>
      <c r="E262" s="221">
        <v>608</v>
      </c>
      <c r="F262" s="222">
        <v>193.00479000000001</v>
      </c>
      <c r="G262" s="223">
        <v>0</v>
      </c>
      <c r="H262" s="223">
        <v>193.00479000000001</v>
      </c>
      <c r="I262" s="223">
        <v>2239.1065199999998</v>
      </c>
      <c r="J262" s="223">
        <v>0</v>
      </c>
      <c r="K262" s="223">
        <v>2239.1065199999998</v>
      </c>
      <c r="L262" s="223">
        <v>161.68783999999999</v>
      </c>
      <c r="M262" s="223">
        <v>0</v>
      </c>
      <c r="N262" s="223">
        <v>161.68783999999999</v>
      </c>
      <c r="O262" s="223">
        <v>2593.7991499999998</v>
      </c>
      <c r="P262" s="223">
        <v>998.86463000000003</v>
      </c>
      <c r="Q262" s="223">
        <v>0</v>
      </c>
      <c r="R262" s="224">
        <v>998.86463000000003</v>
      </c>
    </row>
    <row r="263" spans="1:18">
      <c r="A263" s="219"/>
      <c r="B263" s="219"/>
      <c r="C263" s="219"/>
      <c r="D263" s="214" t="s">
        <v>521</v>
      </c>
      <c r="E263" s="215">
        <v>136</v>
      </c>
      <c r="F263" s="216">
        <v>380.30946</v>
      </c>
      <c r="G263" s="217">
        <v>0</v>
      </c>
      <c r="H263" s="217">
        <v>380.30946</v>
      </c>
      <c r="I263" s="217">
        <v>8575.4440599999998</v>
      </c>
      <c r="J263" s="217">
        <v>197.06454000000002</v>
      </c>
      <c r="K263" s="217">
        <v>8772.5085999999992</v>
      </c>
      <c r="L263" s="217">
        <v>679.33015</v>
      </c>
      <c r="M263" s="217">
        <v>5.3256000000000006</v>
      </c>
      <c r="N263" s="217">
        <v>684.65575000000001</v>
      </c>
      <c r="O263" s="217">
        <v>9837.4738100000013</v>
      </c>
      <c r="P263" s="217">
        <v>6067.8010100000001</v>
      </c>
      <c r="Q263" s="217">
        <v>0</v>
      </c>
      <c r="R263" s="218">
        <v>6067.8010100000001</v>
      </c>
    </row>
    <row r="264" spans="1:18">
      <c r="A264" s="219"/>
      <c r="B264" s="219"/>
      <c r="C264" s="219"/>
      <c r="D264" s="214" t="s">
        <v>522</v>
      </c>
      <c r="E264" s="215">
        <v>139</v>
      </c>
      <c r="F264" s="216">
        <v>69.053610000000006</v>
      </c>
      <c r="G264" s="217">
        <v>0</v>
      </c>
      <c r="H264" s="217">
        <v>69.053610000000006</v>
      </c>
      <c r="I264" s="217">
        <v>2710.5440400000002</v>
      </c>
      <c r="J264" s="217">
        <v>0</v>
      </c>
      <c r="K264" s="217">
        <v>2710.5440400000002</v>
      </c>
      <c r="L264" s="217">
        <v>50.52346</v>
      </c>
      <c r="M264" s="217">
        <v>0</v>
      </c>
      <c r="N264" s="217">
        <v>50.52346</v>
      </c>
      <c r="O264" s="217">
        <v>2830.12111</v>
      </c>
      <c r="P264" s="217">
        <v>2318.4521800000002</v>
      </c>
      <c r="Q264" s="217">
        <v>0</v>
      </c>
      <c r="R264" s="218">
        <v>2318.4521800000002</v>
      </c>
    </row>
    <row r="265" spans="1:18">
      <c r="A265" s="219"/>
      <c r="B265" s="219"/>
      <c r="C265" s="214" t="s">
        <v>523</v>
      </c>
      <c r="D265" s="214" t="s">
        <v>523</v>
      </c>
      <c r="E265" s="215">
        <v>141</v>
      </c>
      <c r="F265" s="216">
        <v>4735.6101399999998</v>
      </c>
      <c r="G265" s="217">
        <v>0</v>
      </c>
      <c r="H265" s="217">
        <v>4735.6101399999998</v>
      </c>
      <c r="I265" s="217">
        <v>25488.551510000001</v>
      </c>
      <c r="J265" s="217">
        <v>93.022480000000002</v>
      </c>
      <c r="K265" s="217">
        <v>25581.573989999997</v>
      </c>
      <c r="L265" s="217">
        <v>284.97199000000001</v>
      </c>
      <c r="M265" s="217">
        <v>0</v>
      </c>
      <c r="N265" s="217">
        <v>284.97199000000001</v>
      </c>
      <c r="O265" s="217">
        <v>30602.15612</v>
      </c>
      <c r="P265" s="217">
        <v>2927.28712</v>
      </c>
      <c r="Q265" s="217">
        <v>0</v>
      </c>
      <c r="R265" s="218">
        <v>2927.28712</v>
      </c>
    </row>
    <row r="266" spans="1:18">
      <c r="A266" s="219"/>
      <c r="B266" s="219"/>
      <c r="C266" s="214" t="s">
        <v>524</v>
      </c>
      <c r="D266" s="214" t="s">
        <v>525</v>
      </c>
      <c r="E266" s="215">
        <v>16</v>
      </c>
      <c r="F266" s="216">
        <v>1174.3350500000001</v>
      </c>
      <c r="G266" s="217">
        <v>0</v>
      </c>
      <c r="H266" s="217">
        <v>1174.3350500000001</v>
      </c>
      <c r="I266" s="217">
        <v>11183.90134</v>
      </c>
      <c r="J266" s="217">
        <v>1.8760000000000002E-2</v>
      </c>
      <c r="K266" s="217">
        <v>11183.920099999999</v>
      </c>
      <c r="L266" s="217">
        <v>294.54784999999998</v>
      </c>
      <c r="M266" s="217">
        <v>0</v>
      </c>
      <c r="N266" s="217">
        <v>294.54784999999998</v>
      </c>
      <c r="O266" s="217">
        <v>12652.803</v>
      </c>
      <c r="P266" s="217">
        <v>1640.0389</v>
      </c>
      <c r="Q266" s="217">
        <v>0</v>
      </c>
      <c r="R266" s="218">
        <v>1640.0389</v>
      </c>
    </row>
    <row r="267" spans="1:18">
      <c r="A267" s="219"/>
      <c r="B267" s="219"/>
      <c r="C267" s="214" t="s">
        <v>526</v>
      </c>
      <c r="D267" s="214" t="s">
        <v>527</v>
      </c>
      <c r="E267" s="215">
        <v>140</v>
      </c>
      <c r="F267" s="216">
        <v>12955.579099999999</v>
      </c>
      <c r="G267" s="217">
        <v>0</v>
      </c>
      <c r="H267" s="217">
        <v>12955.579099999999</v>
      </c>
      <c r="I267" s="217">
        <v>18578.045340000001</v>
      </c>
      <c r="J267" s="217">
        <v>1.14595</v>
      </c>
      <c r="K267" s="217">
        <v>18579.191289999999</v>
      </c>
      <c r="L267" s="217">
        <v>716.42993999999999</v>
      </c>
      <c r="M267" s="217">
        <v>0</v>
      </c>
      <c r="N267" s="217">
        <v>716.42993999999999</v>
      </c>
      <c r="O267" s="217">
        <v>32251.20033</v>
      </c>
      <c r="P267" s="217">
        <v>3494.1862900000001</v>
      </c>
      <c r="Q267" s="217">
        <v>0</v>
      </c>
      <c r="R267" s="218">
        <v>3494.1862900000001</v>
      </c>
    </row>
    <row r="268" spans="1:18">
      <c r="A268" s="219"/>
      <c r="B268" s="219"/>
      <c r="C268" s="219"/>
      <c r="D268" s="214" t="s">
        <v>528</v>
      </c>
      <c r="E268" s="215">
        <v>833</v>
      </c>
      <c r="F268" s="216">
        <v>12.475430000000001</v>
      </c>
      <c r="G268" s="217">
        <v>0</v>
      </c>
      <c r="H268" s="217">
        <v>12.475430000000001</v>
      </c>
      <c r="I268" s="217">
        <v>97.95074000000001</v>
      </c>
      <c r="J268" s="217">
        <v>0</v>
      </c>
      <c r="K268" s="217">
        <v>97.95074000000001</v>
      </c>
      <c r="L268" s="217">
        <v>12.8965</v>
      </c>
      <c r="M268" s="217">
        <v>0</v>
      </c>
      <c r="N268" s="217">
        <v>12.8965</v>
      </c>
      <c r="O268" s="217">
        <v>123.32267</v>
      </c>
      <c r="P268" s="217">
        <v>669.11215000000004</v>
      </c>
      <c r="Q268" s="217">
        <v>0</v>
      </c>
      <c r="R268" s="218">
        <v>669.11215000000004</v>
      </c>
    </row>
    <row r="269" spans="1:18">
      <c r="A269" s="219"/>
      <c r="B269" s="219"/>
      <c r="C269" s="214" t="s">
        <v>529</v>
      </c>
      <c r="D269" s="214" t="s">
        <v>529</v>
      </c>
      <c r="E269" s="215">
        <v>133</v>
      </c>
      <c r="F269" s="216">
        <v>1296.10535</v>
      </c>
      <c r="G269" s="217">
        <v>0</v>
      </c>
      <c r="H269" s="217">
        <v>1296.10535</v>
      </c>
      <c r="I269" s="217">
        <v>4856.2528300000004</v>
      </c>
      <c r="J269" s="217">
        <v>18.652419999999999</v>
      </c>
      <c r="K269" s="217">
        <v>4874.9052499999998</v>
      </c>
      <c r="L269" s="217">
        <v>123.70174</v>
      </c>
      <c r="M269" s="217">
        <v>0</v>
      </c>
      <c r="N269" s="217">
        <v>123.70174</v>
      </c>
      <c r="O269" s="217">
        <v>6294.71234</v>
      </c>
      <c r="P269" s="217">
        <v>3058.4207299999998</v>
      </c>
      <c r="Q269" s="217">
        <v>0</v>
      </c>
      <c r="R269" s="218">
        <v>3058.4207299999998</v>
      </c>
    </row>
    <row r="270" spans="1:18">
      <c r="A270" s="219"/>
      <c r="B270" s="219"/>
      <c r="C270" s="214" t="s">
        <v>530</v>
      </c>
      <c r="D270" s="214" t="s">
        <v>530</v>
      </c>
      <c r="E270" s="215">
        <v>465</v>
      </c>
      <c r="F270" s="216">
        <v>37.112209999999997</v>
      </c>
      <c r="G270" s="217">
        <v>0</v>
      </c>
      <c r="H270" s="217">
        <v>37.112209999999997</v>
      </c>
      <c r="I270" s="217">
        <v>3398.11654</v>
      </c>
      <c r="J270" s="217">
        <v>2.9902100000000003</v>
      </c>
      <c r="K270" s="217">
        <v>3401.1067499999999</v>
      </c>
      <c r="L270" s="217">
        <v>131.86851000000001</v>
      </c>
      <c r="M270" s="217">
        <v>0</v>
      </c>
      <c r="N270" s="217">
        <v>131.86851000000001</v>
      </c>
      <c r="O270" s="217">
        <v>3570.0874700000004</v>
      </c>
      <c r="P270" s="217">
        <v>1241.0501399999998</v>
      </c>
      <c r="Q270" s="217">
        <v>0</v>
      </c>
      <c r="R270" s="218">
        <v>1241.0501399999998</v>
      </c>
    </row>
    <row r="271" spans="1:18">
      <c r="A271" s="219"/>
      <c r="B271" s="214" t="s">
        <v>531</v>
      </c>
      <c r="C271" s="214" t="s">
        <v>532</v>
      </c>
      <c r="D271" s="214" t="s">
        <v>533</v>
      </c>
      <c r="E271" s="215">
        <v>56</v>
      </c>
      <c r="F271" s="216">
        <v>2062.1486299999997</v>
      </c>
      <c r="G271" s="217">
        <v>0</v>
      </c>
      <c r="H271" s="217">
        <v>2062.1486299999997</v>
      </c>
      <c r="I271" s="217">
        <v>3355.0346600000003</v>
      </c>
      <c r="J271" s="217">
        <v>0.27979000000000004</v>
      </c>
      <c r="K271" s="217">
        <v>3355.3144500000003</v>
      </c>
      <c r="L271" s="217">
        <v>430.99753000000004</v>
      </c>
      <c r="M271" s="217">
        <v>0</v>
      </c>
      <c r="N271" s="217">
        <v>430.99753000000004</v>
      </c>
      <c r="O271" s="217">
        <v>5848.4606100000001</v>
      </c>
      <c r="P271" s="217">
        <v>4000.3429700000002</v>
      </c>
      <c r="Q271" s="217">
        <v>0</v>
      </c>
      <c r="R271" s="218">
        <v>4000.3429700000002</v>
      </c>
    </row>
    <row r="272" spans="1:18">
      <c r="A272" s="219"/>
      <c r="B272" s="219"/>
      <c r="C272" s="219"/>
      <c r="D272" s="214" t="s">
        <v>532</v>
      </c>
      <c r="E272" s="215">
        <v>44</v>
      </c>
      <c r="F272" s="216">
        <v>144753.79971000002</v>
      </c>
      <c r="G272" s="217">
        <v>493.75099</v>
      </c>
      <c r="H272" s="217">
        <v>145247.55069999999</v>
      </c>
      <c r="I272" s="217">
        <v>176023.29825999998</v>
      </c>
      <c r="J272" s="217">
        <v>3420.60826</v>
      </c>
      <c r="K272" s="217">
        <v>179443.90652000002</v>
      </c>
      <c r="L272" s="217">
        <v>66569.523990000002</v>
      </c>
      <c r="M272" s="217">
        <v>7170.0401199999997</v>
      </c>
      <c r="N272" s="217">
        <v>73739.564110000007</v>
      </c>
      <c r="O272" s="217">
        <v>398431.02132999996</v>
      </c>
      <c r="P272" s="217">
        <v>196663.90539</v>
      </c>
      <c r="Q272" s="217">
        <v>0</v>
      </c>
      <c r="R272" s="218">
        <v>196663.90539</v>
      </c>
    </row>
    <row r="273" spans="1:18">
      <c r="A273" s="219"/>
      <c r="B273" s="219"/>
      <c r="C273" s="219"/>
      <c r="D273" s="219"/>
      <c r="E273" s="221">
        <v>533</v>
      </c>
      <c r="F273" s="222">
        <v>3862.1738100000002</v>
      </c>
      <c r="G273" s="223">
        <v>0</v>
      </c>
      <c r="H273" s="223">
        <v>3862.1738100000002</v>
      </c>
      <c r="I273" s="223">
        <v>1207.7431999999999</v>
      </c>
      <c r="J273" s="223">
        <v>949.91793000000007</v>
      </c>
      <c r="K273" s="223">
        <v>2157.66113</v>
      </c>
      <c r="L273" s="223">
        <v>12909.15221</v>
      </c>
      <c r="M273" s="223">
        <v>7712.9156900000007</v>
      </c>
      <c r="N273" s="223">
        <v>20622.067899999998</v>
      </c>
      <c r="O273" s="223">
        <v>26641.902839999999</v>
      </c>
      <c r="P273" s="223">
        <v>48184.145939999995</v>
      </c>
      <c r="Q273" s="223">
        <v>0</v>
      </c>
      <c r="R273" s="224">
        <v>48184.145939999995</v>
      </c>
    </row>
    <row r="274" spans="1:18">
      <c r="A274" s="219"/>
      <c r="B274" s="219"/>
      <c r="C274" s="219"/>
      <c r="D274" s="214" t="s">
        <v>534</v>
      </c>
      <c r="E274" s="215">
        <v>561</v>
      </c>
      <c r="F274" s="216">
        <v>9852.8182300000008</v>
      </c>
      <c r="G274" s="217">
        <v>0</v>
      </c>
      <c r="H274" s="217">
        <v>9852.8182300000008</v>
      </c>
      <c r="I274" s="217">
        <v>779.96485999999993</v>
      </c>
      <c r="J274" s="217">
        <v>0</v>
      </c>
      <c r="K274" s="217">
        <v>779.96485999999993</v>
      </c>
      <c r="L274" s="217">
        <v>7641.0869000000002</v>
      </c>
      <c r="M274" s="217">
        <v>125.75537</v>
      </c>
      <c r="N274" s="217">
        <v>7766.8422699999992</v>
      </c>
      <c r="O274" s="217">
        <v>18399.625359999998</v>
      </c>
      <c r="P274" s="217">
        <v>21219.28154</v>
      </c>
      <c r="Q274" s="217">
        <v>0</v>
      </c>
      <c r="R274" s="218">
        <v>21219.28154</v>
      </c>
    </row>
    <row r="275" spans="1:18">
      <c r="A275" s="219"/>
      <c r="B275" s="219"/>
      <c r="C275" s="219"/>
      <c r="D275" s="214" t="s">
        <v>535</v>
      </c>
      <c r="E275" s="215">
        <v>616</v>
      </c>
      <c r="F275" s="216">
        <v>8731.02189</v>
      </c>
      <c r="G275" s="217">
        <v>0</v>
      </c>
      <c r="H275" s="217">
        <v>8731.02189</v>
      </c>
      <c r="I275" s="217">
        <v>53012.21488</v>
      </c>
      <c r="J275" s="217">
        <v>724.94592</v>
      </c>
      <c r="K275" s="217">
        <v>53737.160799999998</v>
      </c>
      <c r="L275" s="217">
        <v>5786.2947800000002</v>
      </c>
      <c r="M275" s="217">
        <v>557.05380000000002</v>
      </c>
      <c r="N275" s="217">
        <v>6343.3485799999999</v>
      </c>
      <c r="O275" s="217">
        <v>68811.531269999992</v>
      </c>
      <c r="P275" s="217">
        <v>34771.096060000003</v>
      </c>
      <c r="Q275" s="217">
        <v>0</v>
      </c>
      <c r="R275" s="218">
        <v>34771.096060000003</v>
      </c>
    </row>
    <row r="276" spans="1:18">
      <c r="A276" s="219"/>
      <c r="B276" s="219"/>
      <c r="C276" s="219"/>
      <c r="D276" s="214" t="s">
        <v>536</v>
      </c>
      <c r="E276" s="215">
        <v>46</v>
      </c>
      <c r="F276" s="216">
        <v>814.20007999999996</v>
      </c>
      <c r="G276" s="217">
        <v>0</v>
      </c>
      <c r="H276" s="217">
        <v>814.20007999999996</v>
      </c>
      <c r="I276" s="217">
        <v>3490.3407200000001</v>
      </c>
      <c r="J276" s="217">
        <v>2.1700000000000001E-3</v>
      </c>
      <c r="K276" s="217">
        <v>3490.3428900000004</v>
      </c>
      <c r="L276" s="217">
        <v>281.09704999999997</v>
      </c>
      <c r="M276" s="217">
        <v>0.72275999999999996</v>
      </c>
      <c r="N276" s="217">
        <v>281.81981000000002</v>
      </c>
      <c r="O276" s="217">
        <v>4586.3627800000004</v>
      </c>
      <c r="P276" s="217">
        <v>3208.4880099999996</v>
      </c>
      <c r="Q276" s="217">
        <v>0</v>
      </c>
      <c r="R276" s="218">
        <v>3208.4880099999996</v>
      </c>
    </row>
    <row r="277" spans="1:18">
      <c r="A277" s="219"/>
      <c r="B277" s="219"/>
      <c r="C277" s="219"/>
      <c r="D277" s="214" t="s">
        <v>537</v>
      </c>
      <c r="E277" s="215">
        <v>53</v>
      </c>
      <c r="F277" s="216">
        <v>2524.3807299999999</v>
      </c>
      <c r="G277" s="217">
        <v>1.20967</v>
      </c>
      <c r="H277" s="217">
        <v>2525.5904</v>
      </c>
      <c r="I277" s="217">
        <v>10116.26059</v>
      </c>
      <c r="J277" s="217">
        <v>35.331220000000002</v>
      </c>
      <c r="K277" s="217">
        <v>10151.59181</v>
      </c>
      <c r="L277" s="217">
        <v>1547.0668400000002</v>
      </c>
      <c r="M277" s="217">
        <v>37.379059999999996</v>
      </c>
      <c r="N277" s="217">
        <v>1584.4458999999999</v>
      </c>
      <c r="O277" s="217">
        <v>14261.62811</v>
      </c>
      <c r="P277" s="217">
        <v>5286.6366500000004</v>
      </c>
      <c r="Q277" s="217">
        <v>0</v>
      </c>
      <c r="R277" s="218">
        <v>5286.6366500000004</v>
      </c>
    </row>
    <row r="278" spans="1:18">
      <c r="A278" s="219"/>
      <c r="B278" s="219"/>
      <c r="C278" s="219"/>
      <c r="D278" s="214" t="s">
        <v>538</v>
      </c>
      <c r="E278" s="215">
        <v>45</v>
      </c>
      <c r="F278" s="216">
        <v>398.10250000000002</v>
      </c>
      <c r="G278" s="217">
        <v>0</v>
      </c>
      <c r="H278" s="217">
        <v>398.10250000000002</v>
      </c>
      <c r="I278" s="217">
        <v>4933.3936699999995</v>
      </c>
      <c r="J278" s="217">
        <v>1.2600000000000001E-3</v>
      </c>
      <c r="K278" s="217">
        <v>4933.3949299999995</v>
      </c>
      <c r="L278" s="217">
        <v>768.33479</v>
      </c>
      <c r="M278" s="217">
        <v>0</v>
      </c>
      <c r="N278" s="217">
        <v>768.33479</v>
      </c>
      <c r="O278" s="217">
        <v>6099.8322199999993</v>
      </c>
      <c r="P278" s="217">
        <v>6865.7136300000002</v>
      </c>
      <c r="Q278" s="217">
        <v>0</v>
      </c>
      <c r="R278" s="218">
        <v>6865.7136300000002</v>
      </c>
    </row>
    <row r="279" spans="1:18">
      <c r="A279" s="219"/>
      <c r="B279" s="219"/>
      <c r="C279" s="219"/>
      <c r="D279" s="214" t="s">
        <v>539</v>
      </c>
      <c r="E279" s="215">
        <v>51</v>
      </c>
      <c r="F279" s="216">
        <v>1538.08988</v>
      </c>
      <c r="G279" s="217">
        <v>0</v>
      </c>
      <c r="H279" s="217">
        <v>1538.08988</v>
      </c>
      <c r="I279" s="217">
        <v>1936.7219</v>
      </c>
      <c r="J279" s="217">
        <v>3.7599999999999999E-3</v>
      </c>
      <c r="K279" s="217">
        <v>1936.7256599999998</v>
      </c>
      <c r="L279" s="217">
        <v>150.01921999999999</v>
      </c>
      <c r="M279" s="217">
        <v>0</v>
      </c>
      <c r="N279" s="217">
        <v>150.01921999999999</v>
      </c>
      <c r="O279" s="217">
        <v>3624.8347599999997</v>
      </c>
      <c r="P279" s="217">
        <v>1726.7096999999999</v>
      </c>
      <c r="Q279" s="217">
        <v>0</v>
      </c>
      <c r="R279" s="218">
        <v>1726.7096999999999</v>
      </c>
    </row>
    <row r="280" spans="1:18">
      <c r="A280" s="219"/>
      <c r="B280" s="219"/>
      <c r="C280" s="219"/>
      <c r="D280" s="214" t="s">
        <v>540</v>
      </c>
      <c r="E280" s="215">
        <v>585</v>
      </c>
      <c r="F280" s="216">
        <v>242.37151</v>
      </c>
      <c r="G280" s="217">
        <v>0</v>
      </c>
      <c r="H280" s="217">
        <v>242.37151</v>
      </c>
      <c r="I280" s="217">
        <v>2601.1752499999998</v>
      </c>
      <c r="J280" s="217">
        <v>0</v>
      </c>
      <c r="K280" s="217">
        <v>2601.1752499999998</v>
      </c>
      <c r="L280" s="217">
        <v>377.32479000000001</v>
      </c>
      <c r="M280" s="217">
        <v>0</v>
      </c>
      <c r="N280" s="217">
        <v>377.32479000000001</v>
      </c>
      <c r="O280" s="217">
        <v>3220.8715499999998</v>
      </c>
      <c r="P280" s="217">
        <v>3868.6327900000001</v>
      </c>
      <c r="Q280" s="217">
        <v>0</v>
      </c>
      <c r="R280" s="218">
        <v>3868.6327900000001</v>
      </c>
    </row>
    <row r="281" spans="1:18">
      <c r="A281" s="219"/>
      <c r="B281" s="219"/>
      <c r="C281" s="219"/>
      <c r="D281" s="214" t="s">
        <v>541</v>
      </c>
      <c r="E281" s="215">
        <v>49</v>
      </c>
      <c r="F281" s="216">
        <v>351.71158000000003</v>
      </c>
      <c r="G281" s="217">
        <v>0</v>
      </c>
      <c r="H281" s="217">
        <v>351.71158000000003</v>
      </c>
      <c r="I281" s="217">
        <v>1393.85321</v>
      </c>
      <c r="J281" s="217">
        <v>1.6280000000000003E-2</v>
      </c>
      <c r="K281" s="217">
        <v>1393.86949</v>
      </c>
      <c r="L281" s="217">
        <v>307.26848999999999</v>
      </c>
      <c r="M281" s="217">
        <v>0</v>
      </c>
      <c r="N281" s="217">
        <v>307.26848999999999</v>
      </c>
      <c r="O281" s="217">
        <v>2052.8495600000001</v>
      </c>
      <c r="P281" s="217">
        <v>3109.808</v>
      </c>
      <c r="Q281" s="217">
        <v>0</v>
      </c>
      <c r="R281" s="218">
        <v>3109.808</v>
      </c>
    </row>
    <row r="282" spans="1:18">
      <c r="A282" s="219"/>
      <c r="B282" s="219"/>
      <c r="C282" s="219"/>
      <c r="D282" s="214" t="s">
        <v>542</v>
      </c>
      <c r="E282" s="215">
        <v>50</v>
      </c>
      <c r="F282" s="216">
        <v>5389.57935</v>
      </c>
      <c r="G282" s="217">
        <v>0</v>
      </c>
      <c r="H282" s="217">
        <v>5389.57935</v>
      </c>
      <c r="I282" s="217">
        <v>5452.9168899999995</v>
      </c>
      <c r="J282" s="217">
        <v>67.417760000000001</v>
      </c>
      <c r="K282" s="217">
        <v>5520.3346500000007</v>
      </c>
      <c r="L282" s="217">
        <v>1269.00074</v>
      </c>
      <c r="M282" s="217">
        <v>3.9743400000000002</v>
      </c>
      <c r="N282" s="217">
        <v>1272.9750800000002</v>
      </c>
      <c r="O282" s="217">
        <v>12182.889080000001</v>
      </c>
      <c r="P282" s="217">
        <v>6360.2647699999998</v>
      </c>
      <c r="Q282" s="217">
        <v>0</v>
      </c>
      <c r="R282" s="218">
        <v>6360.2647699999998</v>
      </c>
    </row>
    <row r="283" spans="1:18">
      <c r="A283" s="219"/>
      <c r="B283" s="219"/>
      <c r="C283" s="219"/>
      <c r="D283" s="214" t="s">
        <v>543</v>
      </c>
      <c r="E283" s="215">
        <v>54</v>
      </c>
      <c r="F283" s="216">
        <v>1779.8776200000002</v>
      </c>
      <c r="G283" s="217">
        <v>0</v>
      </c>
      <c r="H283" s="217">
        <v>1779.8776200000002</v>
      </c>
      <c r="I283" s="217">
        <v>3540.8443700000003</v>
      </c>
      <c r="J283" s="217">
        <v>0.66900000000000004</v>
      </c>
      <c r="K283" s="217">
        <v>3541.5133700000001</v>
      </c>
      <c r="L283" s="217">
        <v>787.8668100000001</v>
      </c>
      <c r="M283" s="217">
        <v>45.688360000000003</v>
      </c>
      <c r="N283" s="217">
        <v>833.55517000000009</v>
      </c>
      <c r="O283" s="217">
        <v>6154.9461600000004</v>
      </c>
      <c r="P283" s="217">
        <v>2567.94409</v>
      </c>
      <c r="Q283" s="217">
        <v>0</v>
      </c>
      <c r="R283" s="218">
        <v>2567.94409</v>
      </c>
    </row>
    <row r="284" spans="1:18">
      <c r="A284" s="219"/>
      <c r="B284" s="219"/>
      <c r="C284" s="219"/>
      <c r="D284" s="214" t="s">
        <v>544</v>
      </c>
      <c r="E284" s="215">
        <v>48</v>
      </c>
      <c r="F284" s="216">
        <v>326.85953999999998</v>
      </c>
      <c r="G284" s="217">
        <v>0</v>
      </c>
      <c r="H284" s="217">
        <v>326.85953999999998</v>
      </c>
      <c r="I284" s="217">
        <v>2737.4333700000002</v>
      </c>
      <c r="J284" s="217">
        <v>76.862440000000007</v>
      </c>
      <c r="K284" s="217">
        <v>2814.2958100000001</v>
      </c>
      <c r="L284" s="217">
        <v>270.84553000000005</v>
      </c>
      <c r="M284" s="217">
        <v>0</v>
      </c>
      <c r="N284" s="217">
        <v>270.84553000000005</v>
      </c>
      <c r="O284" s="217">
        <v>3412.0008800000001</v>
      </c>
      <c r="P284" s="217">
        <v>1737.37375</v>
      </c>
      <c r="Q284" s="217">
        <v>0</v>
      </c>
      <c r="R284" s="218">
        <v>1737.37375</v>
      </c>
    </row>
    <row r="285" spans="1:18">
      <c r="A285" s="219"/>
      <c r="B285" s="219"/>
      <c r="C285" s="219"/>
      <c r="D285" s="214" t="s">
        <v>545</v>
      </c>
      <c r="E285" s="215">
        <v>47</v>
      </c>
      <c r="F285" s="216">
        <v>1573.0214900000001</v>
      </c>
      <c r="G285" s="217">
        <v>0</v>
      </c>
      <c r="H285" s="217">
        <v>1573.0214900000001</v>
      </c>
      <c r="I285" s="217">
        <v>1693.53007</v>
      </c>
      <c r="J285" s="217">
        <v>27.25638</v>
      </c>
      <c r="K285" s="217">
        <v>1720.7864500000001</v>
      </c>
      <c r="L285" s="217">
        <v>186.04561999999999</v>
      </c>
      <c r="M285" s="217">
        <v>0.76079999999999992</v>
      </c>
      <c r="N285" s="217">
        <v>186.80642</v>
      </c>
      <c r="O285" s="217">
        <v>3480.61436</v>
      </c>
      <c r="P285" s="217">
        <v>1709.55296</v>
      </c>
      <c r="Q285" s="217">
        <v>0</v>
      </c>
      <c r="R285" s="218">
        <v>1709.55296</v>
      </c>
    </row>
    <row r="286" spans="1:18">
      <c r="A286" s="219"/>
      <c r="B286" s="219"/>
      <c r="C286" s="219"/>
      <c r="D286" s="214" t="s">
        <v>546</v>
      </c>
      <c r="E286" s="215">
        <v>55</v>
      </c>
      <c r="F286" s="216">
        <v>769.12239</v>
      </c>
      <c r="G286" s="217">
        <v>0</v>
      </c>
      <c r="H286" s="217">
        <v>769.12239</v>
      </c>
      <c r="I286" s="217">
        <v>1325.2886699999999</v>
      </c>
      <c r="J286" s="217">
        <v>0</v>
      </c>
      <c r="K286" s="217">
        <v>1325.2886699999999</v>
      </c>
      <c r="L286" s="217">
        <v>120.57738000000001</v>
      </c>
      <c r="M286" s="217">
        <v>0</v>
      </c>
      <c r="N286" s="217">
        <v>120.57738000000001</v>
      </c>
      <c r="O286" s="217">
        <v>2214.9884400000001</v>
      </c>
      <c r="P286" s="217">
        <v>2255.8944700000002</v>
      </c>
      <c r="Q286" s="217">
        <v>0</v>
      </c>
      <c r="R286" s="218">
        <v>2255.8944700000002</v>
      </c>
    </row>
    <row r="287" spans="1:18">
      <c r="A287" s="219"/>
      <c r="B287" s="219"/>
      <c r="C287" s="219"/>
      <c r="D287" s="214" t="s">
        <v>547</v>
      </c>
      <c r="E287" s="215">
        <v>52</v>
      </c>
      <c r="F287" s="216">
        <v>308.35874999999999</v>
      </c>
      <c r="G287" s="217">
        <v>0</v>
      </c>
      <c r="H287" s="217">
        <v>308.35874999999999</v>
      </c>
      <c r="I287" s="217">
        <v>3228.2293999999997</v>
      </c>
      <c r="J287" s="217">
        <v>3.7200000000000002E-3</v>
      </c>
      <c r="K287" s="217">
        <v>3228.2331200000003</v>
      </c>
      <c r="L287" s="217">
        <v>816.48833999999999</v>
      </c>
      <c r="M287" s="217">
        <v>0.52495000000000003</v>
      </c>
      <c r="N287" s="217">
        <v>817.01328999999998</v>
      </c>
      <c r="O287" s="217">
        <v>4353.6051600000001</v>
      </c>
      <c r="P287" s="217">
        <v>3781.6721299999999</v>
      </c>
      <c r="Q287" s="217">
        <v>0</v>
      </c>
      <c r="R287" s="218">
        <v>3781.6721299999999</v>
      </c>
    </row>
    <row r="288" spans="1:18">
      <c r="A288" s="219"/>
      <c r="B288" s="219"/>
      <c r="C288" s="214" t="s">
        <v>531</v>
      </c>
      <c r="D288" s="214" t="s">
        <v>531</v>
      </c>
      <c r="E288" s="215">
        <v>57</v>
      </c>
      <c r="F288" s="216">
        <v>25839.196550000001</v>
      </c>
      <c r="G288" s="217">
        <v>0</v>
      </c>
      <c r="H288" s="217">
        <v>25839.196550000001</v>
      </c>
      <c r="I288" s="217">
        <v>81514.556379999995</v>
      </c>
      <c r="J288" s="217">
        <v>1172.8648400000002</v>
      </c>
      <c r="K288" s="217">
        <v>82687.421220000004</v>
      </c>
      <c r="L288" s="217">
        <v>8531.6152500000007</v>
      </c>
      <c r="M288" s="217">
        <v>851.47081000000003</v>
      </c>
      <c r="N288" s="217">
        <v>9383.0860599999996</v>
      </c>
      <c r="O288" s="217">
        <v>117909.70383</v>
      </c>
      <c r="P288" s="217">
        <v>55856.659479999995</v>
      </c>
      <c r="Q288" s="217">
        <v>0</v>
      </c>
      <c r="R288" s="218">
        <v>55856.659479999995</v>
      </c>
    </row>
    <row r="289" spans="1:18">
      <c r="A289" s="219"/>
      <c r="B289" s="219"/>
      <c r="C289" s="219"/>
      <c r="D289" s="214" t="s">
        <v>548</v>
      </c>
      <c r="E289" s="215">
        <v>62</v>
      </c>
      <c r="F289" s="216">
        <v>4355.0920900000001</v>
      </c>
      <c r="G289" s="217">
        <v>0</v>
      </c>
      <c r="H289" s="217">
        <v>4355.0920900000001</v>
      </c>
      <c r="I289" s="217">
        <v>13353.28911</v>
      </c>
      <c r="J289" s="217">
        <v>4.8999999999999998E-4</v>
      </c>
      <c r="K289" s="217">
        <v>13353.2896</v>
      </c>
      <c r="L289" s="217">
        <v>934.14624000000003</v>
      </c>
      <c r="M289" s="217">
        <v>0.38039999999999996</v>
      </c>
      <c r="N289" s="217">
        <v>934.52664000000004</v>
      </c>
      <c r="O289" s="217">
        <v>18642.908329999998</v>
      </c>
      <c r="P289" s="217">
        <v>3511.3333600000001</v>
      </c>
      <c r="Q289" s="217">
        <v>0</v>
      </c>
      <c r="R289" s="218">
        <v>3511.3333600000001</v>
      </c>
    </row>
    <row r="290" spans="1:18">
      <c r="A290" s="219"/>
      <c r="B290" s="219"/>
      <c r="C290" s="219"/>
      <c r="D290" s="214" t="s">
        <v>549</v>
      </c>
      <c r="E290" s="215">
        <v>61</v>
      </c>
      <c r="F290" s="216">
        <v>5928.9705599999998</v>
      </c>
      <c r="G290" s="217">
        <v>0</v>
      </c>
      <c r="H290" s="217">
        <v>5928.9705599999998</v>
      </c>
      <c r="I290" s="217">
        <v>5098.9073799999996</v>
      </c>
      <c r="J290" s="217">
        <v>0.31713999999999998</v>
      </c>
      <c r="K290" s="217">
        <v>5099.2245199999998</v>
      </c>
      <c r="L290" s="217">
        <v>1570.7309700000001</v>
      </c>
      <c r="M290" s="217">
        <v>0</v>
      </c>
      <c r="N290" s="217">
        <v>1570.7309700000001</v>
      </c>
      <c r="O290" s="217">
        <v>12598.92605</v>
      </c>
      <c r="P290" s="217">
        <v>3936.8616299999999</v>
      </c>
      <c r="Q290" s="217">
        <v>0</v>
      </c>
      <c r="R290" s="218">
        <v>3936.8616299999999</v>
      </c>
    </row>
    <row r="291" spans="1:18">
      <c r="A291" s="219"/>
      <c r="B291" s="219"/>
      <c r="C291" s="219"/>
      <c r="D291" s="214" t="s">
        <v>550</v>
      </c>
      <c r="E291" s="215">
        <v>59</v>
      </c>
      <c r="F291" s="216">
        <v>1706.76207</v>
      </c>
      <c r="G291" s="217">
        <v>0</v>
      </c>
      <c r="H291" s="217">
        <v>1706.76207</v>
      </c>
      <c r="I291" s="217">
        <v>5221.9273700000003</v>
      </c>
      <c r="J291" s="217">
        <v>0</v>
      </c>
      <c r="K291" s="217">
        <v>5221.9273700000003</v>
      </c>
      <c r="L291" s="217">
        <v>221.29226</v>
      </c>
      <c r="M291" s="217">
        <v>0</v>
      </c>
      <c r="N291" s="217">
        <v>221.29226</v>
      </c>
      <c r="O291" s="217">
        <v>7149.9817000000003</v>
      </c>
      <c r="P291" s="217">
        <v>2959.1593199999998</v>
      </c>
      <c r="Q291" s="217">
        <v>0</v>
      </c>
      <c r="R291" s="218">
        <v>2959.1593199999998</v>
      </c>
    </row>
    <row r="292" spans="1:18">
      <c r="A292" s="219"/>
      <c r="B292" s="219"/>
      <c r="C292" s="219"/>
      <c r="D292" s="214" t="s">
        <v>551</v>
      </c>
      <c r="E292" s="215">
        <v>60</v>
      </c>
      <c r="F292" s="216">
        <v>3777.6387100000002</v>
      </c>
      <c r="G292" s="217">
        <v>0</v>
      </c>
      <c r="H292" s="217">
        <v>3777.6387100000002</v>
      </c>
      <c r="I292" s="217">
        <v>2436.7952799999998</v>
      </c>
      <c r="J292" s="217">
        <v>0</v>
      </c>
      <c r="K292" s="217">
        <v>2436.7952799999998</v>
      </c>
      <c r="L292" s="217">
        <v>634.12954000000002</v>
      </c>
      <c r="M292" s="217">
        <v>0.76079999999999992</v>
      </c>
      <c r="N292" s="217">
        <v>634.89033999999992</v>
      </c>
      <c r="O292" s="217">
        <v>6849.3243300000004</v>
      </c>
      <c r="P292" s="217">
        <v>1527.04169</v>
      </c>
      <c r="Q292" s="217">
        <v>0</v>
      </c>
      <c r="R292" s="218">
        <v>1527.04169</v>
      </c>
    </row>
    <row r="293" spans="1:18">
      <c r="A293" s="219"/>
      <c r="B293" s="219"/>
      <c r="C293" s="219"/>
      <c r="D293" s="214" t="s">
        <v>552</v>
      </c>
      <c r="E293" s="215">
        <v>63</v>
      </c>
      <c r="F293" s="216">
        <v>4344.5213800000001</v>
      </c>
      <c r="G293" s="217">
        <v>0</v>
      </c>
      <c r="H293" s="217">
        <v>4344.5213800000001</v>
      </c>
      <c r="I293" s="217">
        <v>2747.5258900000003</v>
      </c>
      <c r="J293" s="217">
        <v>7.8700000000000003E-3</v>
      </c>
      <c r="K293" s="217">
        <v>2747.5337599999998</v>
      </c>
      <c r="L293" s="217">
        <v>313.83009999999996</v>
      </c>
      <c r="M293" s="217">
        <v>0</v>
      </c>
      <c r="N293" s="217">
        <v>313.83009999999996</v>
      </c>
      <c r="O293" s="217">
        <v>7405.8852400000005</v>
      </c>
      <c r="P293" s="217">
        <v>3105.4913300000003</v>
      </c>
      <c r="Q293" s="217">
        <v>0</v>
      </c>
      <c r="R293" s="218">
        <v>3105.4913300000003</v>
      </c>
    </row>
    <row r="294" spans="1:18">
      <c r="A294" s="219"/>
      <c r="B294" s="219"/>
      <c r="C294" s="219"/>
      <c r="D294" s="214" t="s">
        <v>553</v>
      </c>
      <c r="E294" s="215">
        <v>58</v>
      </c>
      <c r="F294" s="216">
        <v>2181.3344900000002</v>
      </c>
      <c r="G294" s="217">
        <v>0</v>
      </c>
      <c r="H294" s="217">
        <v>2181.3344900000002</v>
      </c>
      <c r="I294" s="217">
        <v>2910.75963</v>
      </c>
      <c r="J294" s="217">
        <v>0</v>
      </c>
      <c r="K294" s="217">
        <v>2910.75963</v>
      </c>
      <c r="L294" s="217">
        <v>494.33858000000004</v>
      </c>
      <c r="M294" s="217">
        <v>0</v>
      </c>
      <c r="N294" s="217">
        <v>494.33858000000004</v>
      </c>
      <c r="O294" s="217">
        <v>5586.4327000000003</v>
      </c>
      <c r="P294" s="217">
        <v>3667.7462099999998</v>
      </c>
      <c r="Q294" s="217">
        <v>0</v>
      </c>
      <c r="R294" s="218">
        <v>3667.7462099999998</v>
      </c>
    </row>
    <row r="295" spans="1:18">
      <c r="A295" s="219"/>
      <c r="B295" s="219"/>
      <c r="C295" s="214" t="s">
        <v>554</v>
      </c>
      <c r="D295" s="214" t="s">
        <v>554</v>
      </c>
      <c r="E295" s="215">
        <v>64</v>
      </c>
      <c r="F295" s="216">
        <v>10849.069890000001</v>
      </c>
      <c r="G295" s="217">
        <v>0</v>
      </c>
      <c r="H295" s="217">
        <v>10849.069890000001</v>
      </c>
      <c r="I295" s="217">
        <v>29926.3668</v>
      </c>
      <c r="J295" s="217">
        <v>360.06018999999998</v>
      </c>
      <c r="K295" s="217">
        <v>30286.42699</v>
      </c>
      <c r="L295" s="217">
        <v>2806.93003</v>
      </c>
      <c r="M295" s="217">
        <v>5.2609300000000001</v>
      </c>
      <c r="N295" s="217">
        <v>2812.1909599999999</v>
      </c>
      <c r="O295" s="217">
        <v>43947.687840000006</v>
      </c>
      <c r="P295" s="217">
        <v>28374.786039999999</v>
      </c>
      <c r="Q295" s="217">
        <v>0</v>
      </c>
      <c r="R295" s="218">
        <v>28374.786039999999</v>
      </c>
    </row>
    <row r="296" spans="1:18">
      <c r="A296" s="219"/>
      <c r="B296" s="214" t="s">
        <v>555</v>
      </c>
      <c r="C296" s="214" t="s">
        <v>556</v>
      </c>
      <c r="D296" s="214" t="s">
        <v>556</v>
      </c>
      <c r="E296" s="215">
        <v>262</v>
      </c>
      <c r="F296" s="216">
        <v>26418.246199999998</v>
      </c>
      <c r="G296" s="217">
        <v>0</v>
      </c>
      <c r="H296" s="217">
        <v>26418.246199999998</v>
      </c>
      <c r="I296" s="217">
        <v>40196.749680000001</v>
      </c>
      <c r="J296" s="217">
        <v>164.3852</v>
      </c>
      <c r="K296" s="217">
        <v>40361.134880000005</v>
      </c>
      <c r="L296" s="217">
        <v>6317.4674599999998</v>
      </c>
      <c r="M296" s="217">
        <v>495.01578000000001</v>
      </c>
      <c r="N296" s="217">
        <v>6812.4832400000005</v>
      </c>
      <c r="O296" s="217">
        <v>73591.864319999993</v>
      </c>
      <c r="P296" s="217">
        <v>34873.708989999999</v>
      </c>
      <c r="Q296" s="217">
        <v>0</v>
      </c>
      <c r="R296" s="218">
        <v>34873.708989999999</v>
      </c>
    </row>
    <row r="297" spans="1:18">
      <c r="A297" s="219"/>
      <c r="B297" s="219"/>
      <c r="C297" s="219"/>
      <c r="D297" s="214" t="s">
        <v>557</v>
      </c>
      <c r="E297" s="215">
        <v>263</v>
      </c>
      <c r="F297" s="216">
        <v>874.02</v>
      </c>
      <c r="G297" s="217">
        <v>0</v>
      </c>
      <c r="H297" s="217">
        <v>874.02</v>
      </c>
      <c r="I297" s="217">
        <v>4073.6146899999999</v>
      </c>
      <c r="J297" s="217">
        <v>111.78899</v>
      </c>
      <c r="K297" s="217">
        <v>4185.4036800000003</v>
      </c>
      <c r="L297" s="217">
        <v>862.93345999999997</v>
      </c>
      <c r="M297" s="217">
        <v>20.692919999999997</v>
      </c>
      <c r="N297" s="217">
        <v>883.62638000000004</v>
      </c>
      <c r="O297" s="217">
        <v>5943.0500599999996</v>
      </c>
      <c r="P297" s="217">
        <v>3606.2992100000001</v>
      </c>
      <c r="Q297" s="217">
        <v>0</v>
      </c>
      <c r="R297" s="218">
        <v>3606.2992100000001</v>
      </c>
    </row>
    <row r="298" spans="1:18">
      <c r="A298" s="219"/>
      <c r="B298" s="219"/>
      <c r="C298" s="219"/>
      <c r="D298" s="214" t="s">
        <v>558</v>
      </c>
      <c r="E298" s="215">
        <v>265</v>
      </c>
      <c r="F298" s="216">
        <v>3002.6792500000001</v>
      </c>
      <c r="G298" s="217">
        <v>0</v>
      </c>
      <c r="H298" s="217">
        <v>3002.6792500000001</v>
      </c>
      <c r="I298" s="217">
        <v>6880.9019200000002</v>
      </c>
      <c r="J298" s="217">
        <v>80.307990000000004</v>
      </c>
      <c r="K298" s="217">
        <v>6961.2099100000005</v>
      </c>
      <c r="L298" s="217">
        <v>329.52865000000003</v>
      </c>
      <c r="M298" s="217">
        <v>0.38039999999999996</v>
      </c>
      <c r="N298" s="217">
        <v>329.90904999999998</v>
      </c>
      <c r="O298" s="217">
        <v>10293.798210000001</v>
      </c>
      <c r="P298" s="217">
        <v>3067.6588400000001</v>
      </c>
      <c r="Q298" s="217">
        <v>0</v>
      </c>
      <c r="R298" s="218">
        <v>3067.6588400000001</v>
      </c>
    </row>
    <row r="299" spans="1:18">
      <c r="A299" s="219"/>
      <c r="B299" s="219"/>
      <c r="C299" s="219"/>
      <c r="D299" s="214" t="s">
        <v>559</v>
      </c>
      <c r="E299" s="215">
        <v>264</v>
      </c>
      <c r="F299" s="216">
        <v>916.18094999999994</v>
      </c>
      <c r="G299" s="217">
        <v>0</v>
      </c>
      <c r="H299" s="217">
        <v>916.18094999999994</v>
      </c>
      <c r="I299" s="217">
        <v>4357.5954599999995</v>
      </c>
      <c r="J299" s="217">
        <v>60.046939999999999</v>
      </c>
      <c r="K299" s="217">
        <v>4417.6424000000006</v>
      </c>
      <c r="L299" s="217">
        <v>234.39876000000001</v>
      </c>
      <c r="M299" s="217">
        <v>0</v>
      </c>
      <c r="N299" s="217">
        <v>234.39876000000001</v>
      </c>
      <c r="O299" s="217">
        <v>5568.2221100000006</v>
      </c>
      <c r="P299" s="217">
        <v>3413.66617</v>
      </c>
      <c r="Q299" s="217">
        <v>0</v>
      </c>
      <c r="R299" s="218">
        <v>3413.66617</v>
      </c>
    </row>
    <row r="300" spans="1:18">
      <c r="A300" s="219"/>
      <c r="B300" s="219"/>
      <c r="C300" s="219"/>
      <c r="D300" s="214" t="s">
        <v>560</v>
      </c>
      <c r="E300" s="215">
        <v>266</v>
      </c>
      <c r="F300" s="216">
        <v>671.37331999999992</v>
      </c>
      <c r="G300" s="217">
        <v>0</v>
      </c>
      <c r="H300" s="217">
        <v>671.37331999999992</v>
      </c>
      <c r="I300" s="217">
        <v>2564.5775600000002</v>
      </c>
      <c r="J300" s="217">
        <v>9.887E-2</v>
      </c>
      <c r="K300" s="217">
        <v>2564.67643</v>
      </c>
      <c r="L300" s="217">
        <v>159.58767</v>
      </c>
      <c r="M300" s="217">
        <v>0</v>
      </c>
      <c r="N300" s="217">
        <v>159.58767</v>
      </c>
      <c r="O300" s="217">
        <v>3395.63742</v>
      </c>
      <c r="P300" s="217">
        <v>2527.5764700000004</v>
      </c>
      <c r="Q300" s="217">
        <v>0</v>
      </c>
      <c r="R300" s="218">
        <v>2527.5764700000004</v>
      </c>
    </row>
    <row r="301" spans="1:18">
      <c r="A301" s="219"/>
      <c r="B301" s="219"/>
      <c r="C301" s="214" t="s">
        <v>561</v>
      </c>
      <c r="D301" s="214" t="s">
        <v>489</v>
      </c>
      <c r="E301" s="215">
        <v>248</v>
      </c>
      <c r="F301" s="216">
        <v>2082.5378799999999</v>
      </c>
      <c r="G301" s="217">
        <v>0</v>
      </c>
      <c r="H301" s="217">
        <v>2082.5378799999999</v>
      </c>
      <c r="I301" s="217">
        <v>2698.9422200000004</v>
      </c>
      <c r="J301" s="217">
        <v>16.387930000000001</v>
      </c>
      <c r="K301" s="217">
        <v>2715.3301499999998</v>
      </c>
      <c r="L301" s="217">
        <v>690.47447</v>
      </c>
      <c r="M301" s="217">
        <v>26.437799999999999</v>
      </c>
      <c r="N301" s="217">
        <v>716.91227000000003</v>
      </c>
      <c r="O301" s="217">
        <v>5514.7802999999994</v>
      </c>
      <c r="P301" s="217">
        <v>2679.4514900000004</v>
      </c>
      <c r="Q301" s="217">
        <v>0</v>
      </c>
      <c r="R301" s="218">
        <v>2679.4514900000004</v>
      </c>
    </row>
    <row r="302" spans="1:18">
      <c r="A302" s="219"/>
      <c r="B302" s="219"/>
      <c r="C302" s="219"/>
      <c r="D302" s="214" t="s">
        <v>562</v>
      </c>
      <c r="E302" s="215">
        <v>251</v>
      </c>
      <c r="F302" s="216">
        <v>7157.47055</v>
      </c>
      <c r="G302" s="217">
        <v>0</v>
      </c>
      <c r="H302" s="217">
        <v>7157.47055</v>
      </c>
      <c r="I302" s="217">
        <v>6943.3932699999996</v>
      </c>
      <c r="J302" s="217">
        <v>102.87021</v>
      </c>
      <c r="K302" s="217">
        <v>7046.2634800000005</v>
      </c>
      <c r="L302" s="217">
        <v>1398.95099</v>
      </c>
      <c r="M302" s="217">
        <v>71.397619999999989</v>
      </c>
      <c r="N302" s="217">
        <v>1470.34861</v>
      </c>
      <c r="O302" s="217">
        <v>15674.082640000001</v>
      </c>
      <c r="P302" s="217">
        <v>7826.2259100000001</v>
      </c>
      <c r="Q302" s="217">
        <v>0</v>
      </c>
      <c r="R302" s="218">
        <v>7826.2259100000001</v>
      </c>
    </row>
    <row r="303" spans="1:18">
      <c r="A303" s="219"/>
      <c r="B303" s="219"/>
      <c r="C303" s="219"/>
      <c r="D303" s="214" t="s">
        <v>563</v>
      </c>
      <c r="E303" s="215">
        <v>247</v>
      </c>
      <c r="F303" s="216">
        <v>60784.60499</v>
      </c>
      <c r="G303" s="217">
        <v>0</v>
      </c>
      <c r="H303" s="217">
        <v>60784.60499</v>
      </c>
      <c r="I303" s="217">
        <v>42309.504840000001</v>
      </c>
      <c r="J303" s="217">
        <v>271.04978000000006</v>
      </c>
      <c r="K303" s="217">
        <v>42580.554619999995</v>
      </c>
      <c r="L303" s="217">
        <v>7171.4382500000002</v>
      </c>
      <c r="M303" s="217">
        <v>533.1748</v>
      </c>
      <c r="N303" s="217">
        <v>7704.6130499999999</v>
      </c>
      <c r="O303" s="217">
        <v>111069.77266</v>
      </c>
      <c r="P303" s="217">
        <v>52458.803329999995</v>
      </c>
      <c r="Q303" s="217">
        <v>0</v>
      </c>
      <c r="R303" s="218">
        <v>52458.803329999995</v>
      </c>
    </row>
    <row r="304" spans="1:18">
      <c r="A304" s="219"/>
      <c r="B304" s="219"/>
      <c r="C304" s="219"/>
      <c r="D304" s="214" t="s">
        <v>564</v>
      </c>
      <c r="E304" s="215">
        <v>250</v>
      </c>
      <c r="F304" s="216">
        <v>2740.45235</v>
      </c>
      <c r="G304" s="217">
        <v>0</v>
      </c>
      <c r="H304" s="217">
        <v>2740.45235</v>
      </c>
      <c r="I304" s="217">
        <v>5260.3500899999999</v>
      </c>
      <c r="J304" s="217">
        <v>8.020999999999999E-2</v>
      </c>
      <c r="K304" s="217">
        <v>5260.4303</v>
      </c>
      <c r="L304" s="217">
        <v>158.67084</v>
      </c>
      <c r="M304" s="217">
        <v>0</v>
      </c>
      <c r="N304" s="217">
        <v>158.67084</v>
      </c>
      <c r="O304" s="217">
        <v>8159.5534900000002</v>
      </c>
      <c r="P304" s="217">
        <v>3321.8235600000003</v>
      </c>
      <c r="Q304" s="217">
        <v>0</v>
      </c>
      <c r="R304" s="218">
        <v>3321.8235600000003</v>
      </c>
    </row>
    <row r="305" spans="1:18">
      <c r="A305" s="219"/>
      <c r="B305" s="219"/>
      <c r="C305" s="214" t="s">
        <v>565</v>
      </c>
      <c r="D305" s="214" t="s">
        <v>565</v>
      </c>
      <c r="E305" s="215">
        <v>260</v>
      </c>
      <c r="F305" s="216">
        <v>15375.839689999999</v>
      </c>
      <c r="G305" s="217">
        <v>0</v>
      </c>
      <c r="H305" s="217">
        <v>15375.839689999999</v>
      </c>
      <c r="I305" s="217">
        <v>35020.4274</v>
      </c>
      <c r="J305" s="217">
        <v>86.568799999999996</v>
      </c>
      <c r="K305" s="217">
        <v>35106.996200000001</v>
      </c>
      <c r="L305" s="217">
        <v>7054.6844900000006</v>
      </c>
      <c r="M305" s="217">
        <v>398.53858000000002</v>
      </c>
      <c r="N305" s="217">
        <v>7453.22307</v>
      </c>
      <c r="O305" s="217">
        <v>57936.058960000002</v>
      </c>
      <c r="P305" s="217">
        <v>27333.472449999997</v>
      </c>
      <c r="Q305" s="217">
        <v>0</v>
      </c>
      <c r="R305" s="218">
        <v>27333.472449999997</v>
      </c>
    </row>
    <row r="306" spans="1:18">
      <c r="A306" s="219"/>
      <c r="B306" s="219"/>
      <c r="C306" s="219"/>
      <c r="D306" s="214" t="s">
        <v>566</v>
      </c>
      <c r="E306" s="215">
        <v>261</v>
      </c>
      <c r="F306" s="216">
        <v>3556.43208</v>
      </c>
      <c r="G306" s="217">
        <v>0</v>
      </c>
      <c r="H306" s="217">
        <v>3556.43208</v>
      </c>
      <c r="I306" s="217">
        <v>2164.2046500000001</v>
      </c>
      <c r="J306" s="217">
        <v>51.522370000000002</v>
      </c>
      <c r="K306" s="217">
        <v>2215.7270199999998</v>
      </c>
      <c r="L306" s="217">
        <v>1241.3646899999999</v>
      </c>
      <c r="M306" s="217">
        <v>69.893020000000007</v>
      </c>
      <c r="N306" s="217">
        <v>1311.2577099999999</v>
      </c>
      <c r="O306" s="217">
        <v>7083.4168099999997</v>
      </c>
      <c r="P306" s="217">
        <v>5642.22847</v>
      </c>
      <c r="Q306" s="217">
        <v>0</v>
      </c>
      <c r="R306" s="218">
        <v>5642.22847</v>
      </c>
    </row>
    <row r="307" spans="1:18">
      <c r="A307" s="219"/>
      <c r="B307" s="219"/>
      <c r="C307" s="214" t="s">
        <v>567</v>
      </c>
      <c r="D307" s="214" t="s">
        <v>568</v>
      </c>
      <c r="E307" s="215">
        <v>252</v>
      </c>
      <c r="F307" s="216">
        <v>54089.500770000006</v>
      </c>
      <c r="G307" s="217">
        <v>0</v>
      </c>
      <c r="H307" s="217">
        <v>54089.500770000006</v>
      </c>
      <c r="I307" s="217">
        <v>71948.480810000008</v>
      </c>
      <c r="J307" s="217">
        <v>1014.97786</v>
      </c>
      <c r="K307" s="217">
        <v>72963.458670000007</v>
      </c>
      <c r="L307" s="217">
        <v>14715.946400000001</v>
      </c>
      <c r="M307" s="217">
        <v>1300.6531399999999</v>
      </c>
      <c r="N307" s="217">
        <v>16016.599539999999</v>
      </c>
      <c r="O307" s="217">
        <v>143069.55898</v>
      </c>
      <c r="P307" s="217">
        <v>65666.338210000002</v>
      </c>
      <c r="Q307" s="217">
        <v>0</v>
      </c>
      <c r="R307" s="218">
        <v>65666.338210000002</v>
      </c>
    </row>
    <row r="308" spans="1:18">
      <c r="A308" s="219"/>
      <c r="B308" s="219"/>
      <c r="C308" s="219"/>
      <c r="D308" s="214" t="s">
        <v>567</v>
      </c>
      <c r="E308" s="215">
        <v>253</v>
      </c>
      <c r="F308" s="216">
        <v>9336.2629199999992</v>
      </c>
      <c r="G308" s="217">
        <v>0</v>
      </c>
      <c r="H308" s="217">
        <v>9336.2629199999992</v>
      </c>
      <c r="I308" s="217">
        <v>27547.444179999999</v>
      </c>
      <c r="J308" s="217">
        <v>376.61564000000004</v>
      </c>
      <c r="K308" s="217">
        <v>27924.059819999999</v>
      </c>
      <c r="L308" s="217">
        <v>963.26940999999999</v>
      </c>
      <c r="M308" s="217">
        <v>0.5706</v>
      </c>
      <c r="N308" s="217">
        <v>963.84001000000001</v>
      </c>
      <c r="O308" s="217">
        <v>38224.162750000003</v>
      </c>
      <c r="P308" s="217">
        <v>2064.6776599999998</v>
      </c>
      <c r="Q308" s="217">
        <v>0</v>
      </c>
      <c r="R308" s="218">
        <v>2064.6776599999998</v>
      </c>
    </row>
    <row r="309" spans="1:18">
      <c r="A309" s="219"/>
      <c r="B309" s="219"/>
      <c r="C309" s="219"/>
      <c r="D309" s="214" t="s">
        <v>569</v>
      </c>
      <c r="E309" s="215">
        <v>254</v>
      </c>
      <c r="F309" s="216">
        <v>2460.12365</v>
      </c>
      <c r="G309" s="217">
        <v>0</v>
      </c>
      <c r="H309" s="217">
        <v>2460.12365</v>
      </c>
      <c r="I309" s="217">
        <v>4125.4077500000003</v>
      </c>
      <c r="J309" s="217">
        <v>1.3145899999999999</v>
      </c>
      <c r="K309" s="217">
        <v>4126.7223400000003</v>
      </c>
      <c r="L309" s="217">
        <v>146.21535</v>
      </c>
      <c r="M309" s="217">
        <v>0</v>
      </c>
      <c r="N309" s="217">
        <v>146.21535</v>
      </c>
      <c r="O309" s="217">
        <v>6733.0613400000002</v>
      </c>
      <c r="P309" s="217">
        <v>1153.39276</v>
      </c>
      <c r="Q309" s="217">
        <v>0</v>
      </c>
      <c r="R309" s="218">
        <v>1153.39276</v>
      </c>
    </row>
    <row r="310" spans="1:18">
      <c r="A310" s="219"/>
      <c r="B310" s="219"/>
      <c r="C310" s="214" t="s">
        <v>555</v>
      </c>
      <c r="D310" s="214" t="s">
        <v>570</v>
      </c>
      <c r="E310" s="215">
        <v>587</v>
      </c>
      <c r="F310" s="216">
        <v>12874.361130000001</v>
      </c>
      <c r="G310" s="217">
        <v>0</v>
      </c>
      <c r="H310" s="217">
        <v>12874.361130000001</v>
      </c>
      <c r="I310" s="217">
        <v>108818.71019</v>
      </c>
      <c r="J310" s="217">
        <v>0.24271999999999999</v>
      </c>
      <c r="K310" s="217">
        <v>108818.95290999999</v>
      </c>
      <c r="L310" s="217">
        <v>3590.4424599999998</v>
      </c>
      <c r="M310" s="217">
        <v>894.98533999999995</v>
      </c>
      <c r="N310" s="217">
        <v>4485.4277999999995</v>
      </c>
      <c r="O310" s="217">
        <v>126178.74184</v>
      </c>
      <c r="P310" s="217">
        <v>217.98286999999999</v>
      </c>
      <c r="Q310" s="217">
        <v>0</v>
      </c>
      <c r="R310" s="218">
        <v>217.98286999999999</v>
      </c>
    </row>
    <row r="311" spans="1:18">
      <c r="A311" s="219"/>
      <c r="B311" s="219"/>
      <c r="C311" s="219"/>
      <c r="D311" s="219"/>
      <c r="E311" s="221">
        <v>836</v>
      </c>
      <c r="F311" s="222">
        <v>19868.664579999997</v>
      </c>
      <c r="G311" s="223">
        <v>0</v>
      </c>
      <c r="H311" s="223">
        <v>19868.664579999997</v>
      </c>
      <c r="I311" s="223">
        <v>43262.283750000002</v>
      </c>
      <c r="J311" s="223">
        <v>0</v>
      </c>
      <c r="K311" s="223">
        <v>43262.283750000002</v>
      </c>
      <c r="L311" s="223">
        <v>6210.88087</v>
      </c>
      <c r="M311" s="223">
        <v>940.89715000000001</v>
      </c>
      <c r="N311" s="223">
        <v>7151.7780199999997</v>
      </c>
      <c r="O311" s="223">
        <v>70282.726349999997</v>
      </c>
      <c r="P311" s="223">
        <v>55337.046630000004</v>
      </c>
      <c r="Q311" s="223">
        <v>0</v>
      </c>
      <c r="R311" s="224">
        <v>55337.046630000004</v>
      </c>
    </row>
    <row r="312" spans="1:18">
      <c r="A312" s="219"/>
      <c r="B312" s="219"/>
      <c r="C312" s="219"/>
      <c r="D312" s="214" t="s">
        <v>571</v>
      </c>
      <c r="E312" s="215">
        <v>545</v>
      </c>
      <c r="F312" s="216">
        <v>12623.40134</v>
      </c>
      <c r="G312" s="217">
        <v>0</v>
      </c>
      <c r="H312" s="217">
        <v>12623.40134</v>
      </c>
      <c r="I312" s="217">
        <v>60603.934099999999</v>
      </c>
      <c r="J312" s="217">
        <v>769.31416999999999</v>
      </c>
      <c r="K312" s="217">
        <v>61373.248270000004</v>
      </c>
      <c r="L312" s="217">
        <v>4923.4877100000003</v>
      </c>
      <c r="M312" s="217">
        <v>603.07078999999999</v>
      </c>
      <c r="N312" s="217">
        <v>5526.5585000000001</v>
      </c>
      <c r="O312" s="217">
        <v>79523.208109999992</v>
      </c>
      <c r="P312" s="217">
        <v>37384.58438</v>
      </c>
      <c r="Q312" s="217">
        <v>0</v>
      </c>
      <c r="R312" s="218">
        <v>37384.58438</v>
      </c>
    </row>
    <row r="313" spans="1:18">
      <c r="A313" s="219"/>
      <c r="B313" s="219"/>
      <c r="C313" s="219"/>
      <c r="D313" s="214" t="s">
        <v>572</v>
      </c>
      <c r="E313" s="215">
        <v>523</v>
      </c>
      <c r="F313" s="216">
        <v>0</v>
      </c>
      <c r="G313" s="217">
        <v>0</v>
      </c>
      <c r="H313" s="217">
        <v>0</v>
      </c>
      <c r="I313" s="217">
        <v>59662.73487</v>
      </c>
      <c r="J313" s="217">
        <v>102.27210000000001</v>
      </c>
      <c r="K313" s="217">
        <v>59765.006970000002</v>
      </c>
      <c r="L313" s="217">
        <v>936.2799399999999</v>
      </c>
      <c r="M313" s="217">
        <v>90.588460000000012</v>
      </c>
      <c r="N313" s="217">
        <v>1026.8684000000001</v>
      </c>
      <c r="O313" s="217">
        <v>60791.875369999994</v>
      </c>
      <c r="P313" s="217">
        <v>27524.969430000001</v>
      </c>
      <c r="Q313" s="217">
        <v>0</v>
      </c>
      <c r="R313" s="218">
        <v>27524.969430000001</v>
      </c>
    </row>
    <row r="314" spans="1:18">
      <c r="A314" s="219"/>
      <c r="B314" s="219"/>
      <c r="C314" s="219"/>
      <c r="D314" s="219"/>
      <c r="E314" s="221">
        <v>559</v>
      </c>
      <c r="F314" s="222">
        <v>22908.451590000001</v>
      </c>
      <c r="G314" s="223">
        <v>0</v>
      </c>
      <c r="H314" s="223">
        <v>22908.451590000001</v>
      </c>
      <c r="I314" s="223">
        <v>43253.657020000006</v>
      </c>
      <c r="J314" s="223">
        <v>680.79216000000008</v>
      </c>
      <c r="K314" s="223">
        <v>43934.449180000003</v>
      </c>
      <c r="L314" s="223">
        <v>3293.3208500000001</v>
      </c>
      <c r="M314" s="223">
        <v>1283.6846</v>
      </c>
      <c r="N314" s="223">
        <v>4577.0054500000006</v>
      </c>
      <c r="O314" s="223">
        <v>71419.906220000004</v>
      </c>
      <c r="P314" s="223">
        <v>24765.373190000002</v>
      </c>
      <c r="Q314" s="223">
        <v>0</v>
      </c>
      <c r="R314" s="224">
        <v>24765.373190000002</v>
      </c>
    </row>
    <row r="315" spans="1:18">
      <c r="A315" s="219"/>
      <c r="B315" s="219"/>
      <c r="C315" s="219"/>
      <c r="D315" s="219"/>
      <c r="E315" s="221">
        <v>417</v>
      </c>
      <c r="F315" s="222">
        <v>25584.812809999999</v>
      </c>
      <c r="G315" s="223">
        <v>0</v>
      </c>
      <c r="H315" s="223">
        <v>25584.812809999999</v>
      </c>
      <c r="I315" s="223">
        <v>242679.57527</v>
      </c>
      <c r="J315" s="223">
        <v>1325.9389699999999</v>
      </c>
      <c r="K315" s="223">
        <v>244005.51424000002</v>
      </c>
      <c r="L315" s="223">
        <v>6320.0495199999996</v>
      </c>
      <c r="M315" s="223">
        <v>1615.28898</v>
      </c>
      <c r="N315" s="223">
        <v>7935.3384999999998</v>
      </c>
      <c r="O315" s="223">
        <v>277525.66555000003</v>
      </c>
      <c r="P315" s="223">
        <v>86903.785759999999</v>
      </c>
      <c r="Q315" s="223">
        <v>0</v>
      </c>
      <c r="R315" s="224">
        <v>86903.785759999999</v>
      </c>
    </row>
    <row r="316" spans="1:18">
      <c r="A316" s="219"/>
      <c r="B316" s="219"/>
      <c r="C316" s="219"/>
      <c r="D316" s="214" t="s">
        <v>573</v>
      </c>
      <c r="E316" s="215">
        <v>570</v>
      </c>
      <c r="F316" s="216">
        <v>70853.336120000007</v>
      </c>
      <c r="G316" s="217">
        <v>0</v>
      </c>
      <c r="H316" s="217">
        <v>70853.336120000007</v>
      </c>
      <c r="I316" s="217">
        <v>55255.643770000002</v>
      </c>
      <c r="J316" s="217">
        <v>1446.3573200000001</v>
      </c>
      <c r="K316" s="217">
        <v>56702.001090000005</v>
      </c>
      <c r="L316" s="217">
        <v>17193.420679999999</v>
      </c>
      <c r="M316" s="217">
        <v>13615.59131</v>
      </c>
      <c r="N316" s="217">
        <v>30809.011989999999</v>
      </c>
      <c r="O316" s="217">
        <v>158364.3492</v>
      </c>
      <c r="P316" s="217">
        <v>22917.046630000001</v>
      </c>
      <c r="Q316" s="217">
        <v>0</v>
      </c>
      <c r="R316" s="218">
        <v>22917.046630000001</v>
      </c>
    </row>
    <row r="317" spans="1:18">
      <c r="A317" s="219"/>
      <c r="B317" s="219"/>
      <c r="C317" s="219"/>
      <c r="D317" s="219"/>
      <c r="E317" s="221">
        <v>526</v>
      </c>
      <c r="F317" s="222">
        <v>32506.053370000001</v>
      </c>
      <c r="G317" s="223">
        <v>0</v>
      </c>
      <c r="H317" s="223">
        <v>32506.053370000001</v>
      </c>
      <c r="I317" s="223">
        <v>106793.37052</v>
      </c>
      <c r="J317" s="223">
        <v>1460.2277099999999</v>
      </c>
      <c r="K317" s="223">
        <v>108253.59823</v>
      </c>
      <c r="L317" s="223">
        <v>14791.64719</v>
      </c>
      <c r="M317" s="223">
        <v>6216.5027</v>
      </c>
      <c r="N317" s="223">
        <v>21008.149890000001</v>
      </c>
      <c r="O317" s="223">
        <v>161767.80149000001</v>
      </c>
      <c r="P317" s="223">
        <v>24311.298609999998</v>
      </c>
      <c r="Q317" s="223">
        <v>0</v>
      </c>
      <c r="R317" s="224">
        <v>24311.298609999998</v>
      </c>
    </row>
    <row r="318" spans="1:18">
      <c r="A318" s="219"/>
      <c r="B318" s="219"/>
      <c r="C318" s="219"/>
      <c r="D318" s="219"/>
      <c r="E318" s="221">
        <v>551</v>
      </c>
      <c r="F318" s="222">
        <v>1293.5066899999999</v>
      </c>
      <c r="G318" s="223">
        <v>0</v>
      </c>
      <c r="H318" s="223">
        <v>1293.5066899999999</v>
      </c>
      <c r="I318" s="223">
        <v>96853.380189999996</v>
      </c>
      <c r="J318" s="223">
        <v>3812.1405600000003</v>
      </c>
      <c r="K318" s="223">
        <v>100665.52075</v>
      </c>
      <c r="L318" s="223">
        <v>8250.1057799999999</v>
      </c>
      <c r="M318" s="223">
        <v>593.01046999999994</v>
      </c>
      <c r="N318" s="223">
        <v>8843.1162499999991</v>
      </c>
      <c r="O318" s="223">
        <v>110802.14369</v>
      </c>
      <c r="P318" s="223">
        <v>18940.613269999998</v>
      </c>
      <c r="Q318" s="223">
        <v>0</v>
      </c>
      <c r="R318" s="224">
        <v>18940.613269999998</v>
      </c>
    </row>
    <row r="319" spans="1:18">
      <c r="A319" s="219"/>
      <c r="B319" s="219"/>
      <c r="C319" s="219"/>
      <c r="D319" s="219"/>
      <c r="E319" s="221">
        <v>612</v>
      </c>
      <c r="F319" s="222">
        <v>14827.93527</v>
      </c>
      <c r="G319" s="223">
        <v>0</v>
      </c>
      <c r="H319" s="223">
        <v>14827.93527</v>
      </c>
      <c r="I319" s="223">
        <v>81629.917760000011</v>
      </c>
      <c r="J319" s="223">
        <v>2255.6140299999997</v>
      </c>
      <c r="K319" s="223">
        <v>83885.531790000008</v>
      </c>
      <c r="L319" s="223">
        <v>12769.073630000001</v>
      </c>
      <c r="M319" s="223">
        <v>15446.13869</v>
      </c>
      <c r="N319" s="223">
        <v>28215.212319999999</v>
      </c>
      <c r="O319" s="223">
        <v>126928.67938</v>
      </c>
      <c r="P319" s="223">
        <v>28532.025899999997</v>
      </c>
      <c r="Q319" s="223">
        <v>0</v>
      </c>
      <c r="R319" s="224">
        <v>28532.025899999997</v>
      </c>
    </row>
    <row r="320" spans="1:18">
      <c r="A320" s="219"/>
      <c r="B320" s="219"/>
      <c r="C320" s="219"/>
      <c r="D320" s="214" t="s">
        <v>574</v>
      </c>
      <c r="E320" s="215">
        <v>576</v>
      </c>
      <c r="F320" s="216">
        <v>60506.464630000002</v>
      </c>
      <c r="G320" s="217">
        <v>0</v>
      </c>
      <c r="H320" s="217">
        <v>60506.464630000002</v>
      </c>
      <c r="I320" s="217">
        <v>114793.41323999999</v>
      </c>
      <c r="J320" s="217">
        <v>1428.2348300000001</v>
      </c>
      <c r="K320" s="217">
        <v>116221.64807</v>
      </c>
      <c r="L320" s="217">
        <v>14611.79808</v>
      </c>
      <c r="M320" s="217">
        <v>11742.63048</v>
      </c>
      <c r="N320" s="217">
        <v>26354.42856</v>
      </c>
      <c r="O320" s="217">
        <v>203082.54126</v>
      </c>
      <c r="P320" s="217">
        <v>41049.117709999999</v>
      </c>
      <c r="Q320" s="217">
        <v>0</v>
      </c>
      <c r="R320" s="218">
        <v>41049.117709999999</v>
      </c>
    </row>
    <row r="321" spans="1:18">
      <c r="A321" s="219"/>
      <c r="B321" s="219"/>
      <c r="C321" s="219"/>
      <c r="D321" s="214" t="s">
        <v>535</v>
      </c>
      <c r="E321" s="215">
        <v>606</v>
      </c>
      <c r="F321" s="216">
        <v>4374.0187699999997</v>
      </c>
      <c r="G321" s="217">
        <v>0</v>
      </c>
      <c r="H321" s="217">
        <v>4374.0187699999997</v>
      </c>
      <c r="I321" s="217">
        <v>38951.99106</v>
      </c>
      <c r="J321" s="217">
        <v>52.03058</v>
      </c>
      <c r="K321" s="217">
        <v>39004.021639999999</v>
      </c>
      <c r="L321" s="217">
        <v>3456.4942299999998</v>
      </c>
      <c r="M321" s="217">
        <v>6155.3885799999998</v>
      </c>
      <c r="N321" s="217">
        <v>9611.882810000001</v>
      </c>
      <c r="O321" s="217">
        <v>52989.923219999997</v>
      </c>
      <c r="P321" s="217">
        <v>19072.580600000001</v>
      </c>
      <c r="Q321" s="217">
        <v>0</v>
      </c>
      <c r="R321" s="218">
        <v>19072.580600000001</v>
      </c>
    </row>
    <row r="322" spans="1:18">
      <c r="A322" s="219"/>
      <c r="B322" s="219"/>
      <c r="C322" s="219"/>
      <c r="D322" s="219"/>
      <c r="E322" s="221">
        <v>540</v>
      </c>
      <c r="F322" s="222">
        <v>32327.48632</v>
      </c>
      <c r="G322" s="223">
        <v>0</v>
      </c>
      <c r="H322" s="223">
        <v>32327.48632</v>
      </c>
      <c r="I322" s="223">
        <v>112834.60956</v>
      </c>
      <c r="J322" s="223">
        <v>1118.6213899999998</v>
      </c>
      <c r="K322" s="223">
        <v>113953.23095</v>
      </c>
      <c r="L322" s="223">
        <v>24369.0792</v>
      </c>
      <c r="M322" s="223">
        <v>8323.1367800000007</v>
      </c>
      <c r="N322" s="223">
        <v>32692.215980000001</v>
      </c>
      <c r="O322" s="223">
        <v>178972.93325</v>
      </c>
      <c r="P322" s="223">
        <v>13060.34419</v>
      </c>
      <c r="Q322" s="223">
        <v>0</v>
      </c>
      <c r="R322" s="224">
        <v>13060.34419</v>
      </c>
    </row>
    <row r="323" spans="1:18">
      <c r="A323" s="219"/>
      <c r="B323" s="219"/>
      <c r="C323" s="219"/>
      <c r="D323" s="219"/>
      <c r="E323" s="221">
        <v>581</v>
      </c>
      <c r="F323" s="222">
        <v>0</v>
      </c>
      <c r="G323" s="223">
        <v>0</v>
      </c>
      <c r="H323" s="223">
        <v>0</v>
      </c>
      <c r="I323" s="223">
        <v>46503.02349</v>
      </c>
      <c r="J323" s="223">
        <v>0</v>
      </c>
      <c r="K323" s="223">
        <v>46503.02349</v>
      </c>
      <c r="L323" s="223">
        <v>1535.7301499999999</v>
      </c>
      <c r="M323" s="223">
        <v>825.84559000000002</v>
      </c>
      <c r="N323" s="223">
        <v>2361.5757400000002</v>
      </c>
      <c r="O323" s="223">
        <v>48864.59923</v>
      </c>
      <c r="P323" s="223">
        <v>0</v>
      </c>
      <c r="Q323" s="223">
        <v>0</v>
      </c>
      <c r="R323" s="224">
        <v>0</v>
      </c>
    </row>
    <row r="324" spans="1:18">
      <c r="A324" s="219"/>
      <c r="B324" s="219"/>
      <c r="C324" s="219"/>
      <c r="D324" s="214" t="s">
        <v>555</v>
      </c>
      <c r="E324" s="215">
        <v>379</v>
      </c>
      <c r="F324" s="216">
        <v>38631.722289999998</v>
      </c>
      <c r="G324" s="217">
        <v>0</v>
      </c>
      <c r="H324" s="217">
        <v>38631.722289999998</v>
      </c>
      <c r="I324" s="217">
        <v>22171.652429999998</v>
      </c>
      <c r="J324" s="217">
        <v>3071.2084799999998</v>
      </c>
      <c r="K324" s="217">
        <v>25242.860909999999</v>
      </c>
      <c r="L324" s="217">
        <v>106159.33511</v>
      </c>
      <c r="M324" s="217">
        <v>5807.9308000000001</v>
      </c>
      <c r="N324" s="217">
        <v>111967.26591</v>
      </c>
      <c r="O324" s="217">
        <v>175841.84911000001</v>
      </c>
      <c r="P324" s="217">
        <v>77153.896379999991</v>
      </c>
      <c r="Q324" s="217">
        <v>0</v>
      </c>
      <c r="R324" s="218">
        <v>77153.896379999991</v>
      </c>
    </row>
    <row r="325" spans="1:18">
      <c r="A325" s="219"/>
      <c r="B325" s="219"/>
      <c r="C325" s="219"/>
      <c r="D325" s="219"/>
      <c r="E325" s="221">
        <v>382</v>
      </c>
      <c r="F325" s="222">
        <v>25519.100350000001</v>
      </c>
      <c r="G325" s="223">
        <v>0</v>
      </c>
      <c r="H325" s="223">
        <v>25519.100350000001</v>
      </c>
      <c r="I325" s="223">
        <v>203573.48259999999</v>
      </c>
      <c r="J325" s="223">
        <v>4853.86445</v>
      </c>
      <c r="K325" s="223">
        <v>208427.34705000001</v>
      </c>
      <c r="L325" s="223">
        <v>94961.438410000002</v>
      </c>
      <c r="M325" s="223">
        <v>74462.760819999996</v>
      </c>
      <c r="N325" s="223">
        <v>169424.19923</v>
      </c>
      <c r="O325" s="223">
        <v>403370.64662999997</v>
      </c>
      <c r="P325" s="223">
        <v>12451.752199999999</v>
      </c>
      <c r="Q325" s="223">
        <v>0</v>
      </c>
      <c r="R325" s="224">
        <v>12451.752199999999</v>
      </c>
    </row>
    <row r="326" spans="1:18">
      <c r="A326" s="219"/>
      <c r="B326" s="219"/>
      <c r="C326" s="219"/>
      <c r="D326" s="219"/>
      <c r="E326" s="221">
        <v>520</v>
      </c>
      <c r="F326" s="222">
        <v>154725.72843000002</v>
      </c>
      <c r="G326" s="223">
        <v>0</v>
      </c>
      <c r="H326" s="223">
        <v>154725.72843000002</v>
      </c>
      <c r="I326" s="223">
        <v>121834.17637</v>
      </c>
      <c r="J326" s="223">
        <v>8323.7877800000006</v>
      </c>
      <c r="K326" s="223">
        <v>130157.96415</v>
      </c>
      <c r="L326" s="223">
        <v>84654.331299999991</v>
      </c>
      <c r="M326" s="223">
        <v>13522.60771</v>
      </c>
      <c r="N326" s="223">
        <v>98176.939010000002</v>
      </c>
      <c r="O326" s="223">
        <v>383060.63158999995</v>
      </c>
      <c r="P326" s="223">
        <v>120340.41048999999</v>
      </c>
      <c r="Q326" s="223">
        <v>0</v>
      </c>
      <c r="R326" s="224">
        <v>120340.41048999999</v>
      </c>
    </row>
    <row r="327" spans="1:18">
      <c r="A327" s="219"/>
      <c r="B327" s="219"/>
      <c r="C327" s="219"/>
      <c r="D327" s="214" t="s">
        <v>575</v>
      </c>
      <c r="E327" s="215">
        <v>560</v>
      </c>
      <c r="F327" s="216">
        <v>38661.313820000003</v>
      </c>
      <c r="G327" s="217">
        <v>0</v>
      </c>
      <c r="H327" s="217">
        <v>38661.313820000003</v>
      </c>
      <c r="I327" s="217">
        <v>134481.38749000002</v>
      </c>
      <c r="J327" s="217">
        <v>2018.06224</v>
      </c>
      <c r="K327" s="217">
        <v>136499.44972999999</v>
      </c>
      <c r="L327" s="217">
        <v>50679.074200000003</v>
      </c>
      <c r="M327" s="217">
        <v>11955.322119999999</v>
      </c>
      <c r="N327" s="217">
        <v>62634.39632</v>
      </c>
      <c r="O327" s="217">
        <v>237795.15987</v>
      </c>
      <c r="P327" s="217">
        <v>20135.512699999999</v>
      </c>
      <c r="Q327" s="217">
        <v>0</v>
      </c>
      <c r="R327" s="218">
        <v>20135.512699999999</v>
      </c>
    </row>
    <row r="328" spans="1:18">
      <c r="A328" s="219"/>
      <c r="B328" s="219"/>
      <c r="C328" s="219"/>
      <c r="D328" s="214" t="s">
        <v>576</v>
      </c>
      <c r="E328" s="215">
        <v>521</v>
      </c>
      <c r="F328" s="216">
        <v>49994.549630000001</v>
      </c>
      <c r="G328" s="217">
        <v>0</v>
      </c>
      <c r="H328" s="217">
        <v>49994.549630000001</v>
      </c>
      <c r="I328" s="217">
        <v>85532.658840000004</v>
      </c>
      <c r="J328" s="217">
        <v>2463.9347900000002</v>
      </c>
      <c r="K328" s="217">
        <v>87996.593629999988</v>
      </c>
      <c r="L328" s="217">
        <v>11960.539279999999</v>
      </c>
      <c r="M328" s="217">
        <v>7058.8784900000001</v>
      </c>
      <c r="N328" s="217">
        <v>19019.41777</v>
      </c>
      <c r="O328" s="217">
        <v>157010.56103000001</v>
      </c>
      <c r="P328" s="217">
        <v>110996.6015</v>
      </c>
      <c r="Q328" s="217">
        <v>0</v>
      </c>
      <c r="R328" s="218">
        <v>110996.6015</v>
      </c>
    </row>
    <row r="329" spans="1:18">
      <c r="A329" s="219"/>
      <c r="B329" s="219"/>
      <c r="C329" s="219"/>
      <c r="D329" s="214" t="s">
        <v>577</v>
      </c>
      <c r="E329" s="215">
        <v>547</v>
      </c>
      <c r="F329" s="216">
        <v>5135.0129100000004</v>
      </c>
      <c r="G329" s="217">
        <v>0</v>
      </c>
      <c r="H329" s="217">
        <v>5135.0129100000004</v>
      </c>
      <c r="I329" s="217">
        <v>97094.253299999997</v>
      </c>
      <c r="J329" s="217">
        <v>1527.7302199999999</v>
      </c>
      <c r="K329" s="217">
        <v>98621.983519999994</v>
      </c>
      <c r="L329" s="217">
        <v>3605.5614999999998</v>
      </c>
      <c r="M329" s="217">
        <v>143.17601999999999</v>
      </c>
      <c r="N329" s="217">
        <v>3748.7375200000001</v>
      </c>
      <c r="O329" s="217">
        <v>107505.73395000001</v>
      </c>
      <c r="P329" s="217">
        <v>37599.728689999996</v>
      </c>
      <c r="Q329" s="217">
        <v>0</v>
      </c>
      <c r="R329" s="218">
        <v>37599.728689999996</v>
      </c>
    </row>
    <row r="330" spans="1:18">
      <c r="A330" s="219"/>
      <c r="B330" s="219"/>
      <c r="C330" s="219"/>
      <c r="D330" s="214" t="s">
        <v>578</v>
      </c>
      <c r="E330" s="215">
        <v>400</v>
      </c>
      <c r="F330" s="216">
        <v>16675.031310000002</v>
      </c>
      <c r="G330" s="217">
        <v>0</v>
      </c>
      <c r="H330" s="217">
        <v>16675.031310000002</v>
      </c>
      <c r="I330" s="217">
        <v>72273.685120000009</v>
      </c>
      <c r="J330" s="217">
        <v>396.48035999999996</v>
      </c>
      <c r="K330" s="217">
        <v>72670.165480000011</v>
      </c>
      <c r="L330" s="217">
        <v>3458.0037900000002</v>
      </c>
      <c r="M330" s="217">
        <v>661.09473000000003</v>
      </c>
      <c r="N330" s="217">
        <v>4119.0985200000005</v>
      </c>
      <c r="O330" s="217">
        <v>93464.295310000001</v>
      </c>
      <c r="P330" s="217">
        <v>25568.759770000001</v>
      </c>
      <c r="Q330" s="217">
        <v>0</v>
      </c>
      <c r="R330" s="218">
        <v>25568.759770000001</v>
      </c>
    </row>
    <row r="331" spans="1:18">
      <c r="A331" s="219"/>
      <c r="B331" s="219"/>
      <c r="C331" s="219"/>
      <c r="D331" s="214" t="s">
        <v>579</v>
      </c>
      <c r="E331" s="215">
        <v>597</v>
      </c>
      <c r="F331" s="216">
        <v>18356.719840000002</v>
      </c>
      <c r="G331" s="217">
        <v>0</v>
      </c>
      <c r="H331" s="217">
        <v>18356.719840000002</v>
      </c>
      <c r="I331" s="217">
        <v>40160.470840000002</v>
      </c>
      <c r="J331" s="217">
        <v>1009.2942099999999</v>
      </c>
      <c r="K331" s="217">
        <v>41169.765049999995</v>
      </c>
      <c r="L331" s="217">
        <v>5676.1374500000002</v>
      </c>
      <c r="M331" s="217">
        <v>1132.8120700000002</v>
      </c>
      <c r="N331" s="217">
        <v>6808.9495199999992</v>
      </c>
      <c r="O331" s="217">
        <v>66335.434410000002</v>
      </c>
      <c r="P331" s="217">
        <v>25055.88579</v>
      </c>
      <c r="Q331" s="217">
        <v>0</v>
      </c>
      <c r="R331" s="218">
        <v>25055.88579</v>
      </c>
    </row>
    <row r="332" spans="1:18">
      <c r="A332" s="219"/>
      <c r="B332" s="219"/>
      <c r="C332" s="219"/>
      <c r="D332" s="219"/>
      <c r="E332" s="221">
        <v>595</v>
      </c>
      <c r="F332" s="222">
        <v>4393.8654100000003</v>
      </c>
      <c r="G332" s="223">
        <v>0</v>
      </c>
      <c r="H332" s="223">
        <v>4393.8654100000003</v>
      </c>
      <c r="I332" s="223">
        <v>433464.97205000004</v>
      </c>
      <c r="J332" s="223">
        <v>44.453429999999997</v>
      </c>
      <c r="K332" s="223">
        <v>433509.42548000003</v>
      </c>
      <c r="L332" s="223">
        <v>3239.2740099999996</v>
      </c>
      <c r="M332" s="223">
        <v>1039.54495</v>
      </c>
      <c r="N332" s="223">
        <v>4278.8189599999996</v>
      </c>
      <c r="O332" s="223">
        <v>442182.10985000001</v>
      </c>
      <c r="P332" s="223">
        <v>80.328949999999992</v>
      </c>
      <c r="Q332" s="223">
        <v>0</v>
      </c>
      <c r="R332" s="224">
        <v>80.328949999999992</v>
      </c>
    </row>
    <row r="333" spans="1:18">
      <c r="A333" s="219"/>
      <c r="B333" s="219"/>
      <c r="C333" s="219"/>
      <c r="D333" s="214" t="s">
        <v>318</v>
      </c>
      <c r="E333" s="215">
        <v>402</v>
      </c>
      <c r="F333" s="216">
        <v>178659.63068</v>
      </c>
      <c r="G333" s="217">
        <v>0</v>
      </c>
      <c r="H333" s="217">
        <v>178659.63068</v>
      </c>
      <c r="I333" s="217">
        <v>2092.8184900000001</v>
      </c>
      <c r="J333" s="217">
        <v>1327.1083500000002</v>
      </c>
      <c r="K333" s="217">
        <v>3419.9268399999996</v>
      </c>
      <c r="L333" s="217">
        <v>76510.560930000007</v>
      </c>
      <c r="M333" s="217">
        <v>52672.495799999997</v>
      </c>
      <c r="N333" s="217">
        <v>129183.05673000001</v>
      </c>
      <c r="O333" s="217">
        <v>311262.61424999998</v>
      </c>
      <c r="P333" s="217">
        <v>30923.322230000002</v>
      </c>
      <c r="Q333" s="217">
        <v>0</v>
      </c>
      <c r="R333" s="218">
        <v>30923.322230000002</v>
      </c>
    </row>
    <row r="334" spans="1:18">
      <c r="A334" s="219"/>
      <c r="B334" s="219"/>
      <c r="C334" s="219"/>
      <c r="D334" s="214" t="s">
        <v>580</v>
      </c>
      <c r="E334" s="215">
        <v>404</v>
      </c>
      <c r="F334" s="216">
        <v>18358.199390000002</v>
      </c>
      <c r="G334" s="217">
        <v>0</v>
      </c>
      <c r="H334" s="217">
        <v>18358.199390000002</v>
      </c>
      <c r="I334" s="217">
        <v>114878.43743000001</v>
      </c>
      <c r="J334" s="217">
        <v>405.09190999999998</v>
      </c>
      <c r="K334" s="217">
        <v>115283.52934000001</v>
      </c>
      <c r="L334" s="217">
        <v>7743.50209</v>
      </c>
      <c r="M334" s="217">
        <v>784.82461999999998</v>
      </c>
      <c r="N334" s="217">
        <v>8528.3267100000012</v>
      </c>
      <c r="O334" s="217">
        <v>142170.05544</v>
      </c>
      <c r="P334" s="217">
        <v>60863.534950000001</v>
      </c>
      <c r="Q334" s="217">
        <v>0</v>
      </c>
      <c r="R334" s="218">
        <v>60863.534950000001</v>
      </c>
    </row>
    <row r="335" spans="1:18">
      <c r="A335" s="219"/>
      <c r="B335" s="219"/>
      <c r="C335" s="219"/>
      <c r="D335" s="214" t="s">
        <v>581</v>
      </c>
      <c r="E335" s="215">
        <v>431</v>
      </c>
      <c r="F335" s="216">
        <v>72367.944620000009</v>
      </c>
      <c r="G335" s="217">
        <v>0</v>
      </c>
      <c r="H335" s="217">
        <v>72367.944620000009</v>
      </c>
      <c r="I335" s="217">
        <v>378962.79841000005</v>
      </c>
      <c r="J335" s="217">
        <v>1315.1782000000001</v>
      </c>
      <c r="K335" s="217">
        <v>380277.97661000001</v>
      </c>
      <c r="L335" s="217">
        <v>27323.463899999999</v>
      </c>
      <c r="M335" s="217">
        <v>13983.28405</v>
      </c>
      <c r="N335" s="217">
        <v>41306.747950000004</v>
      </c>
      <c r="O335" s="217">
        <v>493952.66918000003</v>
      </c>
      <c r="P335" s="217">
        <v>7837.1293499999992</v>
      </c>
      <c r="Q335" s="217">
        <v>0</v>
      </c>
      <c r="R335" s="218">
        <v>7837.1293499999992</v>
      </c>
    </row>
    <row r="336" spans="1:18">
      <c r="A336" s="219"/>
      <c r="B336" s="219"/>
      <c r="C336" s="219"/>
      <c r="D336" s="219"/>
      <c r="E336" s="221">
        <v>552</v>
      </c>
      <c r="F336" s="222">
        <v>867.65085999999997</v>
      </c>
      <c r="G336" s="223">
        <v>0</v>
      </c>
      <c r="H336" s="223">
        <v>867.65085999999997</v>
      </c>
      <c r="I336" s="223">
        <v>34510.750380000005</v>
      </c>
      <c r="J336" s="223">
        <v>2100.7595200000001</v>
      </c>
      <c r="K336" s="223">
        <v>36611.509899999997</v>
      </c>
      <c r="L336" s="223">
        <v>2995.43633</v>
      </c>
      <c r="M336" s="223">
        <v>84.617960000000011</v>
      </c>
      <c r="N336" s="223">
        <v>3080.05429</v>
      </c>
      <c r="O336" s="223">
        <v>40559.215049999999</v>
      </c>
      <c r="P336" s="223">
        <v>23606.108370000002</v>
      </c>
      <c r="Q336" s="223">
        <v>0</v>
      </c>
      <c r="R336" s="224">
        <v>23606.108370000002</v>
      </c>
    </row>
    <row r="337" spans="1:18">
      <c r="A337" s="219"/>
      <c r="B337" s="219"/>
      <c r="C337" s="219"/>
      <c r="D337" s="219"/>
      <c r="E337" s="221">
        <v>785</v>
      </c>
      <c r="F337" s="222">
        <v>5042603.8863399997</v>
      </c>
      <c r="G337" s="223">
        <v>1382945.1781600001</v>
      </c>
      <c r="H337" s="223">
        <v>6425549.0645000003</v>
      </c>
      <c r="I337" s="223">
        <v>254268.08055000001</v>
      </c>
      <c r="J337" s="223">
        <v>9107.12176</v>
      </c>
      <c r="K337" s="223">
        <v>263375.20231000002</v>
      </c>
      <c r="L337" s="223">
        <v>362764.22489999997</v>
      </c>
      <c r="M337" s="223">
        <v>543049.73670000001</v>
      </c>
      <c r="N337" s="223">
        <v>905813.96160000004</v>
      </c>
      <c r="O337" s="223">
        <v>7594738.22841</v>
      </c>
      <c r="P337" s="223">
        <v>4558761.5401699999</v>
      </c>
      <c r="Q337" s="223">
        <v>2644.7460699999997</v>
      </c>
      <c r="R337" s="224">
        <v>4561406.2862399993</v>
      </c>
    </row>
    <row r="338" spans="1:18">
      <c r="A338" s="219"/>
      <c r="B338" s="219"/>
      <c r="C338" s="219"/>
      <c r="D338" s="214" t="s">
        <v>582</v>
      </c>
      <c r="E338" s="215">
        <v>447</v>
      </c>
      <c r="F338" s="216">
        <v>4587809.9476199998</v>
      </c>
      <c r="G338" s="217">
        <v>140702.12924000001</v>
      </c>
      <c r="H338" s="217">
        <v>4728512.0768599994</v>
      </c>
      <c r="I338" s="217">
        <v>1287695.6423800001</v>
      </c>
      <c r="J338" s="217">
        <v>5027.3499199999997</v>
      </c>
      <c r="K338" s="217">
        <v>1292722.9923</v>
      </c>
      <c r="L338" s="217">
        <v>630697.8284</v>
      </c>
      <c r="M338" s="217">
        <v>264712.72677000001</v>
      </c>
      <c r="N338" s="217">
        <v>895410.55516999995</v>
      </c>
      <c r="O338" s="217">
        <v>6916645.62433</v>
      </c>
      <c r="P338" s="217">
        <v>133846.76831000001</v>
      </c>
      <c r="Q338" s="217">
        <v>0</v>
      </c>
      <c r="R338" s="218">
        <v>133846.76831000001</v>
      </c>
    </row>
    <row r="339" spans="1:18">
      <c r="A339" s="219"/>
      <c r="B339" s="219"/>
      <c r="C339" s="219"/>
      <c r="D339" s="219"/>
      <c r="E339" s="221">
        <v>554</v>
      </c>
      <c r="F339" s="222">
        <v>130.88639000000001</v>
      </c>
      <c r="G339" s="223">
        <v>0</v>
      </c>
      <c r="H339" s="223">
        <v>130.88639000000001</v>
      </c>
      <c r="I339" s="223">
        <v>76591.870639999994</v>
      </c>
      <c r="J339" s="223">
        <v>1834.9096499999998</v>
      </c>
      <c r="K339" s="223">
        <v>78426.78029000001</v>
      </c>
      <c r="L339" s="223">
        <v>2527.16606</v>
      </c>
      <c r="M339" s="223">
        <v>30.15906</v>
      </c>
      <c r="N339" s="223">
        <v>2557.32512</v>
      </c>
      <c r="O339" s="223">
        <v>81114.991800000003</v>
      </c>
      <c r="P339" s="223">
        <v>15442.61455</v>
      </c>
      <c r="Q339" s="223">
        <v>0</v>
      </c>
      <c r="R339" s="224">
        <v>15442.61455</v>
      </c>
    </row>
    <row r="340" spans="1:18">
      <c r="A340" s="219"/>
      <c r="B340" s="219"/>
      <c r="C340" s="219"/>
      <c r="D340" s="219"/>
      <c r="E340" s="221">
        <v>406</v>
      </c>
      <c r="F340" s="222">
        <v>357519.29411000002</v>
      </c>
      <c r="G340" s="223">
        <v>0</v>
      </c>
      <c r="H340" s="223">
        <v>357519.29411000002</v>
      </c>
      <c r="I340" s="223">
        <v>204354.61022</v>
      </c>
      <c r="J340" s="223">
        <v>7269.6286200000004</v>
      </c>
      <c r="K340" s="223">
        <v>211624.23884000001</v>
      </c>
      <c r="L340" s="223">
        <v>106302.42735</v>
      </c>
      <c r="M340" s="223">
        <v>34627.77792</v>
      </c>
      <c r="N340" s="223">
        <v>140930.20527000001</v>
      </c>
      <c r="O340" s="223">
        <v>710073.73822000006</v>
      </c>
      <c r="P340" s="223">
        <v>29202.800380000001</v>
      </c>
      <c r="Q340" s="223">
        <v>0</v>
      </c>
      <c r="R340" s="224">
        <v>29202.800380000001</v>
      </c>
    </row>
    <row r="341" spans="1:18">
      <c r="A341" s="219"/>
      <c r="B341" s="219"/>
      <c r="C341" s="219"/>
      <c r="D341" s="214" t="s">
        <v>583</v>
      </c>
      <c r="E341" s="215">
        <v>536</v>
      </c>
      <c r="F341" s="216">
        <v>32614.560839999998</v>
      </c>
      <c r="G341" s="217">
        <v>0</v>
      </c>
      <c r="H341" s="217">
        <v>32614.560839999998</v>
      </c>
      <c r="I341" s="217">
        <v>108643.70808</v>
      </c>
      <c r="J341" s="217">
        <v>1935.3068600000001</v>
      </c>
      <c r="K341" s="217">
        <v>110579.01493999999</v>
      </c>
      <c r="L341" s="217">
        <v>17517.322960000001</v>
      </c>
      <c r="M341" s="217">
        <v>4197.1907300000003</v>
      </c>
      <c r="N341" s="217">
        <v>21714.51369</v>
      </c>
      <c r="O341" s="217">
        <v>164908.08947000001</v>
      </c>
      <c r="P341" s="217">
        <v>103688.29199</v>
      </c>
      <c r="Q341" s="217">
        <v>0</v>
      </c>
      <c r="R341" s="218">
        <v>103688.29199</v>
      </c>
    </row>
    <row r="342" spans="1:18">
      <c r="A342" s="219"/>
      <c r="B342" s="219"/>
      <c r="C342" s="219"/>
      <c r="D342" s="219"/>
      <c r="E342" s="221">
        <v>476</v>
      </c>
      <c r="F342" s="222">
        <v>22921.219209999999</v>
      </c>
      <c r="G342" s="223">
        <v>0</v>
      </c>
      <c r="H342" s="223">
        <v>22921.219209999999</v>
      </c>
      <c r="I342" s="223">
        <v>118728.02696999999</v>
      </c>
      <c r="J342" s="223">
        <v>1078.93182</v>
      </c>
      <c r="K342" s="223">
        <v>119806.95879</v>
      </c>
      <c r="L342" s="223">
        <v>10181.33065</v>
      </c>
      <c r="M342" s="223">
        <v>3814.9819600000001</v>
      </c>
      <c r="N342" s="223">
        <v>13996.312609999999</v>
      </c>
      <c r="O342" s="223">
        <v>156724.49061000001</v>
      </c>
      <c r="P342" s="223">
        <v>54532.20768</v>
      </c>
      <c r="Q342" s="223">
        <v>0</v>
      </c>
      <c r="R342" s="224">
        <v>54532.20768</v>
      </c>
    </row>
    <row r="343" spans="1:18">
      <c r="A343" s="219"/>
      <c r="B343" s="219"/>
      <c r="C343" s="219"/>
      <c r="D343" s="219"/>
      <c r="E343" s="221">
        <v>835</v>
      </c>
      <c r="F343" s="222">
        <v>0</v>
      </c>
      <c r="G343" s="223">
        <v>0</v>
      </c>
      <c r="H343" s="223">
        <v>0</v>
      </c>
      <c r="I343" s="223">
        <v>0</v>
      </c>
      <c r="J343" s="223">
        <v>0</v>
      </c>
      <c r="K343" s="223">
        <v>0</v>
      </c>
      <c r="L343" s="223">
        <v>0</v>
      </c>
      <c r="M343" s="223">
        <v>0</v>
      </c>
      <c r="N343" s="223">
        <v>0</v>
      </c>
      <c r="O343" s="223">
        <v>0</v>
      </c>
      <c r="P343" s="223">
        <v>0</v>
      </c>
      <c r="Q343" s="223">
        <v>0</v>
      </c>
      <c r="R343" s="224">
        <v>0</v>
      </c>
    </row>
    <row r="344" spans="1:18">
      <c r="A344" s="219"/>
      <c r="B344" s="219"/>
      <c r="C344" s="219"/>
      <c r="D344" s="214" t="s">
        <v>584</v>
      </c>
      <c r="E344" s="215">
        <v>425</v>
      </c>
      <c r="F344" s="216">
        <v>15751.23654</v>
      </c>
      <c r="G344" s="217">
        <v>0</v>
      </c>
      <c r="H344" s="217">
        <v>15751.23654</v>
      </c>
      <c r="I344" s="217">
        <v>107494.29</v>
      </c>
      <c r="J344" s="217">
        <v>908.96997999999996</v>
      </c>
      <c r="K344" s="217">
        <v>108403.25998</v>
      </c>
      <c r="L344" s="217">
        <v>10330.5795</v>
      </c>
      <c r="M344" s="217">
        <v>2353.9977100000001</v>
      </c>
      <c r="N344" s="217">
        <v>12684.577210000001</v>
      </c>
      <c r="O344" s="217">
        <v>136839.07373</v>
      </c>
      <c r="P344" s="217">
        <v>59656.690969999996</v>
      </c>
      <c r="Q344" s="217">
        <v>0</v>
      </c>
      <c r="R344" s="218">
        <v>59656.690969999996</v>
      </c>
    </row>
    <row r="345" spans="1:18">
      <c r="A345" s="219"/>
      <c r="B345" s="219"/>
      <c r="C345" s="219"/>
      <c r="D345" s="214" t="s">
        <v>585</v>
      </c>
      <c r="E345" s="215">
        <v>416</v>
      </c>
      <c r="F345" s="216">
        <v>16287.056189999999</v>
      </c>
      <c r="G345" s="217">
        <v>0</v>
      </c>
      <c r="H345" s="217">
        <v>16287.056189999999</v>
      </c>
      <c r="I345" s="217">
        <v>60051.931170000003</v>
      </c>
      <c r="J345" s="217">
        <v>1217.4694299999999</v>
      </c>
      <c r="K345" s="217">
        <v>61269.400600000001</v>
      </c>
      <c r="L345" s="217">
        <v>8066.2383799999998</v>
      </c>
      <c r="M345" s="217">
        <v>2015.1768400000001</v>
      </c>
      <c r="N345" s="217">
        <v>10081.415220000001</v>
      </c>
      <c r="O345" s="217">
        <v>87637.872010000006</v>
      </c>
      <c r="P345" s="217">
        <v>46618.348189999997</v>
      </c>
      <c r="Q345" s="217">
        <v>0</v>
      </c>
      <c r="R345" s="218">
        <v>46618.348189999997</v>
      </c>
    </row>
    <row r="346" spans="1:18">
      <c r="A346" s="219"/>
      <c r="B346" s="219"/>
      <c r="C346" s="219"/>
      <c r="D346" s="214" t="s">
        <v>352</v>
      </c>
      <c r="E346" s="215">
        <v>529</v>
      </c>
      <c r="F346" s="216">
        <v>41653.580520000003</v>
      </c>
      <c r="G346" s="217">
        <v>0</v>
      </c>
      <c r="H346" s="217">
        <v>41653.580520000003</v>
      </c>
      <c r="I346" s="217">
        <v>113591.44128</v>
      </c>
      <c r="J346" s="217">
        <v>3295.2087299999998</v>
      </c>
      <c r="K346" s="217">
        <v>116886.65001000001</v>
      </c>
      <c r="L346" s="217">
        <v>39309.347119999999</v>
      </c>
      <c r="M346" s="217">
        <v>10728.722250000001</v>
      </c>
      <c r="N346" s="217">
        <v>50038.069369999997</v>
      </c>
      <c r="O346" s="217">
        <v>208578.29990000001</v>
      </c>
      <c r="P346" s="217">
        <v>50932.018819999998</v>
      </c>
      <c r="Q346" s="217">
        <v>0</v>
      </c>
      <c r="R346" s="218">
        <v>50932.018819999998</v>
      </c>
    </row>
    <row r="347" spans="1:18">
      <c r="A347" s="219"/>
      <c r="B347" s="219"/>
      <c r="C347" s="219"/>
      <c r="D347" s="214" t="s">
        <v>586</v>
      </c>
      <c r="E347" s="215">
        <v>483</v>
      </c>
      <c r="F347" s="216">
        <v>49256.302640000002</v>
      </c>
      <c r="G347" s="217">
        <v>0</v>
      </c>
      <c r="H347" s="217">
        <v>49256.302640000002</v>
      </c>
      <c r="I347" s="217">
        <v>98606.887790000008</v>
      </c>
      <c r="J347" s="217">
        <v>910.97531000000004</v>
      </c>
      <c r="K347" s="217">
        <v>99517.863099999988</v>
      </c>
      <c r="L347" s="217">
        <v>13501.041369999999</v>
      </c>
      <c r="M347" s="217">
        <v>3744.3277599999997</v>
      </c>
      <c r="N347" s="217">
        <v>17245.369129999999</v>
      </c>
      <c r="O347" s="217">
        <v>166019.53487</v>
      </c>
      <c r="P347" s="217">
        <v>25000.162059999999</v>
      </c>
      <c r="Q347" s="217">
        <v>0</v>
      </c>
      <c r="R347" s="218">
        <v>25000.162059999999</v>
      </c>
    </row>
    <row r="348" spans="1:18">
      <c r="A348" s="219"/>
      <c r="B348" s="219"/>
      <c r="C348" s="219"/>
      <c r="D348" s="219"/>
      <c r="E348" s="221">
        <v>791</v>
      </c>
      <c r="F348" s="222">
        <v>0</v>
      </c>
      <c r="G348" s="223">
        <v>0</v>
      </c>
      <c r="H348" s="223">
        <v>0</v>
      </c>
      <c r="I348" s="223">
        <v>0</v>
      </c>
      <c r="J348" s="223">
        <v>0</v>
      </c>
      <c r="K348" s="223">
        <v>0</v>
      </c>
      <c r="L348" s="223">
        <v>565.67014000000006</v>
      </c>
      <c r="M348" s="223">
        <v>35.453279999999999</v>
      </c>
      <c r="N348" s="223">
        <v>601.12342000000001</v>
      </c>
      <c r="O348" s="223">
        <v>601.12342000000001</v>
      </c>
      <c r="P348" s="223">
        <v>2282.1308599999998</v>
      </c>
      <c r="Q348" s="223">
        <v>0</v>
      </c>
      <c r="R348" s="224">
        <v>2282.1308599999998</v>
      </c>
    </row>
    <row r="349" spans="1:18">
      <c r="A349" s="219"/>
      <c r="B349" s="219"/>
      <c r="C349" s="219"/>
      <c r="D349" s="214" t="s">
        <v>587</v>
      </c>
      <c r="E349" s="215">
        <v>414</v>
      </c>
      <c r="F349" s="216">
        <v>110526.41611000001</v>
      </c>
      <c r="G349" s="217">
        <v>0</v>
      </c>
      <c r="H349" s="217">
        <v>110526.41611000001</v>
      </c>
      <c r="I349" s="217">
        <v>52279.237209999999</v>
      </c>
      <c r="J349" s="217">
        <v>2783.05611</v>
      </c>
      <c r="K349" s="217">
        <v>55062.293319999997</v>
      </c>
      <c r="L349" s="217">
        <v>17615.256739999997</v>
      </c>
      <c r="M349" s="217">
        <v>9799.2000100000005</v>
      </c>
      <c r="N349" s="217">
        <v>27414.456750000001</v>
      </c>
      <c r="O349" s="217">
        <v>193003.16618</v>
      </c>
      <c r="P349" s="217">
        <v>41555.239590000005</v>
      </c>
      <c r="Q349" s="217">
        <v>0</v>
      </c>
      <c r="R349" s="218">
        <v>41555.239590000005</v>
      </c>
    </row>
    <row r="350" spans="1:18">
      <c r="A350" s="219"/>
      <c r="B350" s="219"/>
      <c r="C350" s="219"/>
      <c r="D350" s="219"/>
      <c r="E350" s="221">
        <v>525</v>
      </c>
      <c r="F350" s="222">
        <v>118077.73648000001</v>
      </c>
      <c r="G350" s="223">
        <v>0</v>
      </c>
      <c r="H350" s="223">
        <v>118077.73648000001</v>
      </c>
      <c r="I350" s="223">
        <v>198326.10936</v>
      </c>
      <c r="J350" s="223">
        <v>919.19911000000002</v>
      </c>
      <c r="K350" s="223">
        <v>199245.30846999999</v>
      </c>
      <c r="L350" s="223">
        <v>68313.520969999998</v>
      </c>
      <c r="M350" s="223">
        <v>31475.134750000001</v>
      </c>
      <c r="N350" s="223">
        <v>99788.655719999995</v>
      </c>
      <c r="O350" s="223">
        <v>417111.70066999999</v>
      </c>
      <c r="P350" s="223">
        <v>48790.965649999998</v>
      </c>
      <c r="Q350" s="223">
        <v>0</v>
      </c>
      <c r="R350" s="224">
        <v>48790.965649999998</v>
      </c>
    </row>
    <row r="351" spans="1:18">
      <c r="A351" s="219"/>
      <c r="B351" s="219"/>
      <c r="C351" s="219"/>
      <c r="D351" s="219"/>
      <c r="E351" s="221">
        <v>553</v>
      </c>
      <c r="F351" s="222">
        <v>145.80642</v>
      </c>
      <c r="G351" s="223">
        <v>0</v>
      </c>
      <c r="H351" s="223">
        <v>145.80642</v>
      </c>
      <c r="I351" s="223">
        <v>57141.525659999999</v>
      </c>
      <c r="J351" s="223">
        <v>1831.9453100000001</v>
      </c>
      <c r="K351" s="223">
        <v>58973.470970000002</v>
      </c>
      <c r="L351" s="223">
        <v>115.25228</v>
      </c>
      <c r="M351" s="223">
        <v>12.172799999999999</v>
      </c>
      <c r="N351" s="223">
        <v>127.42508000000001</v>
      </c>
      <c r="O351" s="223">
        <v>59246.702469999997</v>
      </c>
      <c r="P351" s="223">
        <v>13707.25063</v>
      </c>
      <c r="Q351" s="223">
        <v>0</v>
      </c>
      <c r="R351" s="224">
        <v>13707.25063</v>
      </c>
    </row>
    <row r="352" spans="1:18">
      <c r="A352" s="219"/>
      <c r="B352" s="219"/>
      <c r="C352" s="219"/>
      <c r="D352" s="214" t="s">
        <v>588</v>
      </c>
      <c r="E352" s="215">
        <v>446</v>
      </c>
      <c r="F352" s="216">
        <v>44862.604869999996</v>
      </c>
      <c r="G352" s="217">
        <v>0</v>
      </c>
      <c r="H352" s="217">
        <v>44862.604869999996</v>
      </c>
      <c r="I352" s="217">
        <v>21391.843049999999</v>
      </c>
      <c r="J352" s="217">
        <v>568.26268999999991</v>
      </c>
      <c r="K352" s="217">
        <v>21960.105739999999</v>
      </c>
      <c r="L352" s="217">
        <v>8987.7752500000006</v>
      </c>
      <c r="M352" s="217">
        <v>1147.2193</v>
      </c>
      <c r="N352" s="217">
        <v>10134.994550000001</v>
      </c>
      <c r="O352" s="217">
        <v>76957.705159999998</v>
      </c>
      <c r="P352" s="217">
        <v>46256.589939999998</v>
      </c>
      <c r="Q352" s="217">
        <v>0</v>
      </c>
      <c r="R352" s="218">
        <v>46256.589939999998</v>
      </c>
    </row>
    <row r="353" spans="1:18">
      <c r="A353" s="219"/>
      <c r="B353" s="219"/>
      <c r="C353" s="219"/>
      <c r="D353" s="214" t="s">
        <v>589</v>
      </c>
      <c r="E353" s="215">
        <v>469</v>
      </c>
      <c r="F353" s="216">
        <v>17680.33855</v>
      </c>
      <c r="G353" s="217">
        <v>0</v>
      </c>
      <c r="H353" s="217">
        <v>17680.33855</v>
      </c>
      <c r="I353" s="217">
        <v>97816.666469999996</v>
      </c>
      <c r="J353" s="217">
        <v>1417.08068</v>
      </c>
      <c r="K353" s="217">
        <v>99233.74715000001</v>
      </c>
      <c r="L353" s="217">
        <v>7847.9442900000004</v>
      </c>
      <c r="M353" s="217">
        <v>1136.87105</v>
      </c>
      <c r="N353" s="217">
        <v>8984.8153399999992</v>
      </c>
      <c r="O353" s="217">
        <v>125898.90104000001</v>
      </c>
      <c r="P353" s="217">
        <v>37641.16203</v>
      </c>
      <c r="Q353" s="217">
        <v>0</v>
      </c>
      <c r="R353" s="218">
        <v>37641.16203</v>
      </c>
    </row>
    <row r="354" spans="1:18">
      <c r="A354" s="219"/>
      <c r="B354" s="219"/>
      <c r="C354" s="219"/>
      <c r="D354" s="219"/>
      <c r="E354" s="221">
        <v>695</v>
      </c>
      <c r="F354" s="222">
        <v>0</v>
      </c>
      <c r="G354" s="223">
        <v>0</v>
      </c>
      <c r="H354" s="223">
        <v>0</v>
      </c>
      <c r="I354" s="223">
        <v>78755.303510000012</v>
      </c>
      <c r="J354" s="223">
        <v>9.8629999999999995E-2</v>
      </c>
      <c r="K354" s="223">
        <v>78755.402140000006</v>
      </c>
      <c r="L354" s="223">
        <v>709.96295999999995</v>
      </c>
      <c r="M354" s="223">
        <v>404.09280000000001</v>
      </c>
      <c r="N354" s="223">
        <v>1114.05576</v>
      </c>
      <c r="O354" s="223">
        <v>79869.457900000009</v>
      </c>
      <c r="P354" s="223">
        <v>1406.63984</v>
      </c>
      <c r="Q354" s="223">
        <v>0</v>
      </c>
      <c r="R354" s="224">
        <v>1406.63984</v>
      </c>
    </row>
    <row r="355" spans="1:18">
      <c r="A355" s="219"/>
      <c r="B355" s="219"/>
      <c r="C355" s="219"/>
      <c r="D355" s="214" t="s">
        <v>261</v>
      </c>
      <c r="E355" s="215">
        <v>615</v>
      </c>
      <c r="F355" s="216">
        <v>20927.531170000002</v>
      </c>
      <c r="G355" s="217">
        <v>0</v>
      </c>
      <c r="H355" s="217">
        <v>20927.531170000002</v>
      </c>
      <c r="I355" s="217">
        <v>84686.893329999992</v>
      </c>
      <c r="J355" s="217">
        <v>939.02439000000004</v>
      </c>
      <c r="K355" s="217">
        <v>85625.917719999998</v>
      </c>
      <c r="L355" s="217">
        <v>7664.4547699999994</v>
      </c>
      <c r="M355" s="217">
        <v>2821.0638199999999</v>
      </c>
      <c r="N355" s="217">
        <v>10485.51859</v>
      </c>
      <c r="O355" s="217">
        <v>117038.96748000001</v>
      </c>
      <c r="P355" s="217">
        <v>42544.93129</v>
      </c>
      <c r="Q355" s="217">
        <v>0</v>
      </c>
      <c r="R355" s="218">
        <v>42544.93129</v>
      </c>
    </row>
    <row r="356" spans="1:18">
      <c r="A356" s="219"/>
      <c r="B356" s="219"/>
      <c r="C356" s="219"/>
      <c r="D356" s="219"/>
      <c r="E356" s="221">
        <v>563</v>
      </c>
      <c r="F356" s="222">
        <v>32339.557370000002</v>
      </c>
      <c r="G356" s="223">
        <v>0</v>
      </c>
      <c r="H356" s="223">
        <v>32339.557370000002</v>
      </c>
      <c r="I356" s="223">
        <v>104241.11395999999</v>
      </c>
      <c r="J356" s="223">
        <v>1148.9166399999999</v>
      </c>
      <c r="K356" s="223">
        <v>105390.0306</v>
      </c>
      <c r="L356" s="223">
        <v>15652.465880000002</v>
      </c>
      <c r="M356" s="223">
        <v>2903.9472799999999</v>
      </c>
      <c r="N356" s="223">
        <v>18556.41316</v>
      </c>
      <c r="O356" s="223">
        <v>156286.00112999999</v>
      </c>
      <c r="P356" s="223">
        <v>42587.512430000002</v>
      </c>
      <c r="Q356" s="223">
        <v>0</v>
      </c>
      <c r="R356" s="224">
        <v>42587.512430000002</v>
      </c>
    </row>
    <row r="357" spans="1:18">
      <c r="A357" s="219"/>
      <c r="B357" s="219"/>
      <c r="C357" s="219"/>
      <c r="D357" s="219"/>
      <c r="E357" s="221">
        <v>739</v>
      </c>
      <c r="F357" s="222">
        <v>18902.689559999999</v>
      </c>
      <c r="G357" s="223">
        <v>0</v>
      </c>
      <c r="H357" s="223">
        <v>18902.689559999999</v>
      </c>
      <c r="I357" s="223">
        <v>47992.288719999997</v>
      </c>
      <c r="J357" s="223">
        <v>839.62216000000001</v>
      </c>
      <c r="K357" s="223">
        <v>48831.910880000003</v>
      </c>
      <c r="L357" s="223">
        <v>5123.0932199999997</v>
      </c>
      <c r="M357" s="223">
        <v>2576.8047200000001</v>
      </c>
      <c r="N357" s="223">
        <v>7699.8979400000007</v>
      </c>
      <c r="O357" s="223">
        <v>75434.49837999999</v>
      </c>
      <c r="P357" s="223">
        <v>59632.478600000002</v>
      </c>
      <c r="Q357" s="223">
        <v>0</v>
      </c>
      <c r="R357" s="224">
        <v>59632.478600000002</v>
      </c>
    </row>
    <row r="358" spans="1:18">
      <c r="A358" s="219"/>
      <c r="B358" s="219"/>
      <c r="C358" s="219"/>
      <c r="D358" s="214" t="s">
        <v>590</v>
      </c>
      <c r="E358" s="215">
        <v>651</v>
      </c>
      <c r="F358" s="216">
        <v>0</v>
      </c>
      <c r="G358" s="217">
        <v>0</v>
      </c>
      <c r="H358" s="217">
        <v>0</v>
      </c>
      <c r="I358" s="217">
        <v>1427.9403200000002</v>
      </c>
      <c r="J358" s="217">
        <v>0</v>
      </c>
      <c r="K358" s="217">
        <v>1427.9403200000002</v>
      </c>
      <c r="L358" s="217">
        <v>742.02506000000005</v>
      </c>
      <c r="M358" s="217">
        <v>19.628640000000001</v>
      </c>
      <c r="N358" s="217">
        <v>761.65369999999996</v>
      </c>
      <c r="O358" s="217">
        <v>2189.59402</v>
      </c>
      <c r="P358" s="217">
        <v>0</v>
      </c>
      <c r="Q358" s="217">
        <v>0</v>
      </c>
      <c r="R358" s="218">
        <v>0</v>
      </c>
    </row>
    <row r="359" spans="1:18">
      <c r="A359" s="219"/>
      <c r="B359" s="219"/>
      <c r="C359" s="219"/>
      <c r="D359" s="214" t="s">
        <v>591</v>
      </c>
      <c r="E359" s="215">
        <v>573</v>
      </c>
      <c r="F359" s="216">
        <v>15465.887070000001</v>
      </c>
      <c r="G359" s="217">
        <v>0</v>
      </c>
      <c r="H359" s="217">
        <v>15465.887070000001</v>
      </c>
      <c r="I359" s="217">
        <v>116494.55829</v>
      </c>
      <c r="J359" s="217">
        <v>774.61030000000005</v>
      </c>
      <c r="K359" s="217">
        <v>117269.16859</v>
      </c>
      <c r="L359" s="217">
        <v>4425.5190999999995</v>
      </c>
      <c r="M359" s="217">
        <v>3951.2467499999998</v>
      </c>
      <c r="N359" s="217">
        <v>8376.7658499999998</v>
      </c>
      <c r="O359" s="217">
        <v>141111.82150999998</v>
      </c>
      <c r="P359" s="217">
        <v>25771.865030000001</v>
      </c>
      <c r="Q359" s="217">
        <v>0</v>
      </c>
      <c r="R359" s="218">
        <v>25771.865030000001</v>
      </c>
    </row>
    <row r="360" spans="1:18">
      <c r="A360" s="219"/>
      <c r="B360" s="219"/>
      <c r="C360" s="219"/>
      <c r="D360" s="214" t="s">
        <v>592</v>
      </c>
      <c r="E360" s="215">
        <v>432</v>
      </c>
      <c r="F360" s="216">
        <v>35114.975009999995</v>
      </c>
      <c r="G360" s="217">
        <v>0</v>
      </c>
      <c r="H360" s="217">
        <v>35114.975009999995</v>
      </c>
      <c r="I360" s="217">
        <v>80085.880470000004</v>
      </c>
      <c r="J360" s="217">
        <v>6940.4488700000002</v>
      </c>
      <c r="K360" s="217">
        <v>87026.329339999997</v>
      </c>
      <c r="L360" s="217">
        <v>34238.995029999998</v>
      </c>
      <c r="M360" s="217">
        <v>12938.112080000001</v>
      </c>
      <c r="N360" s="217">
        <v>47177.107109999997</v>
      </c>
      <c r="O360" s="217">
        <v>169318.41146</v>
      </c>
      <c r="P360" s="217">
        <v>57422.115920000004</v>
      </c>
      <c r="Q360" s="217">
        <v>0</v>
      </c>
      <c r="R360" s="218">
        <v>57422.115920000004</v>
      </c>
    </row>
    <row r="361" spans="1:18">
      <c r="A361" s="219"/>
      <c r="B361" s="219"/>
      <c r="C361" s="219"/>
      <c r="D361" s="214" t="s">
        <v>593</v>
      </c>
      <c r="E361" s="215">
        <v>394</v>
      </c>
      <c r="F361" s="216">
        <v>27248.454020000001</v>
      </c>
      <c r="G361" s="217">
        <v>0</v>
      </c>
      <c r="H361" s="217">
        <v>27248.454020000001</v>
      </c>
      <c r="I361" s="217">
        <v>82395.158079999994</v>
      </c>
      <c r="J361" s="217">
        <v>1778.5763300000001</v>
      </c>
      <c r="K361" s="217">
        <v>84173.73440999999</v>
      </c>
      <c r="L361" s="217">
        <v>7759.6122500000001</v>
      </c>
      <c r="M361" s="217">
        <v>1904.6773700000001</v>
      </c>
      <c r="N361" s="217">
        <v>9664.2896199999996</v>
      </c>
      <c r="O361" s="217">
        <v>121086.47804999999</v>
      </c>
      <c r="P361" s="217">
        <v>54403.490949999999</v>
      </c>
      <c r="Q361" s="217">
        <v>0</v>
      </c>
      <c r="R361" s="218">
        <v>54403.490949999999</v>
      </c>
    </row>
    <row r="362" spans="1:18">
      <c r="A362" s="219"/>
      <c r="B362" s="219"/>
      <c r="C362" s="219"/>
      <c r="D362" s="219"/>
      <c r="E362" s="221">
        <v>555</v>
      </c>
      <c r="F362" s="222">
        <v>75.220020000000005</v>
      </c>
      <c r="G362" s="223">
        <v>0</v>
      </c>
      <c r="H362" s="223">
        <v>75.220020000000005</v>
      </c>
      <c r="I362" s="223">
        <v>75776.145900000003</v>
      </c>
      <c r="J362" s="223">
        <v>169.91014000000001</v>
      </c>
      <c r="K362" s="223">
        <v>75946.05604000001</v>
      </c>
      <c r="L362" s="223">
        <v>231.98434</v>
      </c>
      <c r="M362" s="223">
        <v>208.49922000000001</v>
      </c>
      <c r="N362" s="223">
        <v>440.48356000000001</v>
      </c>
      <c r="O362" s="223">
        <v>76461.759620000012</v>
      </c>
      <c r="P362" s="223">
        <v>8633.7421999999988</v>
      </c>
      <c r="Q362" s="223">
        <v>0</v>
      </c>
      <c r="R362" s="224">
        <v>8633.7421999999988</v>
      </c>
    </row>
    <row r="363" spans="1:18">
      <c r="A363" s="219"/>
      <c r="B363" s="219"/>
      <c r="C363" s="219"/>
      <c r="D363" s="214" t="s">
        <v>594</v>
      </c>
      <c r="E363" s="215">
        <v>527</v>
      </c>
      <c r="F363" s="216">
        <v>6531.3100700000005</v>
      </c>
      <c r="G363" s="217">
        <v>0</v>
      </c>
      <c r="H363" s="217">
        <v>6531.3100700000005</v>
      </c>
      <c r="I363" s="217">
        <v>58661.515740000003</v>
      </c>
      <c r="J363" s="217">
        <v>999.57970999999998</v>
      </c>
      <c r="K363" s="217">
        <v>59661.095450000001</v>
      </c>
      <c r="L363" s="217">
        <v>10794.123310000001</v>
      </c>
      <c r="M363" s="217">
        <v>950.2645</v>
      </c>
      <c r="N363" s="217">
        <v>11744.38781</v>
      </c>
      <c r="O363" s="217">
        <v>77936.79333</v>
      </c>
      <c r="P363" s="217">
        <v>50575.585030000002</v>
      </c>
      <c r="Q363" s="217">
        <v>0</v>
      </c>
      <c r="R363" s="218">
        <v>50575.585030000002</v>
      </c>
    </row>
    <row r="364" spans="1:18">
      <c r="A364" s="219"/>
      <c r="B364" s="219"/>
      <c r="C364" s="219"/>
      <c r="D364" s="214" t="s">
        <v>595</v>
      </c>
      <c r="E364" s="215">
        <v>574</v>
      </c>
      <c r="F364" s="216">
        <v>73096.174790000005</v>
      </c>
      <c r="G364" s="217">
        <v>0</v>
      </c>
      <c r="H364" s="217">
        <v>73096.174790000005</v>
      </c>
      <c r="I364" s="217">
        <v>182276.03208999999</v>
      </c>
      <c r="J364" s="217">
        <v>3775.3247900000001</v>
      </c>
      <c r="K364" s="217">
        <v>186051.35688000001</v>
      </c>
      <c r="L364" s="217">
        <v>18161.187180000001</v>
      </c>
      <c r="M364" s="217">
        <v>2298.95444</v>
      </c>
      <c r="N364" s="217">
        <v>20460.141620000002</v>
      </c>
      <c r="O364" s="217">
        <v>279607.67329000001</v>
      </c>
      <c r="P364" s="217">
        <v>53035.596119999995</v>
      </c>
      <c r="Q364" s="217">
        <v>0</v>
      </c>
      <c r="R364" s="218">
        <v>53035.596119999995</v>
      </c>
    </row>
    <row r="365" spans="1:18">
      <c r="A365" s="219"/>
      <c r="B365" s="219"/>
      <c r="C365" s="219"/>
      <c r="D365" s="214" t="s">
        <v>596</v>
      </c>
      <c r="E365" s="215">
        <v>392</v>
      </c>
      <c r="F365" s="216">
        <v>22027.336380000001</v>
      </c>
      <c r="G365" s="217">
        <v>0</v>
      </c>
      <c r="H365" s="217">
        <v>22027.336380000001</v>
      </c>
      <c r="I365" s="217">
        <v>45487.549530000004</v>
      </c>
      <c r="J365" s="217">
        <v>964.22430000000008</v>
      </c>
      <c r="K365" s="217">
        <v>46451.773829999998</v>
      </c>
      <c r="L365" s="217">
        <v>6910.9067500000001</v>
      </c>
      <c r="M365" s="217">
        <v>1621.5413100000001</v>
      </c>
      <c r="N365" s="217">
        <v>8532.4480600000006</v>
      </c>
      <c r="O365" s="217">
        <v>77011.558269999994</v>
      </c>
      <c r="P365" s="217">
        <v>44783.51973</v>
      </c>
      <c r="Q365" s="217">
        <v>0</v>
      </c>
      <c r="R365" s="218">
        <v>44783.51973</v>
      </c>
    </row>
    <row r="366" spans="1:18">
      <c r="A366" s="219"/>
      <c r="B366" s="219"/>
      <c r="C366" s="214" t="s">
        <v>597</v>
      </c>
      <c r="D366" s="214" t="s">
        <v>598</v>
      </c>
      <c r="E366" s="215">
        <v>255</v>
      </c>
      <c r="F366" s="216">
        <v>142.84075000000001</v>
      </c>
      <c r="G366" s="217">
        <v>0</v>
      </c>
      <c r="H366" s="217">
        <v>142.84075000000001</v>
      </c>
      <c r="I366" s="217">
        <v>12689.57403</v>
      </c>
      <c r="J366" s="217">
        <v>60.939120000000003</v>
      </c>
      <c r="K366" s="217">
        <v>12750.513150000001</v>
      </c>
      <c r="L366" s="217">
        <v>255.33459999999999</v>
      </c>
      <c r="M366" s="217">
        <v>3.8E-3</v>
      </c>
      <c r="N366" s="217">
        <v>255.33840000000001</v>
      </c>
      <c r="O366" s="217">
        <v>13148.692300000001</v>
      </c>
      <c r="P366" s="217">
        <v>2615.51595</v>
      </c>
      <c r="Q366" s="217">
        <v>0</v>
      </c>
      <c r="R366" s="218">
        <v>2615.51595</v>
      </c>
    </row>
    <row r="367" spans="1:18">
      <c r="A367" s="219"/>
      <c r="B367" s="219"/>
      <c r="C367" s="219"/>
      <c r="D367" s="214" t="s">
        <v>599</v>
      </c>
      <c r="E367" s="215">
        <v>257</v>
      </c>
      <c r="F367" s="216">
        <v>129.78972999999999</v>
      </c>
      <c r="G367" s="217">
        <v>0</v>
      </c>
      <c r="H367" s="217">
        <v>129.78972999999999</v>
      </c>
      <c r="I367" s="217">
        <v>2459.1273500000002</v>
      </c>
      <c r="J367" s="217">
        <v>558.28866000000005</v>
      </c>
      <c r="K367" s="217">
        <v>3017.4160099999999</v>
      </c>
      <c r="L367" s="217">
        <v>35.198860000000003</v>
      </c>
      <c r="M367" s="217">
        <v>0</v>
      </c>
      <c r="N367" s="217">
        <v>35.198860000000003</v>
      </c>
      <c r="O367" s="217">
        <v>3182.4046000000003</v>
      </c>
      <c r="P367" s="217">
        <v>1470.4352099999999</v>
      </c>
      <c r="Q367" s="217">
        <v>0</v>
      </c>
      <c r="R367" s="218">
        <v>1470.4352099999999</v>
      </c>
    </row>
    <row r="368" spans="1:18">
      <c r="A368" s="219"/>
      <c r="B368" s="219"/>
      <c r="C368" s="214" t="s">
        <v>600</v>
      </c>
      <c r="D368" s="214" t="s">
        <v>600</v>
      </c>
      <c r="E368" s="215">
        <v>249</v>
      </c>
      <c r="F368" s="216">
        <v>39.558199999999999</v>
      </c>
      <c r="G368" s="217">
        <v>0</v>
      </c>
      <c r="H368" s="217">
        <v>39.558199999999999</v>
      </c>
      <c r="I368" s="217">
        <v>17734.04219</v>
      </c>
      <c r="J368" s="217">
        <v>1.14659</v>
      </c>
      <c r="K368" s="217">
        <v>17735.18878</v>
      </c>
      <c r="L368" s="217">
        <v>183.7243</v>
      </c>
      <c r="M368" s="217">
        <v>0</v>
      </c>
      <c r="N368" s="217">
        <v>183.7243</v>
      </c>
      <c r="O368" s="217">
        <v>17958.471280000002</v>
      </c>
      <c r="P368" s="217">
        <v>1967.1443200000001</v>
      </c>
      <c r="Q368" s="217">
        <v>0</v>
      </c>
      <c r="R368" s="218">
        <v>1967.1443200000001</v>
      </c>
    </row>
    <row r="369" spans="1:18">
      <c r="A369" s="219"/>
      <c r="B369" s="219"/>
      <c r="C369" s="214" t="s">
        <v>601</v>
      </c>
      <c r="D369" s="214" t="s">
        <v>601</v>
      </c>
      <c r="E369" s="215">
        <v>244</v>
      </c>
      <c r="F369" s="216">
        <v>1258.21612</v>
      </c>
      <c r="G369" s="217">
        <v>0</v>
      </c>
      <c r="H369" s="217">
        <v>1258.21612</v>
      </c>
      <c r="I369" s="217">
        <v>4137.6554500000002</v>
      </c>
      <c r="J369" s="217">
        <v>0.74660000000000004</v>
      </c>
      <c r="K369" s="217">
        <v>4138.4020499999997</v>
      </c>
      <c r="L369" s="217">
        <v>137.20126999999999</v>
      </c>
      <c r="M369" s="217">
        <v>0</v>
      </c>
      <c r="N369" s="217">
        <v>137.20126999999999</v>
      </c>
      <c r="O369" s="217">
        <v>5533.8194400000002</v>
      </c>
      <c r="P369" s="217">
        <v>1483.8924099999999</v>
      </c>
      <c r="Q369" s="217">
        <v>0</v>
      </c>
      <c r="R369" s="218">
        <v>1483.8924099999999</v>
      </c>
    </row>
    <row r="370" spans="1:18">
      <c r="A370" s="219"/>
      <c r="B370" s="219"/>
      <c r="C370" s="214" t="s">
        <v>602</v>
      </c>
      <c r="D370" s="214" t="s">
        <v>602</v>
      </c>
      <c r="E370" s="215">
        <v>259</v>
      </c>
      <c r="F370" s="216">
        <v>715.86606000000006</v>
      </c>
      <c r="G370" s="217">
        <v>0</v>
      </c>
      <c r="H370" s="217">
        <v>715.86606000000006</v>
      </c>
      <c r="I370" s="217">
        <v>13790.80291</v>
      </c>
      <c r="J370" s="217">
        <v>4.64E-3</v>
      </c>
      <c r="K370" s="217">
        <v>13790.807550000001</v>
      </c>
      <c r="L370" s="217">
        <v>192.84524999999999</v>
      </c>
      <c r="M370" s="217">
        <v>0</v>
      </c>
      <c r="N370" s="217">
        <v>192.84524999999999</v>
      </c>
      <c r="O370" s="217">
        <v>14699.51886</v>
      </c>
      <c r="P370" s="217">
        <v>2193.9928500000001</v>
      </c>
      <c r="Q370" s="217">
        <v>0</v>
      </c>
      <c r="R370" s="218">
        <v>2193.9928500000001</v>
      </c>
    </row>
    <row r="371" spans="1:18">
      <c r="A371" s="219"/>
      <c r="B371" s="219"/>
      <c r="C371" s="214" t="s">
        <v>603</v>
      </c>
      <c r="D371" s="214" t="s">
        <v>604</v>
      </c>
      <c r="E371" s="215">
        <v>268</v>
      </c>
      <c r="F371" s="216">
        <v>1017.3473299999999</v>
      </c>
      <c r="G371" s="217">
        <v>0</v>
      </c>
      <c r="H371" s="217">
        <v>1017.3473299999999</v>
      </c>
      <c r="I371" s="217">
        <v>5090.8322500000004</v>
      </c>
      <c r="J371" s="217">
        <v>10.647170000000001</v>
      </c>
      <c r="K371" s="217">
        <v>5101.4794199999997</v>
      </c>
      <c r="L371" s="217">
        <v>83.672460000000001</v>
      </c>
      <c r="M371" s="217">
        <v>11.53373</v>
      </c>
      <c r="N371" s="217">
        <v>95.206190000000007</v>
      </c>
      <c r="O371" s="217">
        <v>6214.0329400000001</v>
      </c>
      <c r="P371" s="217">
        <v>1533.74056</v>
      </c>
      <c r="Q371" s="217">
        <v>0</v>
      </c>
      <c r="R371" s="218">
        <v>1533.74056</v>
      </c>
    </row>
    <row r="372" spans="1:18">
      <c r="A372" s="219"/>
      <c r="B372" s="219"/>
      <c r="C372" s="219"/>
      <c r="D372" s="214" t="s">
        <v>603</v>
      </c>
      <c r="E372" s="215">
        <v>267</v>
      </c>
      <c r="F372" s="216">
        <v>2388.4514199999999</v>
      </c>
      <c r="G372" s="217">
        <v>0</v>
      </c>
      <c r="H372" s="217">
        <v>2388.4514199999999</v>
      </c>
      <c r="I372" s="217">
        <v>13309.927029999999</v>
      </c>
      <c r="J372" s="217">
        <v>41.743839999999999</v>
      </c>
      <c r="K372" s="217">
        <v>13351.67087</v>
      </c>
      <c r="L372" s="217">
        <v>249.52717999999999</v>
      </c>
      <c r="M372" s="217">
        <v>23.953220000000002</v>
      </c>
      <c r="N372" s="217">
        <v>273.48040000000003</v>
      </c>
      <c r="O372" s="217">
        <v>16013.60269</v>
      </c>
      <c r="P372" s="217">
        <v>1808.8157200000001</v>
      </c>
      <c r="Q372" s="217">
        <v>0</v>
      </c>
      <c r="R372" s="218">
        <v>1808.8157200000001</v>
      </c>
    </row>
    <row r="373" spans="1:18">
      <c r="A373" s="219"/>
      <c r="B373" s="214" t="s">
        <v>605</v>
      </c>
      <c r="C373" s="214" t="s">
        <v>606</v>
      </c>
      <c r="D373" s="214" t="s">
        <v>607</v>
      </c>
      <c r="E373" s="215">
        <v>166</v>
      </c>
      <c r="F373" s="216">
        <v>14902.29751</v>
      </c>
      <c r="G373" s="217">
        <v>0</v>
      </c>
      <c r="H373" s="217">
        <v>14902.29751</v>
      </c>
      <c r="I373" s="217">
        <v>36115.326659999999</v>
      </c>
      <c r="J373" s="217">
        <v>305.00594999999998</v>
      </c>
      <c r="K373" s="217">
        <v>36420.332609999998</v>
      </c>
      <c r="L373" s="217">
        <v>1761.11169</v>
      </c>
      <c r="M373" s="217">
        <v>1.8447100000000001</v>
      </c>
      <c r="N373" s="217">
        <v>1762.9563999999998</v>
      </c>
      <c r="O373" s="217">
        <v>53085.586520000004</v>
      </c>
      <c r="P373" s="217">
        <v>75384.66128</v>
      </c>
      <c r="Q373" s="217">
        <v>0</v>
      </c>
      <c r="R373" s="218">
        <v>75384.66128</v>
      </c>
    </row>
    <row r="374" spans="1:18">
      <c r="A374" s="219"/>
      <c r="B374" s="219"/>
      <c r="C374" s="219"/>
      <c r="D374" s="219"/>
      <c r="E374" s="221">
        <v>726</v>
      </c>
      <c r="F374" s="222">
        <v>0</v>
      </c>
      <c r="G374" s="223">
        <v>0</v>
      </c>
      <c r="H374" s="223">
        <v>0</v>
      </c>
      <c r="I374" s="223">
        <v>2.2908200000000001</v>
      </c>
      <c r="J374" s="223">
        <v>0</v>
      </c>
      <c r="K374" s="223">
        <v>2.2908200000000001</v>
      </c>
      <c r="L374" s="223">
        <v>35.407400000000003</v>
      </c>
      <c r="M374" s="223">
        <v>0</v>
      </c>
      <c r="N374" s="223">
        <v>35.407400000000003</v>
      </c>
      <c r="O374" s="223">
        <v>37.698219999999999</v>
      </c>
      <c r="P374" s="223">
        <v>4275.9404800000002</v>
      </c>
      <c r="Q374" s="223">
        <v>0</v>
      </c>
      <c r="R374" s="224">
        <v>4275.9404800000002</v>
      </c>
    </row>
    <row r="375" spans="1:18">
      <c r="A375" s="219"/>
      <c r="B375" s="219"/>
      <c r="C375" s="219"/>
      <c r="D375" s="214" t="s">
        <v>541</v>
      </c>
      <c r="E375" s="215">
        <v>667</v>
      </c>
      <c r="F375" s="216">
        <v>1222.7053899999999</v>
      </c>
      <c r="G375" s="217">
        <v>0</v>
      </c>
      <c r="H375" s="217">
        <v>1222.7053899999999</v>
      </c>
      <c r="I375" s="217">
        <v>4765.1878099999994</v>
      </c>
      <c r="J375" s="217">
        <v>0</v>
      </c>
      <c r="K375" s="217">
        <v>4765.1878099999994</v>
      </c>
      <c r="L375" s="217">
        <v>4.1048900000000001</v>
      </c>
      <c r="M375" s="217">
        <v>0</v>
      </c>
      <c r="N375" s="217">
        <v>4.1048900000000001</v>
      </c>
      <c r="O375" s="217">
        <v>5991.99809</v>
      </c>
      <c r="P375" s="217">
        <v>6772.9131799999996</v>
      </c>
      <c r="Q375" s="217">
        <v>0</v>
      </c>
      <c r="R375" s="218">
        <v>6772.9131799999996</v>
      </c>
    </row>
    <row r="376" spans="1:18">
      <c r="A376" s="219"/>
      <c r="B376" s="219"/>
      <c r="C376" s="214" t="s">
        <v>608</v>
      </c>
      <c r="D376" s="214" t="s">
        <v>609</v>
      </c>
      <c r="E376" s="215">
        <v>165</v>
      </c>
      <c r="F376" s="216">
        <v>43765.308079999995</v>
      </c>
      <c r="G376" s="217">
        <v>1279.3057800000001</v>
      </c>
      <c r="H376" s="217">
        <v>45044.613859999998</v>
      </c>
      <c r="I376" s="217">
        <v>82777.210099999997</v>
      </c>
      <c r="J376" s="217">
        <v>717.06914000000006</v>
      </c>
      <c r="K376" s="217">
        <v>83494.279239999989</v>
      </c>
      <c r="L376" s="217">
        <v>22571.56134</v>
      </c>
      <c r="M376" s="217">
        <v>2467.1501200000002</v>
      </c>
      <c r="N376" s="217">
        <v>25038.711460000002</v>
      </c>
      <c r="O376" s="217">
        <v>153577.60456000001</v>
      </c>
      <c r="P376" s="217">
        <v>235189.81312000001</v>
      </c>
      <c r="Q376" s="217">
        <v>0</v>
      </c>
      <c r="R376" s="218">
        <v>235189.81312000001</v>
      </c>
    </row>
    <row r="377" spans="1:18">
      <c r="A377" s="219"/>
      <c r="B377" s="219"/>
      <c r="C377" s="219"/>
      <c r="D377" s="219"/>
      <c r="E377" s="221">
        <v>650</v>
      </c>
      <c r="F377" s="222">
        <v>0</v>
      </c>
      <c r="G377" s="223">
        <v>0</v>
      </c>
      <c r="H377" s="223">
        <v>0</v>
      </c>
      <c r="I377" s="223">
        <v>0</v>
      </c>
      <c r="J377" s="223">
        <v>0</v>
      </c>
      <c r="K377" s="223">
        <v>0</v>
      </c>
      <c r="L377" s="223">
        <v>0</v>
      </c>
      <c r="M377" s="223">
        <v>0</v>
      </c>
      <c r="N377" s="223">
        <v>0</v>
      </c>
      <c r="O377" s="223">
        <v>0</v>
      </c>
      <c r="P377" s="223">
        <v>0</v>
      </c>
      <c r="Q377" s="223">
        <v>0</v>
      </c>
      <c r="R377" s="224">
        <v>0</v>
      </c>
    </row>
    <row r="378" spans="1:18">
      <c r="A378" s="219"/>
      <c r="B378" s="219"/>
      <c r="C378" s="219"/>
      <c r="D378" s="214" t="s">
        <v>610</v>
      </c>
      <c r="E378" s="215">
        <v>622</v>
      </c>
      <c r="F378" s="216">
        <v>2191.8374599999997</v>
      </c>
      <c r="G378" s="217">
        <v>0</v>
      </c>
      <c r="H378" s="217">
        <v>2191.8374599999997</v>
      </c>
      <c r="I378" s="217">
        <v>12333.245550000001</v>
      </c>
      <c r="J378" s="217">
        <v>7.3639999999999997E-2</v>
      </c>
      <c r="K378" s="217">
        <v>12333.31919</v>
      </c>
      <c r="L378" s="217">
        <v>1397.95262</v>
      </c>
      <c r="M378" s="217">
        <v>1.2172799999999999</v>
      </c>
      <c r="N378" s="217">
        <v>1399.1698999999999</v>
      </c>
      <c r="O378" s="217">
        <v>15924.326550000002</v>
      </c>
      <c r="P378" s="217">
        <v>99796.705090000003</v>
      </c>
      <c r="Q378" s="217">
        <v>0</v>
      </c>
      <c r="R378" s="218">
        <v>99796.705090000003</v>
      </c>
    </row>
    <row r="379" spans="1:18">
      <c r="A379" s="219"/>
      <c r="B379" s="219"/>
      <c r="C379" s="219"/>
      <c r="D379" s="214" t="s">
        <v>611</v>
      </c>
      <c r="E379" s="215">
        <v>575</v>
      </c>
      <c r="F379" s="216">
        <v>1619.4535600000002</v>
      </c>
      <c r="G379" s="217">
        <v>0</v>
      </c>
      <c r="H379" s="217">
        <v>1619.4535600000002</v>
      </c>
      <c r="I379" s="217">
        <v>19853.830260000002</v>
      </c>
      <c r="J379" s="217">
        <v>133.44540000000001</v>
      </c>
      <c r="K379" s="217">
        <v>19987.275659999999</v>
      </c>
      <c r="L379" s="217">
        <v>1665.3814</v>
      </c>
      <c r="M379" s="217">
        <v>81.538060000000002</v>
      </c>
      <c r="N379" s="217">
        <v>1746.9194600000001</v>
      </c>
      <c r="O379" s="217">
        <v>23353.648679999998</v>
      </c>
      <c r="P379" s="217">
        <v>89849.543689999991</v>
      </c>
      <c r="Q379" s="217">
        <v>0</v>
      </c>
      <c r="R379" s="218">
        <v>89849.543689999991</v>
      </c>
    </row>
    <row r="380" spans="1:18">
      <c r="A380" s="219"/>
      <c r="B380" s="219"/>
      <c r="C380" s="219"/>
      <c r="D380" s="219"/>
      <c r="E380" s="221">
        <v>844</v>
      </c>
      <c r="F380" s="222">
        <v>0</v>
      </c>
      <c r="G380" s="223">
        <v>0</v>
      </c>
      <c r="H380" s="223">
        <v>0</v>
      </c>
      <c r="I380" s="223">
        <v>0</v>
      </c>
      <c r="J380" s="223">
        <v>0</v>
      </c>
      <c r="K380" s="223">
        <v>0</v>
      </c>
      <c r="L380" s="223">
        <v>59.181449999999998</v>
      </c>
      <c r="M380" s="223">
        <v>0</v>
      </c>
      <c r="N380" s="223">
        <v>59.181449999999998</v>
      </c>
      <c r="O380" s="223">
        <v>59.181449999999998</v>
      </c>
      <c r="P380" s="223">
        <v>0</v>
      </c>
      <c r="Q380" s="223">
        <v>0</v>
      </c>
      <c r="R380" s="224">
        <v>0</v>
      </c>
    </row>
    <row r="381" spans="1:18">
      <c r="A381" s="219"/>
      <c r="B381" s="219"/>
      <c r="C381" s="219"/>
      <c r="D381" s="214" t="s">
        <v>612</v>
      </c>
      <c r="E381" s="215">
        <v>457</v>
      </c>
      <c r="F381" s="216">
        <v>87.128450000000001</v>
      </c>
      <c r="G381" s="217">
        <v>0</v>
      </c>
      <c r="H381" s="217">
        <v>87.128450000000001</v>
      </c>
      <c r="I381" s="217">
        <v>1592.6349399999999</v>
      </c>
      <c r="J381" s="217">
        <v>2.2329999999999999E-2</v>
      </c>
      <c r="K381" s="217">
        <v>1592.6572699999999</v>
      </c>
      <c r="L381" s="217">
        <v>10.305899999999999</v>
      </c>
      <c r="M381" s="217">
        <v>0</v>
      </c>
      <c r="N381" s="217">
        <v>10.305899999999999</v>
      </c>
      <c r="O381" s="217">
        <v>1690.0916200000001</v>
      </c>
      <c r="P381" s="217">
        <v>6198.6606900000006</v>
      </c>
      <c r="Q381" s="217">
        <v>0</v>
      </c>
      <c r="R381" s="218">
        <v>6198.6606900000006</v>
      </c>
    </row>
    <row r="382" spans="1:18">
      <c r="A382" s="219"/>
      <c r="B382" s="219"/>
      <c r="C382" s="219"/>
      <c r="D382" s="214" t="s">
        <v>613</v>
      </c>
      <c r="E382" s="215">
        <v>624</v>
      </c>
      <c r="F382" s="216">
        <v>60.702970000000001</v>
      </c>
      <c r="G382" s="217">
        <v>0</v>
      </c>
      <c r="H382" s="217">
        <v>60.702970000000001</v>
      </c>
      <c r="I382" s="217">
        <v>375.27134000000001</v>
      </c>
      <c r="J382" s="217">
        <v>0</v>
      </c>
      <c r="K382" s="217">
        <v>375.27134000000001</v>
      </c>
      <c r="L382" s="217">
        <v>10.5</v>
      </c>
      <c r="M382" s="217">
        <v>0</v>
      </c>
      <c r="N382" s="217">
        <v>10.5</v>
      </c>
      <c r="O382" s="217">
        <v>446.47431</v>
      </c>
      <c r="P382" s="217">
        <v>1139.2244800000001</v>
      </c>
      <c r="Q382" s="217">
        <v>0</v>
      </c>
      <c r="R382" s="218">
        <v>1139.2244800000001</v>
      </c>
    </row>
    <row r="383" spans="1:18">
      <c r="A383" s="219"/>
      <c r="B383" s="219"/>
      <c r="C383" s="214" t="s">
        <v>614</v>
      </c>
      <c r="D383" s="214" t="s">
        <v>614</v>
      </c>
      <c r="E383" s="215">
        <v>169</v>
      </c>
      <c r="F383" s="216">
        <v>2027.45533</v>
      </c>
      <c r="G383" s="217">
        <v>0</v>
      </c>
      <c r="H383" s="217">
        <v>2027.45533</v>
      </c>
      <c r="I383" s="217">
        <v>11685.773289999999</v>
      </c>
      <c r="J383" s="217">
        <v>1.738E-2</v>
      </c>
      <c r="K383" s="217">
        <v>11685.79067</v>
      </c>
      <c r="L383" s="217">
        <v>193.66007999999999</v>
      </c>
      <c r="M383" s="217">
        <v>0</v>
      </c>
      <c r="N383" s="217">
        <v>193.66007999999999</v>
      </c>
      <c r="O383" s="217">
        <v>13906.906080000001</v>
      </c>
      <c r="P383" s="217">
        <v>33086.803670000001</v>
      </c>
      <c r="Q383" s="217">
        <v>0</v>
      </c>
      <c r="R383" s="218">
        <v>33086.803670000001</v>
      </c>
    </row>
    <row r="384" spans="1:18">
      <c r="A384" s="219"/>
      <c r="B384" s="219"/>
      <c r="C384" s="214" t="s">
        <v>605</v>
      </c>
      <c r="D384" s="214" t="s">
        <v>615</v>
      </c>
      <c r="E384" s="215">
        <v>168</v>
      </c>
      <c r="F384" s="216">
        <v>1207.02369</v>
      </c>
      <c r="G384" s="217">
        <v>0</v>
      </c>
      <c r="H384" s="217">
        <v>1207.02369</v>
      </c>
      <c r="I384" s="217">
        <v>12303.82244</v>
      </c>
      <c r="J384" s="217">
        <v>4.0000000000000003E-5</v>
      </c>
      <c r="K384" s="217">
        <v>12303.822480000001</v>
      </c>
      <c r="L384" s="217">
        <v>288.50890000000004</v>
      </c>
      <c r="M384" s="217">
        <v>0</v>
      </c>
      <c r="N384" s="217">
        <v>288.50890000000004</v>
      </c>
      <c r="O384" s="217">
        <v>13799.35507</v>
      </c>
      <c r="P384" s="217">
        <v>25794.751769999999</v>
      </c>
      <c r="Q384" s="217">
        <v>0</v>
      </c>
      <c r="R384" s="218">
        <v>25794.751769999999</v>
      </c>
    </row>
    <row r="385" spans="1:18">
      <c r="A385" s="219"/>
      <c r="B385" s="219"/>
      <c r="C385" s="214" t="s">
        <v>616</v>
      </c>
      <c r="D385" s="214" t="s">
        <v>395</v>
      </c>
      <c r="E385" s="215">
        <v>661</v>
      </c>
      <c r="F385" s="216">
        <v>4.7330699999999997</v>
      </c>
      <c r="G385" s="217">
        <v>0</v>
      </c>
      <c r="H385" s="217">
        <v>4.7330699999999997</v>
      </c>
      <c r="I385" s="217">
        <v>3897.26746</v>
      </c>
      <c r="J385" s="217">
        <v>0</v>
      </c>
      <c r="K385" s="217">
        <v>3897.26746</v>
      </c>
      <c r="L385" s="217">
        <v>11.05</v>
      </c>
      <c r="M385" s="217">
        <v>0</v>
      </c>
      <c r="N385" s="217">
        <v>11.05</v>
      </c>
      <c r="O385" s="217">
        <v>3913.05053</v>
      </c>
      <c r="P385" s="217">
        <v>3704.42155</v>
      </c>
      <c r="Q385" s="217">
        <v>0</v>
      </c>
      <c r="R385" s="218">
        <v>3704.42155</v>
      </c>
    </row>
    <row r="386" spans="1:18">
      <c r="A386" s="219"/>
      <c r="B386" s="219"/>
      <c r="C386" s="219"/>
      <c r="D386" s="214" t="s">
        <v>617</v>
      </c>
      <c r="E386" s="215">
        <v>458</v>
      </c>
      <c r="F386" s="216">
        <v>1129.3248999999998</v>
      </c>
      <c r="G386" s="217">
        <v>0</v>
      </c>
      <c r="H386" s="217">
        <v>1129.3248999999998</v>
      </c>
      <c r="I386" s="217">
        <v>5919.9645199999995</v>
      </c>
      <c r="J386" s="217">
        <v>1.1720000000000001E-2</v>
      </c>
      <c r="K386" s="217">
        <v>5919.97624</v>
      </c>
      <c r="L386" s="217">
        <v>386.09769</v>
      </c>
      <c r="M386" s="217">
        <v>0</v>
      </c>
      <c r="N386" s="217">
        <v>386.09769</v>
      </c>
      <c r="O386" s="217">
        <v>7435.3988300000001</v>
      </c>
      <c r="P386" s="217">
        <v>17877.151530000003</v>
      </c>
      <c r="Q386" s="217">
        <v>0</v>
      </c>
      <c r="R386" s="218">
        <v>17877.151530000003</v>
      </c>
    </row>
    <row r="387" spans="1:18">
      <c r="A387" s="219"/>
      <c r="B387" s="219"/>
      <c r="C387" s="219"/>
      <c r="D387" s="214" t="s">
        <v>618</v>
      </c>
      <c r="E387" s="215">
        <v>840</v>
      </c>
      <c r="F387" s="216">
        <v>5.4380000000000005E-2</v>
      </c>
      <c r="G387" s="217">
        <v>0</v>
      </c>
      <c r="H387" s="217">
        <v>5.4380000000000005E-2</v>
      </c>
      <c r="I387" s="217">
        <v>662.57637</v>
      </c>
      <c r="J387" s="217">
        <v>11.805870000000001</v>
      </c>
      <c r="K387" s="217">
        <v>674.38224000000002</v>
      </c>
      <c r="L387" s="217">
        <v>12.056329999999999</v>
      </c>
      <c r="M387" s="217">
        <v>0</v>
      </c>
      <c r="N387" s="217">
        <v>12.056329999999999</v>
      </c>
      <c r="O387" s="217">
        <v>686.49294999999995</v>
      </c>
      <c r="P387" s="217">
        <v>2331.91536</v>
      </c>
      <c r="Q387" s="217">
        <v>0</v>
      </c>
      <c r="R387" s="218">
        <v>2331.91536</v>
      </c>
    </row>
    <row r="388" spans="1:18">
      <c r="A388" s="219"/>
      <c r="B388" s="219"/>
      <c r="C388" s="219"/>
      <c r="D388" s="219"/>
      <c r="E388" s="221">
        <v>842</v>
      </c>
      <c r="F388" s="222">
        <v>0</v>
      </c>
      <c r="G388" s="223">
        <v>0</v>
      </c>
      <c r="H388" s="223">
        <v>0</v>
      </c>
      <c r="I388" s="223">
        <v>16.97165</v>
      </c>
      <c r="J388" s="223">
        <v>0</v>
      </c>
      <c r="K388" s="223">
        <v>16.97165</v>
      </c>
      <c r="L388" s="223">
        <v>0</v>
      </c>
      <c r="M388" s="223">
        <v>0</v>
      </c>
      <c r="N388" s="223">
        <v>0</v>
      </c>
      <c r="O388" s="223">
        <v>16.97165</v>
      </c>
      <c r="P388" s="223">
        <v>0</v>
      </c>
      <c r="Q388" s="223">
        <v>0</v>
      </c>
      <c r="R388" s="224">
        <v>0</v>
      </c>
    </row>
    <row r="389" spans="1:18">
      <c r="A389" s="219"/>
      <c r="B389" s="219"/>
      <c r="C389" s="214" t="s">
        <v>619</v>
      </c>
      <c r="D389" s="214" t="s">
        <v>620</v>
      </c>
      <c r="E389" s="215">
        <v>170</v>
      </c>
      <c r="F389" s="216">
        <v>2163.0376699999997</v>
      </c>
      <c r="G389" s="217">
        <v>0</v>
      </c>
      <c r="H389" s="217">
        <v>2163.0376699999997</v>
      </c>
      <c r="I389" s="217">
        <v>11373.36658</v>
      </c>
      <c r="J389" s="217">
        <v>0.67615999999999998</v>
      </c>
      <c r="K389" s="217">
        <v>11374.042740000001</v>
      </c>
      <c r="L389" s="217">
        <v>233.672</v>
      </c>
      <c r="M389" s="217">
        <v>0</v>
      </c>
      <c r="N389" s="217">
        <v>233.672</v>
      </c>
      <c r="O389" s="217">
        <v>13770.752410000001</v>
      </c>
      <c r="P389" s="217">
        <v>38628.618479999997</v>
      </c>
      <c r="Q389" s="217">
        <v>0</v>
      </c>
      <c r="R389" s="218">
        <v>38628.618479999997</v>
      </c>
    </row>
    <row r="390" spans="1:18">
      <c r="A390" s="219"/>
      <c r="B390" s="219"/>
      <c r="C390" s="214" t="s">
        <v>621</v>
      </c>
      <c r="D390" s="214" t="s">
        <v>556</v>
      </c>
      <c r="E390" s="215">
        <v>591</v>
      </c>
      <c r="F390" s="216">
        <v>441.92635999999999</v>
      </c>
      <c r="G390" s="217">
        <v>0</v>
      </c>
      <c r="H390" s="217">
        <v>441.92635999999999</v>
      </c>
      <c r="I390" s="217">
        <v>9122.0048100000004</v>
      </c>
      <c r="J390" s="217">
        <v>0</v>
      </c>
      <c r="K390" s="217">
        <v>9122.0048100000004</v>
      </c>
      <c r="L390" s="217">
        <v>122.20926</v>
      </c>
      <c r="M390" s="217">
        <v>0</v>
      </c>
      <c r="N390" s="217">
        <v>122.20926</v>
      </c>
      <c r="O390" s="217">
        <v>9686.1404299999995</v>
      </c>
      <c r="P390" s="217">
        <v>16001.25827</v>
      </c>
      <c r="Q390" s="217">
        <v>0</v>
      </c>
      <c r="R390" s="218">
        <v>16001.25827</v>
      </c>
    </row>
    <row r="391" spans="1:18">
      <c r="A391" s="219"/>
      <c r="B391" s="214" t="s">
        <v>622</v>
      </c>
      <c r="C391" s="214" t="s">
        <v>623</v>
      </c>
      <c r="D391" s="214" t="s">
        <v>624</v>
      </c>
      <c r="E391" s="215">
        <v>313</v>
      </c>
      <c r="F391" s="216">
        <v>5287.5241699999997</v>
      </c>
      <c r="G391" s="217">
        <v>0</v>
      </c>
      <c r="H391" s="217">
        <v>5287.5241699999997</v>
      </c>
      <c r="I391" s="217">
        <v>6901.3544599999996</v>
      </c>
      <c r="J391" s="217">
        <v>42.942980000000006</v>
      </c>
      <c r="K391" s="217">
        <v>6944.2974400000003</v>
      </c>
      <c r="L391" s="217">
        <v>182.08376000000001</v>
      </c>
      <c r="M391" s="217">
        <v>0</v>
      </c>
      <c r="N391" s="217">
        <v>182.08376000000001</v>
      </c>
      <c r="O391" s="217">
        <v>12413.905369999999</v>
      </c>
      <c r="P391" s="217">
        <v>4148.5948799999996</v>
      </c>
      <c r="Q391" s="217">
        <v>0</v>
      </c>
      <c r="R391" s="218">
        <v>4148.5948799999996</v>
      </c>
    </row>
    <row r="392" spans="1:18">
      <c r="A392" s="219"/>
      <c r="B392" s="219"/>
      <c r="C392" s="219"/>
      <c r="D392" s="214" t="s">
        <v>625</v>
      </c>
      <c r="E392" s="215">
        <v>596</v>
      </c>
      <c r="F392" s="216">
        <v>923.88535999999999</v>
      </c>
      <c r="G392" s="217">
        <v>0</v>
      </c>
      <c r="H392" s="217">
        <v>923.88535999999999</v>
      </c>
      <c r="I392" s="217">
        <v>2409.6573599999997</v>
      </c>
      <c r="J392" s="217">
        <v>0.19019999999999998</v>
      </c>
      <c r="K392" s="217">
        <v>2409.8475600000002</v>
      </c>
      <c r="L392" s="217">
        <v>117.21378999999999</v>
      </c>
      <c r="M392" s="217">
        <v>0</v>
      </c>
      <c r="N392" s="217">
        <v>117.21378999999999</v>
      </c>
      <c r="O392" s="217">
        <v>3450.9467100000002</v>
      </c>
      <c r="P392" s="217">
        <v>1609.2726499999999</v>
      </c>
      <c r="Q392" s="217">
        <v>0</v>
      </c>
      <c r="R392" s="218">
        <v>1609.2726499999999</v>
      </c>
    </row>
    <row r="393" spans="1:18">
      <c r="A393" s="219"/>
      <c r="B393" s="219"/>
      <c r="C393" s="214" t="s">
        <v>626</v>
      </c>
      <c r="D393" s="214" t="s">
        <v>626</v>
      </c>
      <c r="E393" s="215">
        <v>312</v>
      </c>
      <c r="F393" s="216">
        <v>35104.762969999996</v>
      </c>
      <c r="G393" s="217">
        <v>0</v>
      </c>
      <c r="H393" s="217">
        <v>35104.762969999996</v>
      </c>
      <c r="I393" s="217">
        <v>63293.316989999999</v>
      </c>
      <c r="J393" s="217">
        <v>729.73847999999998</v>
      </c>
      <c r="K393" s="217">
        <v>64023.055469999999</v>
      </c>
      <c r="L393" s="217">
        <v>12064.942419999999</v>
      </c>
      <c r="M393" s="217">
        <v>289.91116999999997</v>
      </c>
      <c r="N393" s="217">
        <v>12354.853590000001</v>
      </c>
      <c r="O393" s="217">
        <v>111482.67203</v>
      </c>
      <c r="P393" s="217">
        <v>48714.340060000002</v>
      </c>
      <c r="Q393" s="217">
        <v>0</v>
      </c>
      <c r="R393" s="218">
        <v>48714.340060000002</v>
      </c>
    </row>
    <row r="394" spans="1:18">
      <c r="A394" s="219"/>
      <c r="B394" s="219"/>
      <c r="C394" s="214" t="s">
        <v>627</v>
      </c>
      <c r="D394" s="214" t="s">
        <v>627</v>
      </c>
      <c r="E394" s="215">
        <v>666</v>
      </c>
      <c r="F394" s="216">
        <v>1852.46351</v>
      </c>
      <c r="G394" s="217">
        <v>0</v>
      </c>
      <c r="H394" s="217">
        <v>1852.46351</v>
      </c>
      <c r="I394" s="217">
        <v>3697.9473900000003</v>
      </c>
      <c r="J394" s="217">
        <v>3.2480900000000004</v>
      </c>
      <c r="K394" s="217">
        <v>3701.1954799999999</v>
      </c>
      <c r="L394" s="217">
        <v>87.978880000000004</v>
      </c>
      <c r="M394" s="217">
        <v>0</v>
      </c>
      <c r="N394" s="217">
        <v>87.978880000000004</v>
      </c>
      <c r="O394" s="217">
        <v>5641.6378700000005</v>
      </c>
      <c r="P394" s="217">
        <v>1575.27738</v>
      </c>
      <c r="Q394" s="217">
        <v>0</v>
      </c>
      <c r="R394" s="218">
        <v>1575.27738</v>
      </c>
    </row>
    <row r="395" spans="1:18">
      <c r="A395" s="219"/>
      <c r="B395" s="214" t="s">
        <v>628</v>
      </c>
      <c r="C395" s="214" t="s">
        <v>629</v>
      </c>
      <c r="D395" s="214" t="s">
        <v>630</v>
      </c>
      <c r="E395" s="215">
        <v>340</v>
      </c>
      <c r="F395" s="216">
        <v>1654.9762000000001</v>
      </c>
      <c r="G395" s="217">
        <v>0</v>
      </c>
      <c r="H395" s="217">
        <v>1654.9762000000001</v>
      </c>
      <c r="I395" s="217">
        <v>8223.3592900000003</v>
      </c>
      <c r="J395" s="217">
        <v>60.242980000000003</v>
      </c>
      <c r="K395" s="217">
        <v>8283.6022699999994</v>
      </c>
      <c r="L395" s="217">
        <v>296.31071999999995</v>
      </c>
      <c r="M395" s="217">
        <v>0</v>
      </c>
      <c r="N395" s="217">
        <v>296.31071999999995</v>
      </c>
      <c r="O395" s="217">
        <v>10234.88919</v>
      </c>
      <c r="P395" s="217">
        <v>2881.7156500000001</v>
      </c>
      <c r="Q395" s="217">
        <v>0</v>
      </c>
      <c r="R395" s="218">
        <v>2881.7156500000001</v>
      </c>
    </row>
    <row r="396" spans="1:18">
      <c r="A396" s="219"/>
      <c r="B396" s="219"/>
      <c r="C396" s="219"/>
      <c r="D396" s="214" t="s">
        <v>631</v>
      </c>
      <c r="E396" s="215">
        <v>611</v>
      </c>
      <c r="F396" s="216">
        <v>357.83166</v>
      </c>
      <c r="G396" s="217">
        <v>0</v>
      </c>
      <c r="H396" s="217">
        <v>357.83166</v>
      </c>
      <c r="I396" s="217">
        <v>533.86428999999998</v>
      </c>
      <c r="J396" s="217">
        <v>0</v>
      </c>
      <c r="K396" s="217">
        <v>533.86428999999998</v>
      </c>
      <c r="L396" s="217">
        <v>1.4</v>
      </c>
      <c r="M396" s="217">
        <v>0</v>
      </c>
      <c r="N396" s="217">
        <v>1.4</v>
      </c>
      <c r="O396" s="217">
        <v>893.0959499999999</v>
      </c>
      <c r="P396" s="217">
        <v>4.2892999999999999</v>
      </c>
      <c r="Q396" s="217">
        <v>0</v>
      </c>
      <c r="R396" s="218">
        <v>4.2892999999999999</v>
      </c>
    </row>
    <row r="397" spans="1:18">
      <c r="A397" s="219"/>
      <c r="B397" s="219"/>
      <c r="C397" s="219"/>
      <c r="D397" s="214" t="s">
        <v>632</v>
      </c>
      <c r="E397" s="215">
        <v>728</v>
      </c>
      <c r="F397" s="216">
        <v>502.1508</v>
      </c>
      <c r="G397" s="217">
        <v>0</v>
      </c>
      <c r="H397" s="217">
        <v>502.1508</v>
      </c>
      <c r="I397" s="217">
        <v>1584.6876299999999</v>
      </c>
      <c r="J397" s="217">
        <v>0</v>
      </c>
      <c r="K397" s="217">
        <v>1584.6876299999999</v>
      </c>
      <c r="L397" s="217">
        <v>46.956769999999999</v>
      </c>
      <c r="M397" s="217">
        <v>97.317729999999997</v>
      </c>
      <c r="N397" s="217">
        <v>144.27449999999999</v>
      </c>
      <c r="O397" s="217">
        <v>2231.1129300000002</v>
      </c>
      <c r="P397" s="217">
        <v>1473.1997799999999</v>
      </c>
      <c r="Q397" s="217">
        <v>0</v>
      </c>
      <c r="R397" s="218">
        <v>1473.1997799999999</v>
      </c>
    </row>
    <row r="398" spans="1:18">
      <c r="A398" s="219"/>
      <c r="B398" s="219"/>
      <c r="C398" s="214" t="s">
        <v>633</v>
      </c>
      <c r="D398" s="214" t="s">
        <v>633</v>
      </c>
      <c r="E398" s="215">
        <v>342</v>
      </c>
      <c r="F398" s="216">
        <v>19359.64026</v>
      </c>
      <c r="G398" s="217">
        <v>0</v>
      </c>
      <c r="H398" s="217">
        <v>19359.64026</v>
      </c>
      <c r="I398" s="217">
        <v>19075.957620000001</v>
      </c>
      <c r="J398" s="217">
        <v>508.07620000000003</v>
      </c>
      <c r="K398" s="217">
        <v>19584.033820000001</v>
      </c>
      <c r="L398" s="217">
        <v>10863.666509999999</v>
      </c>
      <c r="M398" s="217">
        <v>1413.94904</v>
      </c>
      <c r="N398" s="217">
        <v>12277.61555</v>
      </c>
      <c r="O398" s="217">
        <v>51221.289629999999</v>
      </c>
      <c r="P398" s="217">
        <v>19836.323519999998</v>
      </c>
      <c r="Q398" s="217">
        <v>0</v>
      </c>
      <c r="R398" s="218">
        <v>19836.323519999998</v>
      </c>
    </row>
    <row r="399" spans="1:18">
      <c r="A399" s="219"/>
      <c r="B399" s="219"/>
      <c r="C399" s="214" t="s">
        <v>634</v>
      </c>
      <c r="D399" s="214" t="s">
        <v>628</v>
      </c>
      <c r="E399" s="215">
        <v>338</v>
      </c>
      <c r="F399" s="216">
        <v>54214.365760000001</v>
      </c>
      <c r="G399" s="217">
        <v>0</v>
      </c>
      <c r="H399" s="217">
        <v>54214.365760000001</v>
      </c>
      <c r="I399" s="217">
        <v>92197.242939999996</v>
      </c>
      <c r="J399" s="217">
        <v>1506.7783400000001</v>
      </c>
      <c r="K399" s="217">
        <v>93704.021280000001</v>
      </c>
      <c r="L399" s="217">
        <v>14345.303689999999</v>
      </c>
      <c r="M399" s="217">
        <v>3686.01244</v>
      </c>
      <c r="N399" s="217">
        <v>18031.316129999999</v>
      </c>
      <c r="O399" s="217">
        <v>165949.70316999999</v>
      </c>
      <c r="P399" s="217">
        <v>42859.426359999998</v>
      </c>
      <c r="Q399" s="217">
        <v>0</v>
      </c>
      <c r="R399" s="218">
        <v>42859.426359999998</v>
      </c>
    </row>
    <row r="400" spans="1:18">
      <c r="A400" s="219"/>
      <c r="B400" s="219"/>
      <c r="C400" s="219"/>
      <c r="D400" s="219"/>
      <c r="E400" s="221">
        <v>847</v>
      </c>
      <c r="F400" s="222">
        <v>0.32</v>
      </c>
      <c r="G400" s="223">
        <v>0</v>
      </c>
      <c r="H400" s="223">
        <v>0.32</v>
      </c>
      <c r="I400" s="223">
        <v>0</v>
      </c>
      <c r="J400" s="223">
        <v>0</v>
      </c>
      <c r="K400" s="223">
        <v>0</v>
      </c>
      <c r="L400" s="223">
        <v>293.57279999999997</v>
      </c>
      <c r="M400" s="223">
        <v>0</v>
      </c>
      <c r="N400" s="223">
        <v>293.57279999999997</v>
      </c>
      <c r="O400" s="223">
        <v>293.89279999999997</v>
      </c>
      <c r="P400" s="223">
        <v>0</v>
      </c>
      <c r="Q400" s="223">
        <v>0</v>
      </c>
      <c r="R400" s="224">
        <v>0</v>
      </c>
    </row>
    <row r="401" spans="1:18">
      <c r="A401" s="219"/>
      <c r="B401" s="219"/>
      <c r="C401" s="219"/>
      <c r="D401" s="214" t="s">
        <v>635</v>
      </c>
      <c r="E401" s="215">
        <v>623</v>
      </c>
      <c r="F401" s="216">
        <v>291.42034999999998</v>
      </c>
      <c r="G401" s="217">
        <v>0</v>
      </c>
      <c r="H401" s="217">
        <v>291.42034999999998</v>
      </c>
      <c r="I401" s="217">
        <v>1636.55934</v>
      </c>
      <c r="J401" s="217">
        <v>0</v>
      </c>
      <c r="K401" s="217">
        <v>1636.55934</v>
      </c>
      <c r="L401" s="217">
        <v>14.912030000000001</v>
      </c>
      <c r="M401" s="217">
        <v>0</v>
      </c>
      <c r="N401" s="217">
        <v>14.912030000000001</v>
      </c>
      <c r="O401" s="217">
        <v>1942.8917200000001</v>
      </c>
      <c r="P401" s="217">
        <v>1619.5312099999999</v>
      </c>
      <c r="Q401" s="217">
        <v>0</v>
      </c>
      <c r="R401" s="218">
        <v>1619.5312099999999</v>
      </c>
    </row>
    <row r="402" spans="1:18">
      <c r="A402" s="219"/>
      <c r="B402" s="219"/>
      <c r="C402" s="219"/>
      <c r="D402" s="214" t="s">
        <v>636</v>
      </c>
      <c r="E402" s="215">
        <v>339</v>
      </c>
      <c r="F402" s="216">
        <v>2028.3883799999999</v>
      </c>
      <c r="G402" s="217">
        <v>0</v>
      </c>
      <c r="H402" s="217">
        <v>2028.3883799999999</v>
      </c>
      <c r="I402" s="217">
        <v>13268.819009999999</v>
      </c>
      <c r="J402" s="217">
        <v>14.162780000000001</v>
      </c>
      <c r="K402" s="217">
        <v>13282.98179</v>
      </c>
      <c r="L402" s="217">
        <v>110.01612</v>
      </c>
      <c r="M402" s="217">
        <v>0</v>
      </c>
      <c r="N402" s="217">
        <v>110.01612</v>
      </c>
      <c r="O402" s="217">
        <v>15421.386289999999</v>
      </c>
      <c r="P402" s="217">
        <v>2441.0620099999996</v>
      </c>
      <c r="Q402" s="217">
        <v>0</v>
      </c>
      <c r="R402" s="218">
        <v>2441.0620099999996</v>
      </c>
    </row>
    <row r="403" spans="1:18">
      <c r="A403" s="219"/>
      <c r="B403" s="214" t="s">
        <v>637</v>
      </c>
      <c r="C403" s="214" t="s">
        <v>638</v>
      </c>
      <c r="D403" s="214" t="s">
        <v>638</v>
      </c>
      <c r="E403" s="215">
        <v>276</v>
      </c>
      <c r="F403" s="216">
        <v>6351.9812400000001</v>
      </c>
      <c r="G403" s="217">
        <v>0</v>
      </c>
      <c r="H403" s="217">
        <v>6351.9812400000001</v>
      </c>
      <c r="I403" s="217">
        <v>10461.237949999999</v>
      </c>
      <c r="J403" s="217">
        <v>129.55274</v>
      </c>
      <c r="K403" s="217">
        <v>10590.79069</v>
      </c>
      <c r="L403" s="217">
        <v>1149.75854</v>
      </c>
      <c r="M403" s="217">
        <v>27.604490000000002</v>
      </c>
      <c r="N403" s="217">
        <v>1177.36303</v>
      </c>
      <c r="O403" s="217">
        <v>18120.134959999999</v>
      </c>
      <c r="P403" s="217">
        <v>8215.0521800000006</v>
      </c>
      <c r="Q403" s="217">
        <v>0</v>
      </c>
      <c r="R403" s="218">
        <v>8215.0521800000006</v>
      </c>
    </row>
    <row r="404" spans="1:18">
      <c r="A404" s="219"/>
      <c r="B404" s="219"/>
      <c r="C404" s="219"/>
      <c r="D404" s="214" t="s">
        <v>639</v>
      </c>
      <c r="E404" s="215">
        <v>562</v>
      </c>
      <c r="F404" s="216">
        <v>259.95304999999996</v>
      </c>
      <c r="G404" s="217">
        <v>0</v>
      </c>
      <c r="H404" s="217">
        <v>259.95304999999996</v>
      </c>
      <c r="I404" s="217">
        <v>3783.6519700000003</v>
      </c>
      <c r="J404" s="217">
        <v>0</v>
      </c>
      <c r="K404" s="217">
        <v>3783.6519700000003</v>
      </c>
      <c r="L404" s="217">
        <v>25.2499</v>
      </c>
      <c r="M404" s="217">
        <v>0</v>
      </c>
      <c r="N404" s="217">
        <v>25.2499</v>
      </c>
      <c r="O404" s="217">
        <v>4068.8549199999998</v>
      </c>
      <c r="P404" s="217">
        <v>999.95076000000006</v>
      </c>
      <c r="Q404" s="217">
        <v>0</v>
      </c>
      <c r="R404" s="218">
        <v>999.95076000000006</v>
      </c>
    </row>
    <row r="405" spans="1:18">
      <c r="A405" s="219"/>
      <c r="B405" s="219"/>
      <c r="C405" s="219"/>
      <c r="D405" s="214" t="s">
        <v>640</v>
      </c>
      <c r="E405" s="215">
        <v>278</v>
      </c>
      <c r="F405" s="216">
        <v>4032.20424</v>
      </c>
      <c r="G405" s="217">
        <v>0</v>
      </c>
      <c r="H405" s="217">
        <v>4032.20424</v>
      </c>
      <c r="I405" s="217">
        <v>5817.7193600000001</v>
      </c>
      <c r="J405" s="217">
        <v>0.19028</v>
      </c>
      <c r="K405" s="217">
        <v>5817.9096399999999</v>
      </c>
      <c r="L405" s="217">
        <v>56.767600000000002</v>
      </c>
      <c r="M405" s="217">
        <v>0</v>
      </c>
      <c r="N405" s="217">
        <v>56.767600000000002</v>
      </c>
      <c r="O405" s="217">
        <v>9906.88148</v>
      </c>
      <c r="P405" s="217">
        <v>7615.5278799999996</v>
      </c>
      <c r="Q405" s="217">
        <v>0</v>
      </c>
      <c r="R405" s="218">
        <v>7615.5278799999996</v>
      </c>
    </row>
    <row r="406" spans="1:18">
      <c r="A406" s="219"/>
      <c r="B406" s="219"/>
      <c r="C406" s="219"/>
      <c r="D406" s="214" t="s">
        <v>641</v>
      </c>
      <c r="E406" s="215">
        <v>277</v>
      </c>
      <c r="F406" s="216">
        <v>1314.5087699999999</v>
      </c>
      <c r="G406" s="217">
        <v>0</v>
      </c>
      <c r="H406" s="217">
        <v>1314.5087699999999</v>
      </c>
      <c r="I406" s="217">
        <v>11004.528249999999</v>
      </c>
      <c r="J406" s="217">
        <v>60.197379999999995</v>
      </c>
      <c r="K406" s="217">
        <v>11064.725630000001</v>
      </c>
      <c r="L406" s="217">
        <v>146.6259</v>
      </c>
      <c r="M406" s="217">
        <v>0.38039999999999996</v>
      </c>
      <c r="N406" s="217">
        <v>147.00629999999998</v>
      </c>
      <c r="O406" s="217">
        <v>12526.240699999998</v>
      </c>
      <c r="P406" s="217">
        <v>3958.63229</v>
      </c>
      <c r="Q406" s="217">
        <v>0</v>
      </c>
      <c r="R406" s="218">
        <v>3958.63229</v>
      </c>
    </row>
    <row r="407" spans="1:18">
      <c r="A407" s="219"/>
      <c r="B407" s="219"/>
      <c r="C407" s="219"/>
      <c r="D407" s="214" t="s">
        <v>642</v>
      </c>
      <c r="E407" s="215">
        <v>620</v>
      </c>
      <c r="F407" s="216">
        <v>111.52705999999999</v>
      </c>
      <c r="G407" s="217">
        <v>0</v>
      </c>
      <c r="H407" s="217">
        <v>111.52705999999999</v>
      </c>
      <c r="I407" s="217">
        <v>2576.65515</v>
      </c>
      <c r="J407" s="217">
        <v>0</v>
      </c>
      <c r="K407" s="217">
        <v>2576.65515</v>
      </c>
      <c r="L407" s="217">
        <v>13.15493</v>
      </c>
      <c r="M407" s="217">
        <v>0</v>
      </c>
      <c r="N407" s="217">
        <v>13.15493</v>
      </c>
      <c r="O407" s="217">
        <v>2701.3371400000001</v>
      </c>
      <c r="P407" s="217">
        <v>1495.76286</v>
      </c>
      <c r="Q407" s="217">
        <v>0</v>
      </c>
      <c r="R407" s="218">
        <v>1495.76286</v>
      </c>
    </row>
    <row r="408" spans="1:18">
      <c r="A408" s="219"/>
      <c r="B408" s="219"/>
      <c r="C408" s="219"/>
      <c r="D408" s="214" t="s">
        <v>643</v>
      </c>
      <c r="E408" s="215">
        <v>800</v>
      </c>
      <c r="F408" s="216">
        <v>0</v>
      </c>
      <c r="G408" s="217">
        <v>0</v>
      </c>
      <c r="H408" s="217">
        <v>0</v>
      </c>
      <c r="I408" s="217">
        <v>0</v>
      </c>
      <c r="J408" s="217">
        <v>0</v>
      </c>
      <c r="K408" s="217">
        <v>0</v>
      </c>
      <c r="L408" s="217">
        <v>93.860770000000002</v>
      </c>
      <c r="M408" s="217">
        <v>0</v>
      </c>
      <c r="N408" s="217">
        <v>93.860770000000002</v>
      </c>
      <c r="O408" s="217">
        <v>93.860770000000002</v>
      </c>
      <c r="P408" s="217">
        <v>0</v>
      </c>
      <c r="Q408" s="217">
        <v>0</v>
      </c>
      <c r="R408" s="218">
        <v>0</v>
      </c>
    </row>
    <row r="409" spans="1:18">
      <c r="A409" s="219"/>
      <c r="B409" s="219"/>
      <c r="C409" s="214" t="s">
        <v>637</v>
      </c>
      <c r="D409" s="214" t="s">
        <v>644</v>
      </c>
      <c r="E409" s="215">
        <v>273</v>
      </c>
      <c r="F409" s="216">
        <v>85408.82779000001</v>
      </c>
      <c r="G409" s="217">
        <v>8.9067600000000002</v>
      </c>
      <c r="H409" s="217">
        <v>85417.734549999994</v>
      </c>
      <c r="I409" s="217">
        <v>104914.94124</v>
      </c>
      <c r="J409" s="217">
        <v>290.48138</v>
      </c>
      <c r="K409" s="217">
        <v>105205.42262</v>
      </c>
      <c r="L409" s="217">
        <v>14720.67532</v>
      </c>
      <c r="M409" s="217">
        <v>1167.44741</v>
      </c>
      <c r="N409" s="217">
        <v>15888.122730000001</v>
      </c>
      <c r="O409" s="217">
        <v>206511.27989999999</v>
      </c>
      <c r="P409" s="217">
        <v>23661.534500000002</v>
      </c>
      <c r="Q409" s="217">
        <v>0</v>
      </c>
      <c r="R409" s="218">
        <v>23661.534500000002</v>
      </c>
    </row>
    <row r="410" spans="1:18">
      <c r="A410" s="219"/>
      <c r="B410" s="219"/>
      <c r="C410" s="219"/>
      <c r="D410" s="214" t="s">
        <v>434</v>
      </c>
      <c r="E410" s="215">
        <v>487</v>
      </c>
      <c r="F410" s="216">
        <v>1247.7030300000001</v>
      </c>
      <c r="G410" s="217">
        <v>0</v>
      </c>
      <c r="H410" s="217">
        <v>1247.7030300000001</v>
      </c>
      <c r="I410" s="217">
        <v>3710.1330499999999</v>
      </c>
      <c r="J410" s="217">
        <v>0.41992000000000002</v>
      </c>
      <c r="K410" s="217">
        <v>3710.5529700000002</v>
      </c>
      <c r="L410" s="217">
        <v>100.03622</v>
      </c>
      <c r="M410" s="217">
        <v>0</v>
      </c>
      <c r="N410" s="217">
        <v>100.03622</v>
      </c>
      <c r="O410" s="217">
        <v>5058.2922199999994</v>
      </c>
      <c r="P410" s="217">
        <v>1685.70361</v>
      </c>
      <c r="Q410" s="217">
        <v>0</v>
      </c>
      <c r="R410" s="218">
        <v>1685.70361</v>
      </c>
    </row>
    <row r="411" spans="1:18">
      <c r="A411" s="219"/>
      <c r="B411" s="219"/>
      <c r="C411" s="219"/>
      <c r="D411" s="214" t="s">
        <v>645</v>
      </c>
      <c r="E411" s="215">
        <v>640</v>
      </c>
      <c r="F411" s="216">
        <v>76.589380000000006</v>
      </c>
      <c r="G411" s="217">
        <v>0</v>
      </c>
      <c r="H411" s="217">
        <v>76.589380000000006</v>
      </c>
      <c r="I411" s="217">
        <v>1254.0268500000002</v>
      </c>
      <c r="J411" s="217">
        <v>0</v>
      </c>
      <c r="K411" s="217">
        <v>1254.0268500000002</v>
      </c>
      <c r="L411" s="217">
        <v>27.628589999999999</v>
      </c>
      <c r="M411" s="217">
        <v>0</v>
      </c>
      <c r="N411" s="217">
        <v>27.628589999999999</v>
      </c>
      <c r="O411" s="217">
        <v>1358.2448200000001</v>
      </c>
      <c r="P411" s="217">
        <v>490.58110999999997</v>
      </c>
      <c r="Q411" s="217">
        <v>0</v>
      </c>
      <c r="R411" s="218">
        <v>490.58110999999997</v>
      </c>
    </row>
    <row r="412" spans="1:18">
      <c r="A412" s="219"/>
      <c r="B412" s="219"/>
      <c r="C412" s="219"/>
      <c r="D412" s="214" t="s">
        <v>646</v>
      </c>
      <c r="E412" s="215">
        <v>269</v>
      </c>
      <c r="F412" s="216">
        <v>706.62189000000001</v>
      </c>
      <c r="G412" s="217">
        <v>0</v>
      </c>
      <c r="H412" s="217">
        <v>706.62189000000001</v>
      </c>
      <c r="I412" s="217">
        <v>4297.3825700000007</v>
      </c>
      <c r="J412" s="217">
        <v>49.094000000000001</v>
      </c>
      <c r="K412" s="217">
        <v>4346.4765700000007</v>
      </c>
      <c r="L412" s="217">
        <v>139.17683</v>
      </c>
      <c r="M412" s="217">
        <v>0</v>
      </c>
      <c r="N412" s="217">
        <v>139.17683</v>
      </c>
      <c r="O412" s="217">
        <v>5192.2752899999996</v>
      </c>
      <c r="P412" s="217">
        <v>2960.3516800000002</v>
      </c>
      <c r="Q412" s="217">
        <v>0</v>
      </c>
      <c r="R412" s="218">
        <v>2960.3516800000002</v>
      </c>
    </row>
    <row r="413" spans="1:18">
      <c r="A413" s="219"/>
      <c r="B413" s="219"/>
      <c r="C413" s="219"/>
      <c r="D413" s="214" t="s">
        <v>647</v>
      </c>
      <c r="E413" s="215">
        <v>639</v>
      </c>
      <c r="F413" s="216">
        <v>2296.5765200000001</v>
      </c>
      <c r="G413" s="217">
        <v>0</v>
      </c>
      <c r="H413" s="217">
        <v>2296.5765200000001</v>
      </c>
      <c r="I413" s="217">
        <v>1556.82206</v>
      </c>
      <c r="J413" s="217">
        <v>0</v>
      </c>
      <c r="K413" s="217">
        <v>1556.82206</v>
      </c>
      <c r="L413" s="217">
        <v>48.54777</v>
      </c>
      <c r="M413" s="217">
        <v>0</v>
      </c>
      <c r="N413" s="217">
        <v>48.54777</v>
      </c>
      <c r="O413" s="217">
        <v>3901.9463500000002</v>
      </c>
      <c r="P413" s="217">
        <v>679.66751999999997</v>
      </c>
      <c r="Q413" s="217">
        <v>0</v>
      </c>
      <c r="R413" s="218">
        <v>679.66751999999997</v>
      </c>
    </row>
    <row r="414" spans="1:18">
      <c r="A414" s="219"/>
      <c r="B414" s="219"/>
      <c r="C414" s="214" t="s">
        <v>648</v>
      </c>
      <c r="D414" s="214" t="s">
        <v>649</v>
      </c>
      <c r="E414" s="215">
        <v>274</v>
      </c>
      <c r="F414" s="216">
        <v>1870.7730200000001</v>
      </c>
      <c r="G414" s="217">
        <v>0</v>
      </c>
      <c r="H414" s="217">
        <v>1870.7730200000001</v>
      </c>
      <c r="I414" s="217">
        <v>7257.0379999999996</v>
      </c>
      <c r="J414" s="217">
        <v>54.073449999999994</v>
      </c>
      <c r="K414" s="217">
        <v>7311.1114500000003</v>
      </c>
      <c r="L414" s="217">
        <v>962.51949000000002</v>
      </c>
      <c r="M414" s="217">
        <v>169.27799999999999</v>
      </c>
      <c r="N414" s="217">
        <v>1131.7974899999999</v>
      </c>
      <c r="O414" s="217">
        <v>10313.681960000002</v>
      </c>
      <c r="P414" s="217">
        <v>5001.2339299999994</v>
      </c>
      <c r="Q414" s="217">
        <v>0</v>
      </c>
      <c r="R414" s="218">
        <v>5001.2339299999994</v>
      </c>
    </row>
    <row r="415" spans="1:18">
      <c r="A415" s="219"/>
      <c r="B415" s="214" t="s">
        <v>650</v>
      </c>
      <c r="C415" s="214" t="s">
        <v>651</v>
      </c>
      <c r="D415" s="214" t="s">
        <v>651</v>
      </c>
      <c r="E415" s="215">
        <v>71</v>
      </c>
      <c r="F415" s="216">
        <v>6658.6371600000002</v>
      </c>
      <c r="G415" s="217">
        <v>0</v>
      </c>
      <c r="H415" s="217">
        <v>6658.6371600000002</v>
      </c>
      <c r="I415" s="217">
        <v>5579.7899100000004</v>
      </c>
      <c r="J415" s="217">
        <v>0.38697999999999999</v>
      </c>
      <c r="K415" s="217">
        <v>5580.1768899999997</v>
      </c>
      <c r="L415" s="217">
        <v>402.05876000000001</v>
      </c>
      <c r="M415" s="217">
        <v>0</v>
      </c>
      <c r="N415" s="217">
        <v>402.05876000000001</v>
      </c>
      <c r="O415" s="217">
        <v>12640.872810000001</v>
      </c>
      <c r="P415" s="217">
        <v>6727.1334299999999</v>
      </c>
      <c r="Q415" s="217">
        <v>0</v>
      </c>
      <c r="R415" s="218">
        <v>6727.1334299999999</v>
      </c>
    </row>
    <row r="416" spans="1:18">
      <c r="A416" s="219"/>
      <c r="B416" s="219"/>
      <c r="C416" s="219"/>
      <c r="D416" s="214" t="s">
        <v>652</v>
      </c>
      <c r="E416" s="215">
        <v>436</v>
      </c>
      <c r="F416" s="216">
        <v>530.04474000000005</v>
      </c>
      <c r="G416" s="217">
        <v>0</v>
      </c>
      <c r="H416" s="217">
        <v>530.04474000000005</v>
      </c>
      <c r="I416" s="217">
        <v>2502.31439</v>
      </c>
      <c r="J416" s="217">
        <v>0.19168000000000002</v>
      </c>
      <c r="K416" s="217">
        <v>2502.5060699999999</v>
      </c>
      <c r="L416" s="217">
        <v>113.96546000000001</v>
      </c>
      <c r="M416" s="217">
        <v>0</v>
      </c>
      <c r="N416" s="217">
        <v>113.96546000000001</v>
      </c>
      <c r="O416" s="217">
        <v>3146.5162700000001</v>
      </c>
      <c r="P416" s="217">
        <v>1935.3247200000001</v>
      </c>
      <c r="Q416" s="217">
        <v>0</v>
      </c>
      <c r="R416" s="218">
        <v>1935.3247200000001</v>
      </c>
    </row>
    <row r="417" spans="1:18">
      <c r="A417" s="219"/>
      <c r="B417" s="219"/>
      <c r="C417" s="219"/>
      <c r="D417" s="214" t="s">
        <v>653</v>
      </c>
      <c r="E417" s="215">
        <v>73</v>
      </c>
      <c r="F417" s="216">
        <v>3586.67443</v>
      </c>
      <c r="G417" s="217">
        <v>0</v>
      </c>
      <c r="H417" s="217">
        <v>3586.67443</v>
      </c>
      <c r="I417" s="217">
        <v>1360.7077300000001</v>
      </c>
      <c r="J417" s="217">
        <v>2.5518800000000001</v>
      </c>
      <c r="K417" s="217">
        <v>1363.2596100000001</v>
      </c>
      <c r="L417" s="217">
        <v>17.544250000000002</v>
      </c>
      <c r="M417" s="217">
        <v>0</v>
      </c>
      <c r="N417" s="217">
        <v>17.544250000000002</v>
      </c>
      <c r="O417" s="217">
        <v>4967.47829</v>
      </c>
      <c r="P417" s="217">
        <v>2387.5737999999997</v>
      </c>
      <c r="Q417" s="217">
        <v>0</v>
      </c>
      <c r="R417" s="218">
        <v>2387.5737999999997</v>
      </c>
    </row>
    <row r="418" spans="1:18">
      <c r="A418" s="219"/>
      <c r="B418" s="219"/>
      <c r="C418" s="219"/>
      <c r="D418" s="214" t="s">
        <v>654</v>
      </c>
      <c r="E418" s="215">
        <v>72</v>
      </c>
      <c r="F418" s="216">
        <v>2831.90328</v>
      </c>
      <c r="G418" s="217">
        <v>0</v>
      </c>
      <c r="H418" s="217">
        <v>2831.90328</v>
      </c>
      <c r="I418" s="217">
        <v>1721.5383200000001</v>
      </c>
      <c r="J418" s="217">
        <v>1.5599999999999999E-2</v>
      </c>
      <c r="K418" s="217">
        <v>1721.5539199999998</v>
      </c>
      <c r="L418" s="217">
        <v>45.78772</v>
      </c>
      <c r="M418" s="217">
        <v>0</v>
      </c>
      <c r="N418" s="217">
        <v>45.78772</v>
      </c>
      <c r="O418" s="217">
        <v>4599.2449200000001</v>
      </c>
      <c r="P418" s="217">
        <v>1926.68453</v>
      </c>
      <c r="Q418" s="217">
        <v>0</v>
      </c>
      <c r="R418" s="218">
        <v>1926.68453</v>
      </c>
    </row>
    <row r="419" spans="1:18">
      <c r="A419" s="219"/>
      <c r="B419" s="219"/>
      <c r="C419" s="219"/>
      <c r="D419" s="214" t="s">
        <v>655</v>
      </c>
      <c r="E419" s="215">
        <v>74</v>
      </c>
      <c r="F419" s="216">
        <v>2346.03422</v>
      </c>
      <c r="G419" s="217">
        <v>0</v>
      </c>
      <c r="H419" s="217">
        <v>2346.03422</v>
      </c>
      <c r="I419" s="217">
        <v>2101.2084199999999</v>
      </c>
      <c r="J419" s="217">
        <v>2.4700000000000004E-3</v>
      </c>
      <c r="K419" s="217">
        <v>2101.2108900000003</v>
      </c>
      <c r="L419" s="217">
        <v>41.902239999999999</v>
      </c>
      <c r="M419" s="217">
        <v>0</v>
      </c>
      <c r="N419" s="217">
        <v>41.902239999999999</v>
      </c>
      <c r="O419" s="217">
        <v>4489.1473499999993</v>
      </c>
      <c r="P419" s="217">
        <v>2483.38454</v>
      </c>
      <c r="Q419" s="217">
        <v>0</v>
      </c>
      <c r="R419" s="218">
        <v>2483.38454</v>
      </c>
    </row>
    <row r="420" spans="1:18">
      <c r="A420" s="219"/>
      <c r="B420" s="219"/>
      <c r="C420" s="219"/>
      <c r="D420" s="214" t="s">
        <v>656</v>
      </c>
      <c r="E420" s="215">
        <v>76</v>
      </c>
      <c r="F420" s="216">
        <v>778.36983999999995</v>
      </c>
      <c r="G420" s="217">
        <v>0</v>
      </c>
      <c r="H420" s="217">
        <v>778.36983999999995</v>
      </c>
      <c r="I420" s="217">
        <v>2107.8255099999997</v>
      </c>
      <c r="J420" s="217">
        <v>0.40792</v>
      </c>
      <c r="K420" s="217">
        <v>2108.2334300000002</v>
      </c>
      <c r="L420" s="217">
        <v>110.64749999999999</v>
      </c>
      <c r="M420" s="217">
        <v>0</v>
      </c>
      <c r="N420" s="217">
        <v>110.64749999999999</v>
      </c>
      <c r="O420" s="217">
        <v>2997.2507700000001</v>
      </c>
      <c r="P420" s="217">
        <v>4174.7010399999999</v>
      </c>
      <c r="Q420" s="217">
        <v>0</v>
      </c>
      <c r="R420" s="218">
        <v>4174.7010399999999</v>
      </c>
    </row>
    <row r="421" spans="1:18">
      <c r="A421" s="219"/>
      <c r="B421" s="219"/>
      <c r="C421" s="214" t="s">
        <v>657</v>
      </c>
      <c r="D421" s="214" t="s">
        <v>657</v>
      </c>
      <c r="E421" s="215">
        <v>77</v>
      </c>
      <c r="F421" s="216">
        <v>16484.83671</v>
      </c>
      <c r="G421" s="217">
        <v>0</v>
      </c>
      <c r="H421" s="217">
        <v>16484.83671</v>
      </c>
      <c r="I421" s="217">
        <v>11052.13156</v>
      </c>
      <c r="J421" s="217">
        <v>187.22456</v>
      </c>
      <c r="K421" s="217">
        <v>11239.356119999999</v>
      </c>
      <c r="L421" s="217">
        <v>805.91227000000003</v>
      </c>
      <c r="M421" s="217">
        <v>0</v>
      </c>
      <c r="N421" s="217">
        <v>805.91227000000003</v>
      </c>
      <c r="O421" s="217">
        <v>28530.105100000001</v>
      </c>
      <c r="P421" s="217">
        <v>14793.60706</v>
      </c>
      <c r="Q421" s="217">
        <v>0</v>
      </c>
      <c r="R421" s="218">
        <v>14793.60706</v>
      </c>
    </row>
    <row r="422" spans="1:18">
      <c r="A422" s="219"/>
      <c r="B422" s="219"/>
      <c r="C422" s="219"/>
      <c r="D422" s="214" t="s">
        <v>658</v>
      </c>
      <c r="E422" s="215">
        <v>79</v>
      </c>
      <c r="F422" s="216">
        <v>9075.9472499999993</v>
      </c>
      <c r="G422" s="217">
        <v>0</v>
      </c>
      <c r="H422" s="217">
        <v>9075.9472499999993</v>
      </c>
      <c r="I422" s="217">
        <v>6709.0039999999999</v>
      </c>
      <c r="J422" s="217">
        <v>3.2710000000000003E-2</v>
      </c>
      <c r="K422" s="217">
        <v>6709.0367100000003</v>
      </c>
      <c r="L422" s="217">
        <v>327.46388000000002</v>
      </c>
      <c r="M422" s="217">
        <v>0</v>
      </c>
      <c r="N422" s="217">
        <v>327.46388000000002</v>
      </c>
      <c r="O422" s="217">
        <v>16112.447840000001</v>
      </c>
      <c r="P422" s="217">
        <v>4774.1197099999999</v>
      </c>
      <c r="Q422" s="217">
        <v>0</v>
      </c>
      <c r="R422" s="218">
        <v>4774.1197099999999</v>
      </c>
    </row>
    <row r="423" spans="1:18">
      <c r="A423" s="219"/>
      <c r="B423" s="219"/>
      <c r="C423" s="219"/>
      <c r="D423" s="214" t="s">
        <v>659</v>
      </c>
      <c r="E423" s="215">
        <v>78</v>
      </c>
      <c r="F423" s="216">
        <v>2855.6345299999998</v>
      </c>
      <c r="G423" s="217">
        <v>0</v>
      </c>
      <c r="H423" s="217">
        <v>2855.6345299999998</v>
      </c>
      <c r="I423" s="217">
        <v>2134.8033700000001</v>
      </c>
      <c r="J423" s="217">
        <v>0.95119000000000009</v>
      </c>
      <c r="K423" s="217">
        <v>2135.7545599999999</v>
      </c>
      <c r="L423" s="217">
        <v>71.864960000000011</v>
      </c>
      <c r="M423" s="217">
        <v>0</v>
      </c>
      <c r="N423" s="217">
        <v>71.864960000000011</v>
      </c>
      <c r="O423" s="217">
        <v>5063.2540499999996</v>
      </c>
      <c r="P423" s="217">
        <v>3050.7808</v>
      </c>
      <c r="Q423" s="217">
        <v>0</v>
      </c>
      <c r="R423" s="218">
        <v>3050.7808</v>
      </c>
    </row>
    <row r="424" spans="1:18">
      <c r="A424" s="219"/>
      <c r="B424" s="219"/>
      <c r="C424" s="214" t="s">
        <v>660</v>
      </c>
      <c r="D424" s="214" t="s">
        <v>661</v>
      </c>
      <c r="E424" s="215">
        <v>80</v>
      </c>
      <c r="F424" s="216">
        <v>12234.692499999999</v>
      </c>
      <c r="G424" s="217">
        <v>6.8499999999999993E-3</v>
      </c>
      <c r="H424" s="217">
        <v>12234.699349999999</v>
      </c>
      <c r="I424" s="217">
        <v>25059.73661</v>
      </c>
      <c r="J424" s="217">
        <v>16.527759999999997</v>
      </c>
      <c r="K424" s="217">
        <v>25076.264370000001</v>
      </c>
      <c r="L424" s="217">
        <v>2059.64356</v>
      </c>
      <c r="M424" s="217">
        <v>1.3314000000000001</v>
      </c>
      <c r="N424" s="217">
        <v>2060.97496</v>
      </c>
      <c r="O424" s="217">
        <v>39371.938679999999</v>
      </c>
      <c r="P424" s="217">
        <v>19569.544530000003</v>
      </c>
      <c r="Q424" s="217">
        <v>0</v>
      </c>
      <c r="R424" s="218">
        <v>19569.544530000003</v>
      </c>
    </row>
    <row r="425" spans="1:18">
      <c r="A425" s="219"/>
      <c r="B425" s="219"/>
      <c r="C425" s="219"/>
      <c r="D425" s="214" t="s">
        <v>660</v>
      </c>
      <c r="E425" s="215">
        <v>82</v>
      </c>
      <c r="F425" s="216">
        <v>1447.1638</v>
      </c>
      <c r="G425" s="217">
        <v>0</v>
      </c>
      <c r="H425" s="217">
        <v>1447.1638</v>
      </c>
      <c r="I425" s="217">
        <v>12039.831460000001</v>
      </c>
      <c r="J425" s="217">
        <v>0</v>
      </c>
      <c r="K425" s="217">
        <v>12039.831460000001</v>
      </c>
      <c r="L425" s="217">
        <v>149.99337</v>
      </c>
      <c r="M425" s="217">
        <v>0</v>
      </c>
      <c r="N425" s="217">
        <v>149.99337</v>
      </c>
      <c r="O425" s="217">
        <v>13636.988630000002</v>
      </c>
      <c r="P425" s="217">
        <v>3776.0792099999999</v>
      </c>
      <c r="Q425" s="217">
        <v>0</v>
      </c>
      <c r="R425" s="218">
        <v>3776.0792099999999</v>
      </c>
    </row>
    <row r="426" spans="1:18">
      <c r="A426" s="219"/>
      <c r="B426" s="219"/>
      <c r="C426" s="219"/>
      <c r="D426" s="214" t="s">
        <v>662</v>
      </c>
      <c r="E426" s="215">
        <v>601</v>
      </c>
      <c r="F426" s="216">
        <v>185.81634</v>
      </c>
      <c r="G426" s="217">
        <v>0</v>
      </c>
      <c r="H426" s="217">
        <v>185.81634</v>
      </c>
      <c r="I426" s="217">
        <v>6102.6747599999999</v>
      </c>
      <c r="J426" s="217">
        <v>0</v>
      </c>
      <c r="K426" s="217">
        <v>6102.6747599999999</v>
      </c>
      <c r="L426" s="217">
        <v>96.084860000000006</v>
      </c>
      <c r="M426" s="217">
        <v>0</v>
      </c>
      <c r="N426" s="217">
        <v>96.084860000000006</v>
      </c>
      <c r="O426" s="217">
        <v>6384.5759600000001</v>
      </c>
      <c r="P426" s="217">
        <v>2353.4259500000003</v>
      </c>
      <c r="Q426" s="217">
        <v>0</v>
      </c>
      <c r="R426" s="218">
        <v>2353.4259500000003</v>
      </c>
    </row>
    <row r="427" spans="1:18">
      <c r="A427" s="219"/>
      <c r="B427" s="219"/>
      <c r="C427" s="219"/>
      <c r="D427" s="214" t="s">
        <v>663</v>
      </c>
      <c r="E427" s="215">
        <v>81</v>
      </c>
      <c r="F427" s="216">
        <v>4088.5485099999996</v>
      </c>
      <c r="G427" s="217">
        <v>0</v>
      </c>
      <c r="H427" s="217">
        <v>4088.5485099999996</v>
      </c>
      <c r="I427" s="217">
        <v>1190.6438600000001</v>
      </c>
      <c r="J427" s="217">
        <v>0.11412</v>
      </c>
      <c r="K427" s="217">
        <v>1190.7579800000001</v>
      </c>
      <c r="L427" s="217">
        <v>12.069600000000001</v>
      </c>
      <c r="M427" s="217">
        <v>0</v>
      </c>
      <c r="N427" s="217">
        <v>12.069600000000001</v>
      </c>
      <c r="O427" s="217">
        <v>5291.3760899999997</v>
      </c>
      <c r="P427" s="217">
        <v>1594.26442</v>
      </c>
      <c r="Q427" s="217">
        <v>0</v>
      </c>
      <c r="R427" s="218">
        <v>1594.26442</v>
      </c>
    </row>
    <row r="428" spans="1:18">
      <c r="A428" s="219"/>
      <c r="B428" s="219"/>
      <c r="C428" s="219"/>
      <c r="D428" s="214" t="s">
        <v>664</v>
      </c>
      <c r="E428" s="215">
        <v>83</v>
      </c>
      <c r="F428" s="216">
        <v>253.69278</v>
      </c>
      <c r="G428" s="217">
        <v>0</v>
      </c>
      <c r="H428" s="217">
        <v>253.69278</v>
      </c>
      <c r="I428" s="217">
        <v>1477.93805</v>
      </c>
      <c r="J428" s="217">
        <v>0.22866</v>
      </c>
      <c r="K428" s="217">
        <v>1478.16671</v>
      </c>
      <c r="L428" s="217">
        <v>61.807360000000003</v>
      </c>
      <c r="M428" s="217">
        <v>0</v>
      </c>
      <c r="N428" s="217">
        <v>61.807360000000003</v>
      </c>
      <c r="O428" s="217">
        <v>1793.6668500000001</v>
      </c>
      <c r="P428" s="217">
        <v>2802.26334</v>
      </c>
      <c r="Q428" s="217">
        <v>0</v>
      </c>
      <c r="R428" s="218">
        <v>2802.26334</v>
      </c>
    </row>
    <row r="429" spans="1:18">
      <c r="A429" s="219"/>
      <c r="B429" s="219"/>
      <c r="C429" s="219"/>
      <c r="D429" s="214" t="s">
        <v>665</v>
      </c>
      <c r="E429" s="215">
        <v>84</v>
      </c>
      <c r="F429" s="216">
        <v>136.77591000000001</v>
      </c>
      <c r="G429" s="217">
        <v>0</v>
      </c>
      <c r="H429" s="217">
        <v>136.77591000000001</v>
      </c>
      <c r="I429" s="217">
        <v>2053.91246</v>
      </c>
      <c r="J429" s="217">
        <v>0</v>
      </c>
      <c r="K429" s="217">
        <v>2053.91246</v>
      </c>
      <c r="L429" s="217">
        <v>24.962</v>
      </c>
      <c r="M429" s="217">
        <v>0</v>
      </c>
      <c r="N429" s="217">
        <v>24.962</v>
      </c>
      <c r="O429" s="217">
        <v>2215.6503700000003</v>
      </c>
      <c r="P429" s="217">
        <v>2226.4362099999998</v>
      </c>
      <c r="Q429" s="217">
        <v>0</v>
      </c>
      <c r="R429" s="218">
        <v>2226.4362099999998</v>
      </c>
    </row>
    <row r="430" spans="1:18">
      <c r="A430" s="219"/>
      <c r="B430" s="219"/>
      <c r="C430" s="214" t="s">
        <v>666</v>
      </c>
      <c r="D430" s="214" t="s">
        <v>666</v>
      </c>
      <c r="E430" s="215">
        <v>86</v>
      </c>
      <c r="F430" s="216">
        <v>16637.733690000001</v>
      </c>
      <c r="G430" s="217">
        <v>9655.0183699999998</v>
      </c>
      <c r="H430" s="217">
        <v>26292.752059999999</v>
      </c>
      <c r="I430" s="217">
        <v>6039.2592400000003</v>
      </c>
      <c r="J430" s="217">
        <v>35.145199999999996</v>
      </c>
      <c r="K430" s="217">
        <v>6074.4044400000002</v>
      </c>
      <c r="L430" s="217">
        <v>5884.3642800000007</v>
      </c>
      <c r="M430" s="217">
        <v>1186.37547</v>
      </c>
      <c r="N430" s="217">
        <v>7070.7397499999997</v>
      </c>
      <c r="O430" s="217">
        <v>39437.896249999998</v>
      </c>
      <c r="P430" s="217">
        <v>21167.612679999998</v>
      </c>
      <c r="Q430" s="217">
        <v>0</v>
      </c>
      <c r="R430" s="218">
        <v>21167.612679999998</v>
      </c>
    </row>
    <row r="431" spans="1:18">
      <c r="A431" s="219"/>
      <c r="B431" s="219"/>
      <c r="C431" s="219"/>
      <c r="D431" s="214" t="s">
        <v>667</v>
      </c>
      <c r="E431" s="215">
        <v>87</v>
      </c>
      <c r="F431" s="216">
        <v>971.70114000000001</v>
      </c>
      <c r="G431" s="217">
        <v>0</v>
      </c>
      <c r="H431" s="217">
        <v>971.70114000000001</v>
      </c>
      <c r="I431" s="217">
        <v>2859.9322999999999</v>
      </c>
      <c r="J431" s="217">
        <v>1.1E-4</v>
      </c>
      <c r="K431" s="217">
        <v>2859.9324100000003</v>
      </c>
      <c r="L431" s="217">
        <v>261.95134000000002</v>
      </c>
      <c r="M431" s="217">
        <v>0</v>
      </c>
      <c r="N431" s="217">
        <v>261.95134000000002</v>
      </c>
      <c r="O431" s="217">
        <v>4093.5848900000001</v>
      </c>
      <c r="P431" s="217">
        <v>2575.6760199999999</v>
      </c>
      <c r="Q431" s="217">
        <v>0</v>
      </c>
      <c r="R431" s="218">
        <v>2575.6760199999999</v>
      </c>
    </row>
    <row r="432" spans="1:18">
      <c r="A432" s="219"/>
      <c r="B432" s="219"/>
      <c r="C432" s="219"/>
      <c r="D432" s="214" t="s">
        <v>668</v>
      </c>
      <c r="E432" s="215">
        <v>660</v>
      </c>
      <c r="F432" s="216">
        <v>334.22851000000003</v>
      </c>
      <c r="G432" s="217">
        <v>0</v>
      </c>
      <c r="H432" s="217">
        <v>334.22851000000003</v>
      </c>
      <c r="I432" s="217">
        <v>1375.3781999999999</v>
      </c>
      <c r="J432" s="217">
        <v>0</v>
      </c>
      <c r="K432" s="217">
        <v>1375.3781999999999</v>
      </c>
      <c r="L432" s="217">
        <v>159.08266</v>
      </c>
      <c r="M432" s="217">
        <v>0</v>
      </c>
      <c r="N432" s="217">
        <v>159.08266</v>
      </c>
      <c r="O432" s="217">
        <v>1868.6893700000001</v>
      </c>
      <c r="P432" s="217">
        <v>3343.9445299999998</v>
      </c>
      <c r="Q432" s="217">
        <v>0</v>
      </c>
      <c r="R432" s="218">
        <v>3343.9445299999998</v>
      </c>
    </row>
    <row r="433" spans="1:18">
      <c r="A433" s="219"/>
      <c r="B433" s="219"/>
      <c r="C433" s="214" t="s">
        <v>650</v>
      </c>
      <c r="D433" s="214" t="s">
        <v>328</v>
      </c>
      <c r="E433" s="215">
        <v>535</v>
      </c>
      <c r="F433" s="216">
        <v>17411.71859</v>
      </c>
      <c r="G433" s="217">
        <v>0</v>
      </c>
      <c r="H433" s="217">
        <v>17411.71859</v>
      </c>
      <c r="I433" s="217">
        <v>23799.826079999999</v>
      </c>
      <c r="J433" s="217">
        <v>373.58542</v>
      </c>
      <c r="K433" s="217">
        <v>24173.411499999998</v>
      </c>
      <c r="L433" s="217">
        <v>3544.20741</v>
      </c>
      <c r="M433" s="217">
        <v>350.04300999999998</v>
      </c>
      <c r="N433" s="217">
        <v>3894.2504199999998</v>
      </c>
      <c r="O433" s="217">
        <v>45479.380509999995</v>
      </c>
      <c r="P433" s="217">
        <v>22714.144070000002</v>
      </c>
      <c r="Q433" s="217">
        <v>0</v>
      </c>
      <c r="R433" s="218">
        <v>22714.144070000002</v>
      </c>
    </row>
    <row r="434" spans="1:18">
      <c r="A434" s="219"/>
      <c r="B434" s="219"/>
      <c r="C434" s="219"/>
      <c r="D434" s="214" t="s">
        <v>340</v>
      </c>
      <c r="E434" s="215">
        <v>67</v>
      </c>
      <c r="F434" s="216">
        <v>13373.383890000001</v>
      </c>
      <c r="G434" s="217">
        <v>0</v>
      </c>
      <c r="H434" s="217">
        <v>13373.383890000001</v>
      </c>
      <c r="I434" s="217">
        <v>3663.7361299999998</v>
      </c>
      <c r="J434" s="217">
        <v>2.3583699999999999</v>
      </c>
      <c r="K434" s="217">
        <v>3666.0945000000002</v>
      </c>
      <c r="L434" s="217">
        <v>654.11239999999998</v>
      </c>
      <c r="M434" s="217">
        <v>9.1295999999999999</v>
      </c>
      <c r="N434" s="217">
        <v>663.24199999999996</v>
      </c>
      <c r="O434" s="217">
        <v>17702.720390000002</v>
      </c>
      <c r="P434" s="217">
        <v>4982.3817099999997</v>
      </c>
      <c r="Q434" s="217">
        <v>0</v>
      </c>
      <c r="R434" s="218">
        <v>4982.3817099999997</v>
      </c>
    </row>
    <row r="435" spans="1:18">
      <c r="A435" s="219"/>
      <c r="B435" s="219"/>
      <c r="C435" s="219"/>
      <c r="D435" s="214" t="s">
        <v>669</v>
      </c>
      <c r="E435" s="215">
        <v>68</v>
      </c>
      <c r="F435" s="216">
        <v>1812.40804</v>
      </c>
      <c r="G435" s="217">
        <v>0</v>
      </c>
      <c r="H435" s="217">
        <v>1812.40804</v>
      </c>
      <c r="I435" s="217">
        <v>2793.3933299999999</v>
      </c>
      <c r="J435" s="217">
        <v>3.0699999999999998E-2</v>
      </c>
      <c r="K435" s="217">
        <v>2793.4240299999997</v>
      </c>
      <c r="L435" s="217">
        <v>235.04070999999999</v>
      </c>
      <c r="M435" s="217">
        <v>0</v>
      </c>
      <c r="N435" s="217">
        <v>235.04070999999999</v>
      </c>
      <c r="O435" s="217">
        <v>4840.8727800000006</v>
      </c>
      <c r="P435" s="217">
        <v>4389.2917900000002</v>
      </c>
      <c r="Q435" s="217">
        <v>0</v>
      </c>
      <c r="R435" s="218">
        <v>4389.2917900000002</v>
      </c>
    </row>
    <row r="436" spans="1:18">
      <c r="A436" s="219"/>
      <c r="B436" s="219"/>
      <c r="C436" s="219"/>
      <c r="D436" s="214" t="s">
        <v>650</v>
      </c>
      <c r="E436" s="215">
        <v>65</v>
      </c>
      <c r="F436" s="216">
        <v>248331.11744999999</v>
      </c>
      <c r="G436" s="217">
        <v>1516.80567</v>
      </c>
      <c r="H436" s="217">
        <v>249847.92311999999</v>
      </c>
      <c r="I436" s="217">
        <v>145787.56468000001</v>
      </c>
      <c r="J436" s="217">
        <v>746.42297999999994</v>
      </c>
      <c r="K436" s="217">
        <v>146533.98765999998</v>
      </c>
      <c r="L436" s="217">
        <v>52893.037259999997</v>
      </c>
      <c r="M436" s="217">
        <v>10550.50675</v>
      </c>
      <c r="N436" s="217">
        <v>63443.544009999998</v>
      </c>
      <c r="O436" s="217">
        <v>459825.45479000005</v>
      </c>
      <c r="P436" s="217">
        <v>173621.25502000001</v>
      </c>
      <c r="Q436" s="217">
        <v>0</v>
      </c>
      <c r="R436" s="218">
        <v>173621.25502000001</v>
      </c>
    </row>
    <row r="437" spans="1:18">
      <c r="A437" s="219"/>
      <c r="B437" s="219"/>
      <c r="C437" s="219"/>
      <c r="D437" s="219"/>
      <c r="E437" s="221">
        <v>779</v>
      </c>
      <c r="F437" s="222">
        <v>3.093</v>
      </c>
      <c r="G437" s="223">
        <v>0</v>
      </c>
      <c r="H437" s="223">
        <v>3.093</v>
      </c>
      <c r="I437" s="223">
        <v>7.1223700000000001</v>
      </c>
      <c r="J437" s="223">
        <v>0</v>
      </c>
      <c r="K437" s="223">
        <v>7.1223700000000001</v>
      </c>
      <c r="L437" s="223">
        <v>179.55101999999999</v>
      </c>
      <c r="M437" s="223">
        <v>2.1909999999999999E-2</v>
      </c>
      <c r="N437" s="223">
        <v>179.57292999999999</v>
      </c>
      <c r="O437" s="223">
        <v>189.78829999999999</v>
      </c>
      <c r="P437" s="223">
        <v>0</v>
      </c>
      <c r="Q437" s="223">
        <v>0</v>
      </c>
      <c r="R437" s="224">
        <v>0</v>
      </c>
    </row>
    <row r="438" spans="1:18">
      <c r="A438" s="219"/>
      <c r="B438" s="219"/>
      <c r="C438" s="219"/>
      <c r="D438" s="219"/>
      <c r="E438" s="221">
        <v>693</v>
      </c>
      <c r="F438" s="222">
        <v>0.48</v>
      </c>
      <c r="G438" s="223">
        <v>0</v>
      </c>
      <c r="H438" s="223">
        <v>0.48</v>
      </c>
      <c r="I438" s="223">
        <v>0.11840000000000001</v>
      </c>
      <c r="J438" s="223">
        <v>0</v>
      </c>
      <c r="K438" s="223">
        <v>0.11840000000000001</v>
      </c>
      <c r="L438" s="223">
        <v>557.98911999999996</v>
      </c>
      <c r="M438" s="223">
        <v>0</v>
      </c>
      <c r="N438" s="223">
        <v>557.98911999999996</v>
      </c>
      <c r="O438" s="223">
        <v>558.58752000000004</v>
      </c>
      <c r="P438" s="223">
        <v>469.75059000000005</v>
      </c>
      <c r="Q438" s="223">
        <v>0</v>
      </c>
      <c r="R438" s="224">
        <v>469.75059000000005</v>
      </c>
    </row>
    <row r="439" spans="1:18">
      <c r="A439" s="219"/>
      <c r="B439" s="219"/>
      <c r="C439" s="219"/>
      <c r="D439" s="214" t="s">
        <v>670</v>
      </c>
      <c r="E439" s="215">
        <v>70</v>
      </c>
      <c r="F439" s="216">
        <v>6705.2079899999999</v>
      </c>
      <c r="G439" s="217">
        <v>0</v>
      </c>
      <c r="H439" s="217">
        <v>6705.2079899999999</v>
      </c>
      <c r="I439" s="217">
        <v>4495.3622999999998</v>
      </c>
      <c r="J439" s="217">
        <v>9.3680699999999995</v>
      </c>
      <c r="K439" s="217">
        <v>4504.7303700000002</v>
      </c>
      <c r="L439" s="217">
        <v>771.42747999999995</v>
      </c>
      <c r="M439" s="217">
        <v>6.6056099999999995</v>
      </c>
      <c r="N439" s="217">
        <v>778.03309000000002</v>
      </c>
      <c r="O439" s="217">
        <v>11987.971449999999</v>
      </c>
      <c r="P439" s="217">
        <v>7716.36456</v>
      </c>
      <c r="Q439" s="217">
        <v>0</v>
      </c>
      <c r="R439" s="218">
        <v>7716.36456</v>
      </c>
    </row>
    <row r="440" spans="1:18">
      <c r="A440" s="219"/>
      <c r="B440" s="219"/>
      <c r="C440" s="219"/>
      <c r="D440" s="214" t="s">
        <v>671</v>
      </c>
      <c r="E440" s="215">
        <v>66</v>
      </c>
      <c r="F440" s="216">
        <v>1444.56539</v>
      </c>
      <c r="G440" s="217">
        <v>0</v>
      </c>
      <c r="H440" s="217">
        <v>1444.56539</v>
      </c>
      <c r="I440" s="217">
        <v>629.20393999999999</v>
      </c>
      <c r="J440" s="217">
        <v>1.1000000000000001E-3</v>
      </c>
      <c r="K440" s="217">
        <v>629.20504000000005</v>
      </c>
      <c r="L440" s="217">
        <v>1662.9293600000001</v>
      </c>
      <c r="M440" s="217">
        <v>12.008700000000001</v>
      </c>
      <c r="N440" s="217">
        <v>1674.93806</v>
      </c>
      <c r="O440" s="217">
        <v>3748.7084900000004</v>
      </c>
      <c r="P440" s="217">
        <v>4639.1089499999998</v>
      </c>
      <c r="Q440" s="217">
        <v>0</v>
      </c>
      <c r="R440" s="218">
        <v>4639.1089499999998</v>
      </c>
    </row>
    <row r="441" spans="1:18">
      <c r="A441" s="219"/>
      <c r="B441" s="219"/>
      <c r="C441" s="214" t="s">
        <v>672</v>
      </c>
      <c r="D441" s="214" t="s">
        <v>672</v>
      </c>
      <c r="E441" s="215">
        <v>69</v>
      </c>
      <c r="F441" s="216">
        <v>6381.3157699999992</v>
      </c>
      <c r="G441" s="217">
        <v>0</v>
      </c>
      <c r="H441" s="217">
        <v>6381.3157699999992</v>
      </c>
      <c r="I441" s="217">
        <v>1595.82636</v>
      </c>
      <c r="J441" s="217">
        <v>1.92317</v>
      </c>
      <c r="K441" s="217">
        <v>1597.74953</v>
      </c>
      <c r="L441" s="217">
        <v>1492.76394</v>
      </c>
      <c r="M441" s="217">
        <v>14.315629999999999</v>
      </c>
      <c r="N441" s="217">
        <v>1507.0795700000001</v>
      </c>
      <c r="O441" s="217">
        <v>9486.1448700000001</v>
      </c>
      <c r="P441" s="217">
        <v>3162.6572000000001</v>
      </c>
      <c r="Q441" s="217">
        <v>0</v>
      </c>
      <c r="R441" s="218">
        <v>3162.6572000000001</v>
      </c>
    </row>
    <row r="442" spans="1:18">
      <c r="A442" s="219"/>
      <c r="B442" s="219"/>
      <c r="C442" s="214" t="s">
        <v>673</v>
      </c>
      <c r="D442" s="214" t="s">
        <v>673</v>
      </c>
      <c r="E442" s="215">
        <v>88</v>
      </c>
      <c r="F442" s="216">
        <v>56721.173159999998</v>
      </c>
      <c r="G442" s="217">
        <v>1.4898</v>
      </c>
      <c r="H442" s="217">
        <v>56722.662960000001</v>
      </c>
      <c r="I442" s="217">
        <v>40064.951249999998</v>
      </c>
      <c r="J442" s="217">
        <v>202.99600000000001</v>
      </c>
      <c r="K442" s="217">
        <v>40267.947249999997</v>
      </c>
      <c r="L442" s="217">
        <v>11450.709929999999</v>
      </c>
      <c r="M442" s="217">
        <v>768.64144999999996</v>
      </c>
      <c r="N442" s="217">
        <v>12219.35138</v>
      </c>
      <c r="O442" s="217">
        <v>109209.96159000001</v>
      </c>
      <c r="P442" s="217">
        <v>97110.350599999991</v>
      </c>
      <c r="Q442" s="217">
        <v>0</v>
      </c>
      <c r="R442" s="218">
        <v>97110.350599999991</v>
      </c>
    </row>
    <row r="443" spans="1:18">
      <c r="A443" s="219"/>
      <c r="B443" s="219"/>
      <c r="C443" s="219"/>
      <c r="D443" s="214" t="s">
        <v>674</v>
      </c>
      <c r="E443" s="215">
        <v>90</v>
      </c>
      <c r="F443" s="216">
        <v>15443.674630000001</v>
      </c>
      <c r="G443" s="217">
        <v>0</v>
      </c>
      <c r="H443" s="217">
        <v>15443.674630000001</v>
      </c>
      <c r="I443" s="217">
        <v>800.20424000000003</v>
      </c>
      <c r="J443" s="217">
        <v>4.45E-3</v>
      </c>
      <c r="K443" s="217">
        <v>800.20868999999993</v>
      </c>
      <c r="L443" s="217">
        <v>160.16407000000001</v>
      </c>
      <c r="M443" s="217">
        <v>0</v>
      </c>
      <c r="N443" s="217">
        <v>160.16407000000001</v>
      </c>
      <c r="O443" s="217">
        <v>16404.04739</v>
      </c>
      <c r="P443" s="217">
        <v>6328.9060199999994</v>
      </c>
      <c r="Q443" s="217">
        <v>0</v>
      </c>
      <c r="R443" s="218">
        <v>6328.9060199999994</v>
      </c>
    </row>
    <row r="444" spans="1:18">
      <c r="A444" s="219"/>
      <c r="B444" s="219"/>
      <c r="C444" s="219"/>
      <c r="D444" s="214" t="s">
        <v>675</v>
      </c>
      <c r="E444" s="215">
        <v>89</v>
      </c>
      <c r="F444" s="216">
        <v>1725.49108</v>
      </c>
      <c r="G444" s="217">
        <v>0</v>
      </c>
      <c r="H444" s="217">
        <v>1725.49108</v>
      </c>
      <c r="I444" s="217">
        <v>5089.1805800000002</v>
      </c>
      <c r="J444" s="217">
        <v>54.151849999999996</v>
      </c>
      <c r="K444" s="217">
        <v>5143.3324299999995</v>
      </c>
      <c r="L444" s="217">
        <v>176.81179</v>
      </c>
      <c r="M444" s="217">
        <v>0</v>
      </c>
      <c r="N444" s="217">
        <v>176.81179</v>
      </c>
      <c r="O444" s="217">
        <v>7045.6352999999999</v>
      </c>
      <c r="P444" s="217">
        <v>2814.6659300000001</v>
      </c>
      <c r="Q444" s="217">
        <v>0</v>
      </c>
      <c r="R444" s="218">
        <v>2814.6659300000001</v>
      </c>
    </row>
    <row r="445" spans="1:18">
      <c r="A445" s="219"/>
      <c r="B445" s="219"/>
      <c r="C445" s="214" t="s">
        <v>676</v>
      </c>
      <c r="D445" s="214" t="s">
        <v>677</v>
      </c>
      <c r="E445" s="215">
        <v>95</v>
      </c>
      <c r="F445" s="216">
        <v>1129.31999</v>
      </c>
      <c r="G445" s="217">
        <v>0</v>
      </c>
      <c r="H445" s="217">
        <v>1129.31999</v>
      </c>
      <c r="I445" s="217">
        <v>1258.9800600000001</v>
      </c>
      <c r="J445" s="217">
        <v>0</v>
      </c>
      <c r="K445" s="217">
        <v>1258.9800600000001</v>
      </c>
      <c r="L445" s="217">
        <v>306.54494</v>
      </c>
      <c r="M445" s="217">
        <v>0.34236</v>
      </c>
      <c r="N445" s="217">
        <v>306.88729999999998</v>
      </c>
      <c r="O445" s="217">
        <v>2695.1873500000002</v>
      </c>
      <c r="P445" s="217">
        <v>2827.69605</v>
      </c>
      <c r="Q445" s="217">
        <v>0</v>
      </c>
      <c r="R445" s="218">
        <v>2827.69605</v>
      </c>
    </row>
    <row r="446" spans="1:18">
      <c r="A446" s="219"/>
      <c r="B446" s="219"/>
      <c r="C446" s="219"/>
      <c r="D446" s="214" t="s">
        <v>678</v>
      </c>
      <c r="E446" s="215">
        <v>94</v>
      </c>
      <c r="F446" s="216">
        <v>913.66791000000001</v>
      </c>
      <c r="G446" s="217">
        <v>0</v>
      </c>
      <c r="H446" s="217">
        <v>913.66791000000001</v>
      </c>
      <c r="I446" s="217">
        <v>1706.06791</v>
      </c>
      <c r="J446" s="217">
        <v>1.98E-3</v>
      </c>
      <c r="K446" s="217">
        <v>1706.06989</v>
      </c>
      <c r="L446" s="217">
        <v>266.33709999999996</v>
      </c>
      <c r="M446" s="217">
        <v>3.8039999999999997E-2</v>
      </c>
      <c r="N446" s="217">
        <v>266.37513999999999</v>
      </c>
      <c r="O446" s="217">
        <v>2886.11294</v>
      </c>
      <c r="P446" s="217">
        <v>2600.54576</v>
      </c>
      <c r="Q446" s="217">
        <v>0</v>
      </c>
      <c r="R446" s="218">
        <v>2600.54576</v>
      </c>
    </row>
    <row r="447" spans="1:18">
      <c r="A447" s="219"/>
      <c r="B447" s="219"/>
      <c r="C447" s="219"/>
      <c r="D447" s="214" t="s">
        <v>679</v>
      </c>
      <c r="E447" s="215">
        <v>91</v>
      </c>
      <c r="F447" s="216">
        <v>17022.395840000001</v>
      </c>
      <c r="G447" s="217">
        <v>0</v>
      </c>
      <c r="H447" s="217">
        <v>17022.395840000001</v>
      </c>
      <c r="I447" s="217">
        <v>3531.6024900000002</v>
      </c>
      <c r="J447" s="217">
        <v>19.110049999999998</v>
      </c>
      <c r="K447" s="217">
        <v>3550.71254</v>
      </c>
      <c r="L447" s="217">
        <v>12539.029060000001</v>
      </c>
      <c r="M447" s="217">
        <v>916.77823000000001</v>
      </c>
      <c r="N447" s="217">
        <v>13455.807289999999</v>
      </c>
      <c r="O447" s="217">
        <v>34028.915670000002</v>
      </c>
      <c r="P447" s="217">
        <v>21535.232359999998</v>
      </c>
      <c r="Q447" s="217">
        <v>0</v>
      </c>
      <c r="R447" s="218">
        <v>21535.232359999998</v>
      </c>
    </row>
    <row r="448" spans="1:18">
      <c r="A448" s="219"/>
      <c r="B448" s="219"/>
      <c r="C448" s="219"/>
      <c r="D448" s="214" t="s">
        <v>680</v>
      </c>
      <c r="E448" s="215">
        <v>92</v>
      </c>
      <c r="F448" s="216">
        <v>2870.8892299999998</v>
      </c>
      <c r="G448" s="217">
        <v>0</v>
      </c>
      <c r="H448" s="217">
        <v>2870.8892299999998</v>
      </c>
      <c r="I448" s="217">
        <v>1311.1592000000001</v>
      </c>
      <c r="J448" s="217">
        <v>1.4039999999999999E-2</v>
      </c>
      <c r="K448" s="217">
        <v>1311.1732400000001</v>
      </c>
      <c r="L448" s="217">
        <v>128.15296000000001</v>
      </c>
      <c r="M448" s="217">
        <v>0</v>
      </c>
      <c r="N448" s="217">
        <v>128.15296000000001</v>
      </c>
      <c r="O448" s="217">
        <v>4310.2154299999993</v>
      </c>
      <c r="P448" s="217">
        <v>1553.8369499999999</v>
      </c>
      <c r="Q448" s="217">
        <v>0</v>
      </c>
      <c r="R448" s="218">
        <v>1553.8369499999999</v>
      </c>
    </row>
    <row r="449" spans="1:18">
      <c r="A449" s="219"/>
      <c r="B449" s="219"/>
      <c r="C449" s="219"/>
      <c r="D449" s="214" t="s">
        <v>681</v>
      </c>
      <c r="E449" s="215">
        <v>93</v>
      </c>
      <c r="F449" s="216">
        <v>1078.4387400000001</v>
      </c>
      <c r="G449" s="217">
        <v>0</v>
      </c>
      <c r="H449" s="217">
        <v>1078.4387400000001</v>
      </c>
      <c r="I449" s="217">
        <v>3656.3804100000002</v>
      </c>
      <c r="J449" s="217">
        <v>11.594860000000001</v>
      </c>
      <c r="K449" s="217">
        <v>3667.9752699999999</v>
      </c>
      <c r="L449" s="217">
        <v>525.59957999999995</v>
      </c>
      <c r="M449" s="217">
        <v>0.29708999999999997</v>
      </c>
      <c r="N449" s="217">
        <v>525.89667000000009</v>
      </c>
      <c r="O449" s="217">
        <v>5272.3106799999996</v>
      </c>
      <c r="P449" s="217">
        <v>2625.1615699999998</v>
      </c>
      <c r="Q449" s="217">
        <v>0</v>
      </c>
      <c r="R449" s="218">
        <v>2625.1615699999998</v>
      </c>
    </row>
    <row r="450" spans="1:18">
      <c r="A450" s="219"/>
      <c r="B450" s="214" t="s">
        <v>682</v>
      </c>
      <c r="C450" s="214" t="s">
        <v>683</v>
      </c>
      <c r="D450" s="214" t="s">
        <v>684</v>
      </c>
      <c r="E450" s="215">
        <v>356</v>
      </c>
      <c r="F450" s="216">
        <v>3411.6507499999998</v>
      </c>
      <c r="G450" s="217">
        <v>0</v>
      </c>
      <c r="H450" s="217">
        <v>3411.6507499999998</v>
      </c>
      <c r="I450" s="217">
        <v>3593.29693</v>
      </c>
      <c r="J450" s="217">
        <v>1.75495</v>
      </c>
      <c r="K450" s="217">
        <v>3595.05188</v>
      </c>
      <c r="L450" s="217">
        <v>571.21496000000002</v>
      </c>
      <c r="M450" s="217">
        <v>1.38846</v>
      </c>
      <c r="N450" s="217">
        <v>572.60342000000003</v>
      </c>
      <c r="O450" s="217">
        <v>7579.3060500000001</v>
      </c>
      <c r="P450" s="217">
        <v>1769.9676100000001</v>
      </c>
      <c r="Q450" s="217">
        <v>0</v>
      </c>
      <c r="R450" s="218">
        <v>1769.9676100000001</v>
      </c>
    </row>
    <row r="451" spans="1:18">
      <c r="A451" s="219"/>
      <c r="B451" s="219"/>
      <c r="C451" s="219"/>
      <c r="D451" s="214" t="s">
        <v>685</v>
      </c>
      <c r="E451" s="215">
        <v>355</v>
      </c>
      <c r="F451" s="216">
        <v>4495.8527100000001</v>
      </c>
      <c r="G451" s="217">
        <v>0</v>
      </c>
      <c r="H451" s="217">
        <v>4495.8527100000001</v>
      </c>
      <c r="I451" s="217">
        <v>17587.27781</v>
      </c>
      <c r="J451" s="217">
        <v>122.53185999999999</v>
      </c>
      <c r="K451" s="217">
        <v>17709.809670000002</v>
      </c>
      <c r="L451" s="217">
        <v>300.90021999999999</v>
      </c>
      <c r="M451" s="217">
        <v>0</v>
      </c>
      <c r="N451" s="217">
        <v>300.90021999999999</v>
      </c>
      <c r="O451" s="217">
        <v>22506.562600000001</v>
      </c>
      <c r="P451" s="217">
        <v>4375.9214499999998</v>
      </c>
      <c r="Q451" s="217">
        <v>0</v>
      </c>
      <c r="R451" s="218">
        <v>4375.9214499999998</v>
      </c>
    </row>
    <row r="452" spans="1:18">
      <c r="A452" s="219"/>
      <c r="B452" s="219"/>
      <c r="C452" s="219"/>
      <c r="D452" s="214" t="s">
        <v>686</v>
      </c>
      <c r="E452" s="215">
        <v>358</v>
      </c>
      <c r="F452" s="216">
        <v>398.22595000000001</v>
      </c>
      <c r="G452" s="217">
        <v>0</v>
      </c>
      <c r="H452" s="217">
        <v>398.22595000000001</v>
      </c>
      <c r="I452" s="217">
        <v>1705.4513100000001</v>
      </c>
      <c r="J452" s="217">
        <v>83.939059999999998</v>
      </c>
      <c r="K452" s="217">
        <v>1789.3903700000001</v>
      </c>
      <c r="L452" s="217">
        <v>56.628660000000004</v>
      </c>
      <c r="M452" s="217">
        <v>0</v>
      </c>
      <c r="N452" s="217">
        <v>56.628660000000004</v>
      </c>
      <c r="O452" s="217">
        <v>2244.2449799999999</v>
      </c>
      <c r="P452" s="217">
        <v>1885.7257999999999</v>
      </c>
      <c r="Q452" s="217">
        <v>0</v>
      </c>
      <c r="R452" s="218">
        <v>1885.7257999999999</v>
      </c>
    </row>
    <row r="453" spans="1:18">
      <c r="A453" s="219"/>
      <c r="B453" s="219"/>
      <c r="C453" s="214" t="s">
        <v>687</v>
      </c>
      <c r="D453" s="214" t="s">
        <v>688</v>
      </c>
      <c r="E453" s="215">
        <v>357</v>
      </c>
      <c r="F453" s="216">
        <v>8022.5165199999992</v>
      </c>
      <c r="G453" s="217">
        <v>0</v>
      </c>
      <c r="H453" s="217">
        <v>8022.5165199999992</v>
      </c>
      <c r="I453" s="217">
        <v>27124.125329999999</v>
      </c>
      <c r="J453" s="217">
        <v>70.349170000000001</v>
      </c>
      <c r="K453" s="217">
        <v>27194.4745</v>
      </c>
      <c r="L453" s="217">
        <v>1056.91047</v>
      </c>
      <c r="M453" s="217">
        <v>6.4668000000000001</v>
      </c>
      <c r="N453" s="217">
        <v>1063.37727</v>
      </c>
      <c r="O453" s="217">
        <v>36280.368289999999</v>
      </c>
      <c r="P453" s="217">
        <v>4702.8095000000003</v>
      </c>
      <c r="Q453" s="217">
        <v>0</v>
      </c>
      <c r="R453" s="218">
        <v>4702.8095000000003</v>
      </c>
    </row>
    <row r="454" spans="1:18">
      <c r="A454" s="219"/>
      <c r="B454" s="219"/>
      <c r="C454" s="214" t="s">
        <v>689</v>
      </c>
      <c r="D454" s="214" t="s">
        <v>690</v>
      </c>
      <c r="E454" s="215">
        <v>363</v>
      </c>
      <c r="F454" s="216">
        <v>17841.80315</v>
      </c>
      <c r="G454" s="217">
        <v>0</v>
      </c>
      <c r="H454" s="217">
        <v>17841.80315</v>
      </c>
      <c r="I454" s="217">
        <v>28029.673079999997</v>
      </c>
      <c r="J454" s="217">
        <v>117.98011</v>
      </c>
      <c r="K454" s="217">
        <v>28147.653190000001</v>
      </c>
      <c r="L454" s="217">
        <v>1005.45029</v>
      </c>
      <c r="M454" s="217">
        <v>16.483610000000002</v>
      </c>
      <c r="N454" s="217">
        <v>1021.9339</v>
      </c>
      <c r="O454" s="217">
        <v>47011.390240000001</v>
      </c>
      <c r="P454" s="217">
        <v>11604.41863</v>
      </c>
      <c r="Q454" s="217">
        <v>0</v>
      </c>
      <c r="R454" s="218">
        <v>11604.41863</v>
      </c>
    </row>
    <row r="455" spans="1:18">
      <c r="A455" s="219"/>
      <c r="B455" s="219"/>
      <c r="C455" s="219"/>
      <c r="D455" s="214" t="s">
        <v>691</v>
      </c>
      <c r="E455" s="215">
        <v>647</v>
      </c>
      <c r="F455" s="216">
        <v>572.6126999999999</v>
      </c>
      <c r="G455" s="217">
        <v>0</v>
      </c>
      <c r="H455" s="217">
        <v>572.6126999999999</v>
      </c>
      <c r="I455" s="217">
        <v>1596.14499</v>
      </c>
      <c r="J455" s="217">
        <v>0</v>
      </c>
      <c r="K455" s="217">
        <v>1596.14499</v>
      </c>
      <c r="L455" s="217">
        <v>29.148</v>
      </c>
      <c r="M455" s="217">
        <v>0</v>
      </c>
      <c r="N455" s="217">
        <v>29.148</v>
      </c>
      <c r="O455" s="217">
        <v>2197.90569</v>
      </c>
      <c r="P455" s="217">
        <v>1326.59</v>
      </c>
      <c r="Q455" s="217">
        <v>0</v>
      </c>
      <c r="R455" s="218">
        <v>1326.59</v>
      </c>
    </row>
    <row r="456" spans="1:18">
      <c r="A456" s="219"/>
      <c r="B456" s="219"/>
      <c r="C456" s="214" t="s">
        <v>682</v>
      </c>
      <c r="D456" s="214" t="s">
        <v>682</v>
      </c>
      <c r="E456" s="215">
        <v>349</v>
      </c>
      <c r="F456" s="216">
        <v>97047.890280000007</v>
      </c>
      <c r="G456" s="217">
        <v>0</v>
      </c>
      <c r="H456" s="217">
        <v>97047.890280000007</v>
      </c>
      <c r="I456" s="217">
        <v>189659.81318</v>
      </c>
      <c r="J456" s="217">
        <v>2024.1769399999998</v>
      </c>
      <c r="K456" s="217">
        <v>191683.99012</v>
      </c>
      <c r="L456" s="217">
        <v>12144.084570000001</v>
      </c>
      <c r="M456" s="217">
        <v>809.28733999999997</v>
      </c>
      <c r="N456" s="217">
        <v>12953.37191</v>
      </c>
      <c r="O456" s="217">
        <v>301685.25231000001</v>
      </c>
      <c r="P456" s="217">
        <v>97594.687340000004</v>
      </c>
      <c r="Q456" s="217">
        <v>0</v>
      </c>
      <c r="R456" s="218">
        <v>97594.687340000004</v>
      </c>
    </row>
    <row r="457" spans="1:18">
      <c r="A457" s="219"/>
      <c r="B457" s="219"/>
      <c r="C457" s="219"/>
      <c r="D457" s="219"/>
      <c r="E457" s="221">
        <v>766</v>
      </c>
      <c r="F457" s="222">
        <v>0</v>
      </c>
      <c r="G457" s="223">
        <v>0</v>
      </c>
      <c r="H457" s="223">
        <v>0</v>
      </c>
      <c r="I457" s="223">
        <v>0.21</v>
      </c>
      <c r="J457" s="223">
        <v>0</v>
      </c>
      <c r="K457" s="223">
        <v>0.21</v>
      </c>
      <c r="L457" s="223">
        <v>542.36387000000002</v>
      </c>
      <c r="M457" s="223">
        <v>0</v>
      </c>
      <c r="N457" s="223">
        <v>542.36387000000002</v>
      </c>
      <c r="O457" s="223">
        <v>542.57386999999994</v>
      </c>
      <c r="P457" s="223">
        <v>917.46074999999996</v>
      </c>
      <c r="Q457" s="223">
        <v>0</v>
      </c>
      <c r="R457" s="224">
        <v>917.46074999999996</v>
      </c>
    </row>
    <row r="458" spans="1:18">
      <c r="A458" s="219"/>
      <c r="B458" s="219"/>
      <c r="C458" s="219"/>
      <c r="D458" s="219"/>
      <c r="E458" s="221">
        <v>767</v>
      </c>
      <c r="F458" s="222">
        <v>2.4420000000000002</v>
      </c>
      <c r="G458" s="223">
        <v>0</v>
      </c>
      <c r="H458" s="223">
        <v>2.4420000000000002</v>
      </c>
      <c r="I458" s="223">
        <v>2.9999999999999997E-4</v>
      </c>
      <c r="J458" s="223">
        <v>0</v>
      </c>
      <c r="K458" s="223">
        <v>2.9999999999999997E-4</v>
      </c>
      <c r="L458" s="223">
        <v>44.790860000000002</v>
      </c>
      <c r="M458" s="223">
        <v>0</v>
      </c>
      <c r="N458" s="223">
        <v>44.790860000000002</v>
      </c>
      <c r="O458" s="223">
        <v>47.233160000000005</v>
      </c>
      <c r="P458" s="223">
        <v>370.62685999999997</v>
      </c>
      <c r="Q458" s="223">
        <v>0</v>
      </c>
      <c r="R458" s="224">
        <v>370.62685999999997</v>
      </c>
    </row>
    <row r="459" spans="1:18">
      <c r="A459" s="219"/>
      <c r="B459" s="219"/>
      <c r="C459" s="219"/>
      <c r="D459" s="214" t="s">
        <v>692</v>
      </c>
      <c r="E459" s="215">
        <v>645</v>
      </c>
      <c r="F459" s="216">
        <v>10021.463019999999</v>
      </c>
      <c r="G459" s="217">
        <v>0</v>
      </c>
      <c r="H459" s="217">
        <v>10021.463019999999</v>
      </c>
      <c r="I459" s="217">
        <v>11766.92117</v>
      </c>
      <c r="J459" s="217">
        <v>0</v>
      </c>
      <c r="K459" s="217">
        <v>11766.92117</v>
      </c>
      <c r="L459" s="217">
        <v>94.175449999999998</v>
      </c>
      <c r="M459" s="217">
        <v>0</v>
      </c>
      <c r="N459" s="217">
        <v>94.175449999999998</v>
      </c>
      <c r="O459" s="217">
        <v>21882.559639999999</v>
      </c>
      <c r="P459" s="217">
        <v>1769.32341</v>
      </c>
      <c r="Q459" s="217">
        <v>0</v>
      </c>
      <c r="R459" s="218">
        <v>1769.32341</v>
      </c>
    </row>
    <row r="460" spans="1:18">
      <c r="A460" s="219"/>
      <c r="B460" s="219"/>
      <c r="C460" s="214" t="s">
        <v>693</v>
      </c>
      <c r="D460" s="214" t="s">
        <v>694</v>
      </c>
      <c r="E460" s="215">
        <v>369</v>
      </c>
      <c r="F460" s="216">
        <v>101078.10476999999</v>
      </c>
      <c r="G460" s="217">
        <v>0</v>
      </c>
      <c r="H460" s="217">
        <v>101078.10476999999</v>
      </c>
      <c r="I460" s="217">
        <v>51260.188539999996</v>
      </c>
      <c r="J460" s="217">
        <v>445.39812999999998</v>
      </c>
      <c r="K460" s="217">
        <v>51705.586670000004</v>
      </c>
      <c r="L460" s="217">
        <v>16800.019219999998</v>
      </c>
      <c r="M460" s="217">
        <v>2259.1637999999998</v>
      </c>
      <c r="N460" s="217">
        <v>19059.18302</v>
      </c>
      <c r="O460" s="217">
        <v>171842.87446000002</v>
      </c>
      <c r="P460" s="217">
        <v>63825.33971</v>
      </c>
      <c r="Q460" s="217">
        <v>0</v>
      </c>
      <c r="R460" s="218">
        <v>63825.33971</v>
      </c>
    </row>
    <row r="461" spans="1:18">
      <c r="A461" s="219"/>
      <c r="B461" s="219"/>
      <c r="C461" s="219"/>
      <c r="D461" s="219"/>
      <c r="E461" s="221">
        <v>790</v>
      </c>
      <c r="F461" s="222">
        <v>1.032</v>
      </c>
      <c r="G461" s="223">
        <v>0</v>
      </c>
      <c r="H461" s="223">
        <v>1.032</v>
      </c>
      <c r="I461" s="223">
        <v>0</v>
      </c>
      <c r="J461" s="223">
        <v>0</v>
      </c>
      <c r="K461" s="223">
        <v>0</v>
      </c>
      <c r="L461" s="223">
        <v>700.23519999999996</v>
      </c>
      <c r="M461" s="223">
        <v>0</v>
      </c>
      <c r="N461" s="223">
        <v>700.23519999999996</v>
      </c>
      <c r="O461" s="223">
        <v>701.2672</v>
      </c>
      <c r="P461" s="223">
        <v>767.61537999999996</v>
      </c>
      <c r="Q461" s="223">
        <v>0</v>
      </c>
      <c r="R461" s="224">
        <v>767.61537999999996</v>
      </c>
    </row>
    <row r="462" spans="1:18">
      <c r="A462" s="219"/>
      <c r="B462" s="219"/>
      <c r="C462" s="219"/>
      <c r="D462" s="214" t="s">
        <v>695</v>
      </c>
      <c r="E462" s="215">
        <v>370</v>
      </c>
      <c r="F462" s="216">
        <v>476.87506999999999</v>
      </c>
      <c r="G462" s="217">
        <v>0</v>
      </c>
      <c r="H462" s="217">
        <v>476.87506999999999</v>
      </c>
      <c r="I462" s="217">
        <v>6772.1238800000001</v>
      </c>
      <c r="J462" s="217">
        <v>0</v>
      </c>
      <c r="K462" s="217">
        <v>6772.1238800000001</v>
      </c>
      <c r="L462" s="217">
        <v>171.81782000000001</v>
      </c>
      <c r="M462" s="217">
        <v>0</v>
      </c>
      <c r="N462" s="217">
        <v>171.81782000000001</v>
      </c>
      <c r="O462" s="217">
        <v>7420.8167699999995</v>
      </c>
      <c r="P462" s="217">
        <v>2555.38627</v>
      </c>
      <c r="Q462" s="217">
        <v>0</v>
      </c>
      <c r="R462" s="218">
        <v>2555.38627</v>
      </c>
    </row>
    <row r="463" spans="1:18">
      <c r="A463" s="219"/>
      <c r="B463" s="219"/>
      <c r="C463" s="214" t="s">
        <v>696</v>
      </c>
      <c r="D463" s="214" t="s">
        <v>696</v>
      </c>
      <c r="E463" s="215">
        <v>371</v>
      </c>
      <c r="F463" s="216">
        <v>1904.7221999999999</v>
      </c>
      <c r="G463" s="217">
        <v>0</v>
      </c>
      <c r="H463" s="217">
        <v>1904.7221999999999</v>
      </c>
      <c r="I463" s="217">
        <v>10288.59374</v>
      </c>
      <c r="J463" s="217">
        <v>22.453419999999998</v>
      </c>
      <c r="K463" s="217">
        <v>10311.04716</v>
      </c>
      <c r="L463" s="217">
        <v>365.84015999999997</v>
      </c>
      <c r="M463" s="217">
        <v>0</v>
      </c>
      <c r="N463" s="217">
        <v>365.84015999999997</v>
      </c>
      <c r="O463" s="217">
        <v>12581.60952</v>
      </c>
      <c r="P463" s="217">
        <v>3452.72786</v>
      </c>
      <c r="Q463" s="217">
        <v>0</v>
      </c>
      <c r="R463" s="218">
        <v>3452.72786</v>
      </c>
    </row>
    <row r="464" spans="1:18">
      <c r="A464" s="219"/>
      <c r="B464" s="219"/>
      <c r="C464" s="214" t="s">
        <v>697</v>
      </c>
      <c r="D464" s="214" t="s">
        <v>697</v>
      </c>
      <c r="E464" s="215">
        <v>361</v>
      </c>
      <c r="F464" s="216">
        <v>5309.2707599999994</v>
      </c>
      <c r="G464" s="217">
        <v>0</v>
      </c>
      <c r="H464" s="217">
        <v>5309.2707599999994</v>
      </c>
      <c r="I464" s="217">
        <v>11308.568090000001</v>
      </c>
      <c r="J464" s="217">
        <v>3.7090000000000005E-2</v>
      </c>
      <c r="K464" s="217">
        <v>11308.60518</v>
      </c>
      <c r="L464" s="217">
        <v>772.48791000000006</v>
      </c>
      <c r="M464" s="217">
        <v>0</v>
      </c>
      <c r="N464" s="217">
        <v>772.48791000000006</v>
      </c>
      <c r="O464" s="217">
        <v>17390.363850000002</v>
      </c>
      <c r="P464" s="217">
        <v>3450.9651200000003</v>
      </c>
      <c r="Q464" s="217">
        <v>0</v>
      </c>
      <c r="R464" s="218">
        <v>3450.9651200000003</v>
      </c>
    </row>
    <row r="465" spans="1:18">
      <c r="A465" s="219"/>
      <c r="B465" s="219"/>
      <c r="C465" s="214" t="s">
        <v>698</v>
      </c>
      <c r="D465" s="214" t="s">
        <v>698</v>
      </c>
      <c r="E465" s="215">
        <v>366</v>
      </c>
      <c r="F465" s="216">
        <v>652.52003999999999</v>
      </c>
      <c r="G465" s="217">
        <v>0</v>
      </c>
      <c r="H465" s="217">
        <v>652.52003999999999</v>
      </c>
      <c r="I465" s="217">
        <v>17578.094829999998</v>
      </c>
      <c r="J465" s="217">
        <v>0.37681999999999999</v>
      </c>
      <c r="K465" s="217">
        <v>17578.471649999999</v>
      </c>
      <c r="L465" s="217">
        <v>474.70670000000001</v>
      </c>
      <c r="M465" s="217">
        <v>0</v>
      </c>
      <c r="N465" s="217">
        <v>474.70670000000001</v>
      </c>
      <c r="O465" s="217">
        <v>18705.698390000001</v>
      </c>
      <c r="P465" s="217">
        <v>3643.2474900000002</v>
      </c>
      <c r="Q465" s="217">
        <v>0</v>
      </c>
      <c r="R465" s="218">
        <v>3643.2474900000002</v>
      </c>
    </row>
    <row r="466" spans="1:18">
      <c r="A466" s="219"/>
      <c r="B466" s="219"/>
      <c r="C466" s="219"/>
      <c r="D466" s="214" t="s">
        <v>699</v>
      </c>
      <c r="E466" s="215">
        <v>497</v>
      </c>
      <c r="F466" s="216">
        <v>238.14714000000001</v>
      </c>
      <c r="G466" s="217">
        <v>0</v>
      </c>
      <c r="H466" s="217">
        <v>238.14714000000001</v>
      </c>
      <c r="I466" s="217">
        <v>2233.66329</v>
      </c>
      <c r="J466" s="217">
        <v>1.5428299999999999</v>
      </c>
      <c r="K466" s="217">
        <v>2235.2061200000003</v>
      </c>
      <c r="L466" s="217">
        <v>45.821489999999997</v>
      </c>
      <c r="M466" s="217">
        <v>0</v>
      </c>
      <c r="N466" s="217">
        <v>45.821489999999997</v>
      </c>
      <c r="O466" s="217">
        <v>2519.1747500000001</v>
      </c>
      <c r="P466" s="217">
        <v>1359.2048500000001</v>
      </c>
      <c r="Q466" s="217">
        <v>0</v>
      </c>
      <c r="R466" s="218">
        <v>1359.2048500000001</v>
      </c>
    </row>
    <row r="467" spans="1:18">
      <c r="A467" s="219"/>
      <c r="B467" s="219"/>
      <c r="C467" s="214" t="s">
        <v>700</v>
      </c>
      <c r="D467" s="214" t="s">
        <v>701</v>
      </c>
      <c r="E467" s="215">
        <v>351</v>
      </c>
      <c r="F467" s="216">
        <v>796.98285999999996</v>
      </c>
      <c r="G467" s="217">
        <v>0</v>
      </c>
      <c r="H467" s="217">
        <v>796.98285999999996</v>
      </c>
      <c r="I467" s="217">
        <v>1677.2635400000001</v>
      </c>
      <c r="J467" s="217">
        <v>3.7723599999999999</v>
      </c>
      <c r="K467" s="217">
        <v>1681.0358999999999</v>
      </c>
      <c r="L467" s="217">
        <v>90.512820000000005</v>
      </c>
      <c r="M467" s="217">
        <v>0</v>
      </c>
      <c r="N467" s="217">
        <v>90.512820000000005</v>
      </c>
      <c r="O467" s="217">
        <v>2568.5315799999998</v>
      </c>
      <c r="P467" s="217">
        <v>2039.6641000000002</v>
      </c>
      <c r="Q467" s="217">
        <v>0</v>
      </c>
      <c r="R467" s="218">
        <v>2039.6641000000002</v>
      </c>
    </row>
    <row r="468" spans="1:18">
      <c r="A468" s="219"/>
      <c r="B468" s="219"/>
      <c r="C468" s="219"/>
      <c r="D468" s="214" t="s">
        <v>702</v>
      </c>
      <c r="E468" s="215">
        <v>353</v>
      </c>
      <c r="F468" s="216">
        <v>232.71844000000002</v>
      </c>
      <c r="G468" s="217">
        <v>0</v>
      </c>
      <c r="H468" s="217">
        <v>232.71844000000002</v>
      </c>
      <c r="I468" s="217">
        <v>1689.30657</v>
      </c>
      <c r="J468" s="217">
        <v>13.362770000000001</v>
      </c>
      <c r="K468" s="217">
        <v>1702.6693400000001</v>
      </c>
      <c r="L468" s="217">
        <v>22.14434</v>
      </c>
      <c r="M468" s="217">
        <v>0</v>
      </c>
      <c r="N468" s="217">
        <v>22.14434</v>
      </c>
      <c r="O468" s="217">
        <v>1957.5321200000001</v>
      </c>
      <c r="P468" s="217">
        <v>2514.4355800000003</v>
      </c>
      <c r="Q468" s="217">
        <v>0</v>
      </c>
      <c r="R468" s="218">
        <v>2514.4355800000003</v>
      </c>
    </row>
    <row r="469" spans="1:18">
      <c r="A469" s="219"/>
      <c r="B469" s="219"/>
      <c r="C469" s="219"/>
      <c r="D469" s="214" t="s">
        <v>700</v>
      </c>
      <c r="E469" s="215">
        <v>350</v>
      </c>
      <c r="F469" s="216">
        <v>17661.821190000002</v>
      </c>
      <c r="G469" s="217">
        <v>0</v>
      </c>
      <c r="H469" s="217">
        <v>17661.821190000002</v>
      </c>
      <c r="I469" s="217">
        <v>39820.59446</v>
      </c>
      <c r="J469" s="217">
        <v>1.7600199999999999</v>
      </c>
      <c r="K469" s="217">
        <v>39822.354479999995</v>
      </c>
      <c r="L469" s="217">
        <v>1168.51126</v>
      </c>
      <c r="M469" s="217">
        <v>5.7060000000000004</v>
      </c>
      <c r="N469" s="217">
        <v>1174.2172599999999</v>
      </c>
      <c r="O469" s="217">
        <v>58658.392930000002</v>
      </c>
      <c r="P469" s="217">
        <v>11482.322340000001</v>
      </c>
      <c r="Q469" s="217">
        <v>0</v>
      </c>
      <c r="R469" s="218">
        <v>11482.322340000001</v>
      </c>
    </row>
    <row r="470" spans="1:18">
      <c r="A470" s="219"/>
      <c r="B470" s="219"/>
      <c r="C470" s="214" t="s">
        <v>703</v>
      </c>
      <c r="D470" s="214" t="s">
        <v>704</v>
      </c>
      <c r="E470" s="215">
        <v>482</v>
      </c>
      <c r="F470" s="216">
        <v>7646.7552100000003</v>
      </c>
      <c r="G470" s="217">
        <v>0</v>
      </c>
      <c r="H470" s="217">
        <v>7646.7552100000003</v>
      </c>
      <c r="I470" s="217">
        <v>21666.368129999999</v>
      </c>
      <c r="J470" s="217">
        <v>0</v>
      </c>
      <c r="K470" s="217">
        <v>21666.368129999999</v>
      </c>
      <c r="L470" s="217">
        <v>502.88551000000001</v>
      </c>
      <c r="M470" s="217">
        <v>0</v>
      </c>
      <c r="N470" s="217">
        <v>502.88551000000001</v>
      </c>
      <c r="O470" s="217">
        <v>29816.008850000002</v>
      </c>
      <c r="P470" s="217">
        <v>5286.9902000000002</v>
      </c>
      <c r="Q470" s="217">
        <v>0</v>
      </c>
      <c r="R470" s="218">
        <v>5286.9902000000002</v>
      </c>
    </row>
    <row r="471" spans="1:18">
      <c r="A471" s="219"/>
      <c r="B471" s="219"/>
      <c r="C471" s="219"/>
      <c r="D471" s="214" t="s">
        <v>705</v>
      </c>
      <c r="E471" s="215">
        <v>594</v>
      </c>
      <c r="F471" s="216">
        <v>1126.4440099999999</v>
      </c>
      <c r="G471" s="217">
        <v>0</v>
      </c>
      <c r="H471" s="217">
        <v>1126.4440099999999</v>
      </c>
      <c r="I471" s="217">
        <v>2657.0499399999999</v>
      </c>
      <c r="J471" s="217">
        <v>0</v>
      </c>
      <c r="K471" s="217">
        <v>2657.0499399999999</v>
      </c>
      <c r="L471" s="217">
        <v>67.082509999999999</v>
      </c>
      <c r="M471" s="217">
        <v>0</v>
      </c>
      <c r="N471" s="217">
        <v>67.082509999999999</v>
      </c>
      <c r="O471" s="217">
        <v>3850.5764599999998</v>
      </c>
      <c r="P471" s="217">
        <v>2600.3683099999998</v>
      </c>
      <c r="Q471" s="217">
        <v>0</v>
      </c>
      <c r="R471" s="218">
        <v>2600.3683099999998</v>
      </c>
    </row>
    <row r="472" spans="1:18">
      <c r="A472" s="219"/>
      <c r="B472" s="219"/>
      <c r="C472" s="214" t="s">
        <v>706</v>
      </c>
      <c r="D472" s="214" t="s">
        <v>707</v>
      </c>
      <c r="E472" s="215">
        <v>352</v>
      </c>
      <c r="F472" s="216">
        <v>4987.6171100000001</v>
      </c>
      <c r="G472" s="217">
        <v>0</v>
      </c>
      <c r="H472" s="217">
        <v>4987.6171100000001</v>
      </c>
      <c r="I472" s="217">
        <v>10447.45901</v>
      </c>
      <c r="J472" s="217">
        <v>0</v>
      </c>
      <c r="K472" s="217">
        <v>10447.45901</v>
      </c>
      <c r="L472" s="217">
        <v>417.48945000000003</v>
      </c>
      <c r="M472" s="217">
        <v>0</v>
      </c>
      <c r="N472" s="217">
        <v>417.48945000000003</v>
      </c>
      <c r="O472" s="217">
        <v>15852.565570000001</v>
      </c>
      <c r="P472" s="217">
        <v>1835.2686100000001</v>
      </c>
      <c r="Q472" s="217">
        <v>0</v>
      </c>
      <c r="R472" s="218">
        <v>1835.2686100000001</v>
      </c>
    </row>
    <row r="473" spans="1:18">
      <c r="A473" s="219"/>
      <c r="B473" s="219"/>
      <c r="C473" s="214" t="s">
        <v>708</v>
      </c>
      <c r="D473" s="214" t="s">
        <v>708</v>
      </c>
      <c r="E473" s="215">
        <v>359</v>
      </c>
      <c r="F473" s="216">
        <v>12252.313330000001</v>
      </c>
      <c r="G473" s="217">
        <v>0</v>
      </c>
      <c r="H473" s="217">
        <v>12252.313330000001</v>
      </c>
      <c r="I473" s="217">
        <v>17929.72193</v>
      </c>
      <c r="J473" s="217">
        <v>46.611599999999996</v>
      </c>
      <c r="K473" s="217">
        <v>17976.33353</v>
      </c>
      <c r="L473" s="217">
        <v>551.51342</v>
      </c>
      <c r="M473" s="217">
        <v>0</v>
      </c>
      <c r="N473" s="217">
        <v>551.51342</v>
      </c>
      <c r="O473" s="217">
        <v>30780.16028</v>
      </c>
      <c r="P473" s="217">
        <v>2635.6155199999998</v>
      </c>
      <c r="Q473" s="217">
        <v>0</v>
      </c>
      <c r="R473" s="218">
        <v>2635.6155199999998</v>
      </c>
    </row>
    <row r="474" spans="1:18">
      <c r="A474" s="219"/>
      <c r="B474" s="219"/>
      <c r="C474" s="214" t="s">
        <v>709</v>
      </c>
      <c r="D474" s="214" t="s">
        <v>709</v>
      </c>
      <c r="E474" s="215">
        <v>495</v>
      </c>
      <c r="F474" s="216">
        <v>2321.45966</v>
      </c>
      <c r="G474" s="217">
        <v>0</v>
      </c>
      <c r="H474" s="217">
        <v>2321.45966</v>
      </c>
      <c r="I474" s="217">
        <v>5287.4840199999999</v>
      </c>
      <c r="J474" s="217">
        <v>0.19118000000000002</v>
      </c>
      <c r="K474" s="217">
        <v>5287.6752000000006</v>
      </c>
      <c r="L474" s="217">
        <v>137.00484</v>
      </c>
      <c r="M474" s="217">
        <v>0</v>
      </c>
      <c r="N474" s="217">
        <v>137.00484</v>
      </c>
      <c r="O474" s="217">
        <v>7746.1397000000006</v>
      </c>
      <c r="P474" s="217">
        <v>3276.1555400000002</v>
      </c>
      <c r="Q474" s="217">
        <v>0</v>
      </c>
      <c r="R474" s="218">
        <v>3276.1555400000002</v>
      </c>
    </row>
    <row r="475" spans="1:18">
      <c r="A475" s="219"/>
      <c r="B475" s="214" t="s">
        <v>710</v>
      </c>
      <c r="C475" s="214" t="s">
        <v>404</v>
      </c>
      <c r="D475" s="214" t="s">
        <v>404</v>
      </c>
      <c r="E475" s="215">
        <v>180</v>
      </c>
      <c r="F475" s="216">
        <v>2794.0282599999996</v>
      </c>
      <c r="G475" s="217">
        <v>0</v>
      </c>
      <c r="H475" s="217">
        <v>2794.0282599999996</v>
      </c>
      <c r="I475" s="217">
        <v>7480.0512500000004</v>
      </c>
      <c r="J475" s="217">
        <v>117.48308</v>
      </c>
      <c r="K475" s="217">
        <v>7597.5343300000004</v>
      </c>
      <c r="L475" s="217">
        <v>895.49291000000005</v>
      </c>
      <c r="M475" s="217">
        <v>16.7775</v>
      </c>
      <c r="N475" s="217">
        <v>912.27041000000008</v>
      </c>
      <c r="O475" s="217">
        <v>11303.833000000001</v>
      </c>
      <c r="P475" s="217">
        <v>10676.47208</v>
      </c>
      <c r="Q475" s="217">
        <v>0</v>
      </c>
      <c r="R475" s="218">
        <v>10676.47208</v>
      </c>
    </row>
    <row r="476" spans="1:18">
      <c r="A476" s="219"/>
      <c r="B476" s="219"/>
      <c r="C476" s="214" t="s">
        <v>711</v>
      </c>
      <c r="D476" s="214" t="s">
        <v>712</v>
      </c>
      <c r="E476" s="215">
        <v>176</v>
      </c>
      <c r="F476" s="216">
        <v>8652.9297999999999</v>
      </c>
      <c r="G476" s="217">
        <v>0</v>
      </c>
      <c r="H476" s="217">
        <v>8652.9297999999999</v>
      </c>
      <c r="I476" s="217">
        <v>16678.988939999999</v>
      </c>
      <c r="J476" s="217">
        <v>48.138809999999999</v>
      </c>
      <c r="K476" s="217">
        <v>16727.12775</v>
      </c>
      <c r="L476" s="217">
        <v>1762.8137400000001</v>
      </c>
      <c r="M476" s="217">
        <v>18.78415</v>
      </c>
      <c r="N476" s="217">
        <v>1781.59789</v>
      </c>
      <c r="O476" s="217">
        <v>27161.655440000002</v>
      </c>
      <c r="P476" s="217">
        <v>35642.234579999997</v>
      </c>
      <c r="Q476" s="217">
        <v>0</v>
      </c>
      <c r="R476" s="218">
        <v>35642.234579999997</v>
      </c>
    </row>
    <row r="477" spans="1:18">
      <c r="A477" s="219"/>
      <c r="B477" s="219"/>
      <c r="C477" s="214" t="s">
        <v>713</v>
      </c>
      <c r="D477" s="214" t="s">
        <v>713</v>
      </c>
      <c r="E477" s="215">
        <v>171</v>
      </c>
      <c r="F477" s="216">
        <v>50052.889200000005</v>
      </c>
      <c r="G477" s="217">
        <v>18.482230000000001</v>
      </c>
      <c r="H477" s="217">
        <v>50071.371429999999</v>
      </c>
      <c r="I477" s="217">
        <v>34590.982340000002</v>
      </c>
      <c r="J477" s="217">
        <v>163.35229999999999</v>
      </c>
      <c r="K477" s="217">
        <v>34754.334640000001</v>
      </c>
      <c r="L477" s="217">
        <v>6338.3026399999999</v>
      </c>
      <c r="M477" s="217">
        <v>645.91349000000002</v>
      </c>
      <c r="N477" s="217">
        <v>6984.2161299999998</v>
      </c>
      <c r="O477" s="217">
        <v>91809.922200000001</v>
      </c>
      <c r="P477" s="217">
        <v>57780.77304</v>
      </c>
      <c r="Q477" s="217">
        <v>0</v>
      </c>
      <c r="R477" s="218">
        <v>57780.77304</v>
      </c>
    </row>
    <row r="478" spans="1:18">
      <c r="A478" s="219"/>
      <c r="B478" s="219"/>
      <c r="C478" s="219"/>
      <c r="D478" s="214" t="s">
        <v>714</v>
      </c>
      <c r="E478" s="215">
        <v>444</v>
      </c>
      <c r="F478" s="216">
        <v>2578.5049800000002</v>
      </c>
      <c r="G478" s="217">
        <v>0</v>
      </c>
      <c r="H478" s="217">
        <v>2578.5049800000002</v>
      </c>
      <c r="I478" s="217">
        <v>11428.765429999999</v>
      </c>
      <c r="J478" s="217">
        <v>3.8000000000000002E-4</v>
      </c>
      <c r="K478" s="217">
        <v>11428.765810000001</v>
      </c>
      <c r="L478" s="217">
        <v>313.39247999999998</v>
      </c>
      <c r="M478" s="217">
        <v>0</v>
      </c>
      <c r="N478" s="217">
        <v>313.39247999999998</v>
      </c>
      <c r="O478" s="217">
        <v>14320.663269999999</v>
      </c>
      <c r="P478" s="217">
        <v>7543.8364499999998</v>
      </c>
      <c r="Q478" s="217">
        <v>0</v>
      </c>
      <c r="R478" s="218">
        <v>7543.8364499999998</v>
      </c>
    </row>
    <row r="479" spans="1:18">
      <c r="A479" s="219"/>
      <c r="B479" s="219"/>
      <c r="C479" s="214" t="s">
        <v>715</v>
      </c>
      <c r="D479" s="214" t="s">
        <v>716</v>
      </c>
      <c r="E479" s="215">
        <v>505</v>
      </c>
      <c r="F479" s="216">
        <v>5032.2599199999995</v>
      </c>
      <c r="G479" s="217">
        <v>0</v>
      </c>
      <c r="H479" s="217">
        <v>5032.2599199999995</v>
      </c>
      <c r="I479" s="217">
        <v>9876.2459199999994</v>
      </c>
      <c r="J479" s="217">
        <v>1.5900000000000001E-3</v>
      </c>
      <c r="K479" s="217">
        <v>9876.2475099999992</v>
      </c>
      <c r="L479" s="217">
        <v>1367.02801</v>
      </c>
      <c r="M479" s="217">
        <v>0</v>
      </c>
      <c r="N479" s="217">
        <v>1367.02801</v>
      </c>
      <c r="O479" s="217">
        <v>16275.53544</v>
      </c>
      <c r="P479" s="217">
        <v>9382.7351799999997</v>
      </c>
      <c r="Q479" s="217">
        <v>0</v>
      </c>
      <c r="R479" s="218">
        <v>9382.7351799999997</v>
      </c>
    </row>
    <row r="480" spans="1:18">
      <c r="A480" s="219"/>
      <c r="B480" s="219"/>
      <c r="C480" s="219"/>
      <c r="D480" s="214" t="s">
        <v>715</v>
      </c>
      <c r="E480" s="215">
        <v>177</v>
      </c>
      <c r="F480" s="216">
        <v>9853.3768900000014</v>
      </c>
      <c r="G480" s="217">
        <v>0</v>
      </c>
      <c r="H480" s="217">
        <v>9853.3768900000014</v>
      </c>
      <c r="I480" s="217">
        <v>5751.3266199999998</v>
      </c>
      <c r="J480" s="217">
        <v>4.5532299999999992</v>
      </c>
      <c r="K480" s="217">
        <v>5755.8798499999994</v>
      </c>
      <c r="L480" s="217">
        <v>2164.1882999999998</v>
      </c>
      <c r="M480" s="217">
        <v>0.44163999999999998</v>
      </c>
      <c r="N480" s="217">
        <v>2164.6299399999998</v>
      </c>
      <c r="O480" s="217">
        <v>17773.88668</v>
      </c>
      <c r="P480" s="217">
        <v>14947.99352</v>
      </c>
      <c r="Q480" s="217">
        <v>0</v>
      </c>
      <c r="R480" s="218">
        <v>14947.99352</v>
      </c>
    </row>
    <row r="481" spans="1:18">
      <c r="A481" s="219"/>
      <c r="B481" s="219"/>
      <c r="C481" s="219"/>
      <c r="D481" s="214" t="s">
        <v>717</v>
      </c>
      <c r="E481" s="215">
        <v>710</v>
      </c>
      <c r="F481" s="216">
        <v>2155.4650200000001</v>
      </c>
      <c r="G481" s="217">
        <v>0</v>
      </c>
      <c r="H481" s="217">
        <v>2155.4650200000001</v>
      </c>
      <c r="I481" s="217">
        <v>2963.7944199999997</v>
      </c>
      <c r="J481" s="217">
        <v>0</v>
      </c>
      <c r="K481" s="217">
        <v>2963.7944199999997</v>
      </c>
      <c r="L481" s="217">
        <v>192.62773999999999</v>
      </c>
      <c r="M481" s="217">
        <v>0</v>
      </c>
      <c r="N481" s="217">
        <v>192.62773999999999</v>
      </c>
      <c r="O481" s="217">
        <v>5311.8871799999997</v>
      </c>
      <c r="P481" s="217">
        <v>4539.26235</v>
      </c>
      <c r="Q481" s="217">
        <v>0</v>
      </c>
      <c r="R481" s="218">
        <v>4539.26235</v>
      </c>
    </row>
    <row r="482" spans="1:18">
      <c r="A482" s="219"/>
      <c r="B482" s="219"/>
      <c r="C482" s="214" t="s">
        <v>710</v>
      </c>
      <c r="D482" s="214" t="s">
        <v>718</v>
      </c>
      <c r="E482" s="215">
        <v>179</v>
      </c>
      <c r="F482" s="216">
        <v>54406.903869999995</v>
      </c>
      <c r="G482" s="217">
        <v>0</v>
      </c>
      <c r="H482" s="217">
        <v>54406.903869999995</v>
      </c>
      <c r="I482" s="217">
        <v>72438.19296</v>
      </c>
      <c r="J482" s="217">
        <v>360.33934999999997</v>
      </c>
      <c r="K482" s="217">
        <v>72798.53231000001</v>
      </c>
      <c r="L482" s="217">
        <v>8281.8241500000004</v>
      </c>
      <c r="M482" s="217">
        <v>966.86758999999995</v>
      </c>
      <c r="N482" s="217">
        <v>9248.6917400000002</v>
      </c>
      <c r="O482" s="217">
        <v>136454.12792</v>
      </c>
      <c r="P482" s="217">
        <v>94701.996239999993</v>
      </c>
      <c r="Q482" s="217">
        <v>0</v>
      </c>
      <c r="R482" s="218">
        <v>94701.996239999993</v>
      </c>
    </row>
    <row r="483" spans="1:18">
      <c r="A483" s="219"/>
      <c r="B483" s="219"/>
      <c r="C483" s="219"/>
      <c r="D483" s="214" t="s">
        <v>719</v>
      </c>
      <c r="E483" s="215">
        <v>625</v>
      </c>
      <c r="F483" s="216">
        <v>1136.40742</v>
      </c>
      <c r="G483" s="217">
        <v>0</v>
      </c>
      <c r="H483" s="217">
        <v>1136.40742</v>
      </c>
      <c r="I483" s="217">
        <v>12641.612509999999</v>
      </c>
      <c r="J483" s="217">
        <v>0</v>
      </c>
      <c r="K483" s="217">
        <v>12641.612509999999</v>
      </c>
      <c r="L483" s="217">
        <v>1181.4785200000001</v>
      </c>
      <c r="M483" s="217">
        <v>19.584589999999999</v>
      </c>
      <c r="N483" s="217">
        <v>1201.0631100000001</v>
      </c>
      <c r="O483" s="217">
        <v>14979.08304</v>
      </c>
      <c r="P483" s="217">
        <v>10225.70751</v>
      </c>
      <c r="Q483" s="217">
        <v>0</v>
      </c>
      <c r="R483" s="218">
        <v>10225.70751</v>
      </c>
    </row>
    <row r="484" spans="1:18">
      <c r="A484" s="219"/>
      <c r="B484" s="219"/>
      <c r="C484" s="219"/>
      <c r="D484" s="214" t="s">
        <v>720</v>
      </c>
      <c r="E484" s="215">
        <v>707</v>
      </c>
      <c r="F484" s="216">
        <v>0</v>
      </c>
      <c r="G484" s="217">
        <v>0</v>
      </c>
      <c r="H484" s="217">
        <v>0</v>
      </c>
      <c r="I484" s="217">
        <v>0</v>
      </c>
      <c r="J484" s="217">
        <v>0</v>
      </c>
      <c r="K484" s="217">
        <v>0</v>
      </c>
      <c r="L484" s="217">
        <v>153.41579999999999</v>
      </c>
      <c r="M484" s="217">
        <v>0</v>
      </c>
      <c r="N484" s="217">
        <v>153.41579999999999</v>
      </c>
      <c r="O484" s="217">
        <v>153.41579999999999</v>
      </c>
      <c r="P484" s="217">
        <v>3154.2435699999996</v>
      </c>
      <c r="Q484" s="217">
        <v>0</v>
      </c>
      <c r="R484" s="218">
        <v>3154.2435699999996</v>
      </c>
    </row>
    <row r="485" spans="1:18">
      <c r="A485" s="219"/>
      <c r="B485" s="219"/>
      <c r="C485" s="214" t="s">
        <v>721</v>
      </c>
      <c r="D485" s="214" t="s">
        <v>721</v>
      </c>
      <c r="E485" s="215">
        <v>182</v>
      </c>
      <c r="F485" s="216">
        <v>10967.288630000001</v>
      </c>
      <c r="G485" s="217">
        <v>0</v>
      </c>
      <c r="H485" s="217">
        <v>10967.288630000001</v>
      </c>
      <c r="I485" s="217">
        <v>24688.694090000001</v>
      </c>
      <c r="J485" s="217">
        <v>39.660940000000004</v>
      </c>
      <c r="K485" s="217">
        <v>24728.355030000002</v>
      </c>
      <c r="L485" s="217">
        <v>1605.46423</v>
      </c>
      <c r="M485" s="217">
        <v>13.066739999999999</v>
      </c>
      <c r="N485" s="217">
        <v>1618.53097</v>
      </c>
      <c r="O485" s="217">
        <v>37314.174630000001</v>
      </c>
      <c r="P485" s="217">
        <v>14465.24834</v>
      </c>
      <c r="Q485" s="217">
        <v>0</v>
      </c>
      <c r="R485" s="218">
        <v>14465.24834</v>
      </c>
    </row>
    <row r="486" spans="1:18">
      <c r="A486" s="219"/>
      <c r="B486" s="219"/>
      <c r="C486" s="219"/>
      <c r="D486" s="219"/>
      <c r="E486" s="221">
        <v>738</v>
      </c>
      <c r="F486" s="222">
        <v>0</v>
      </c>
      <c r="G486" s="223">
        <v>0</v>
      </c>
      <c r="H486" s="223">
        <v>0</v>
      </c>
      <c r="I486" s="223">
        <v>0</v>
      </c>
      <c r="J486" s="223">
        <v>0</v>
      </c>
      <c r="K486" s="223">
        <v>0</v>
      </c>
      <c r="L486" s="223">
        <v>0</v>
      </c>
      <c r="M486" s="223">
        <v>0</v>
      </c>
      <c r="N486" s="223">
        <v>0</v>
      </c>
      <c r="O486" s="223">
        <v>0</v>
      </c>
      <c r="P486" s="223">
        <v>0</v>
      </c>
      <c r="Q486" s="223">
        <v>0</v>
      </c>
      <c r="R486" s="224">
        <v>0</v>
      </c>
    </row>
    <row r="487" spans="1:18">
      <c r="A487" s="219"/>
      <c r="B487" s="219"/>
      <c r="C487" s="219"/>
      <c r="D487" s="214" t="s">
        <v>722</v>
      </c>
      <c r="E487" s="215">
        <v>649</v>
      </c>
      <c r="F487" s="216">
        <v>2251.3875099999996</v>
      </c>
      <c r="G487" s="217">
        <v>0</v>
      </c>
      <c r="H487" s="217">
        <v>2251.3875099999996</v>
      </c>
      <c r="I487" s="217">
        <v>3953.0918999999999</v>
      </c>
      <c r="J487" s="217">
        <v>0</v>
      </c>
      <c r="K487" s="217">
        <v>3953.0918999999999</v>
      </c>
      <c r="L487" s="217">
        <v>101.30280999999999</v>
      </c>
      <c r="M487" s="217">
        <v>0</v>
      </c>
      <c r="N487" s="217">
        <v>101.30280999999999</v>
      </c>
      <c r="O487" s="217">
        <v>6305.7822200000001</v>
      </c>
      <c r="P487" s="217">
        <v>2624.09512</v>
      </c>
      <c r="Q487" s="217">
        <v>0</v>
      </c>
      <c r="R487" s="218">
        <v>2624.09512</v>
      </c>
    </row>
    <row r="488" spans="1:18">
      <c r="A488" s="219"/>
      <c r="B488" s="219"/>
      <c r="C488" s="219"/>
      <c r="D488" s="214" t="s">
        <v>723</v>
      </c>
      <c r="E488" s="215">
        <v>183</v>
      </c>
      <c r="F488" s="216">
        <v>1706.9414400000001</v>
      </c>
      <c r="G488" s="217">
        <v>0</v>
      </c>
      <c r="H488" s="217">
        <v>1706.9414400000001</v>
      </c>
      <c r="I488" s="217">
        <v>20124.753760000003</v>
      </c>
      <c r="J488" s="217">
        <v>3.1625999999999999</v>
      </c>
      <c r="K488" s="217">
        <v>20127.916359999999</v>
      </c>
      <c r="L488" s="217">
        <v>104.52159</v>
      </c>
      <c r="M488" s="217">
        <v>34.235999999999997</v>
      </c>
      <c r="N488" s="217">
        <v>138.75758999999999</v>
      </c>
      <c r="O488" s="217">
        <v>21973.615389999999</v>
      </c>
      <c r="P488" s="217">
        <v>7697.4741299999996</v>
      </c>
      <c r="Q488" s="217">
        <v>0</v>
      </c>
      <c r="R488" s="218">
        <v>7697.4741299999996</v>
      </c>
    </row>
    <row r="489" spans="1:18">
      <c r="A489" s="219"/>
      <c r="B489" s="219"/>
      <c r="C489" s="214" t="s">
        <v>724</v>
      </c>
      <c r="D489" s="214" t="s">
        <v>725</v>
      </c>
      <c r="E489" s="215">
        <v>172</v>
      </c>
      <c r="F489" s="216">
        <v>3141.4393</v>
      </c>
      <c r="G489" s="217">
        <v>0</v>
      </c>
      <c r="H489" s="217">
        <v>3141.4393</v>
      </c>
      <c r="I489" s="217">
        <v>4549.1221799999994</v>
      </c>
      <c r="J489" s="217">
        <v>6.0594599999999996</v>
      </c>
      <c r="K489" s="217">
        <v>4555.1816399999998</v>
      </c>
      <c r="L489" s="217">
        <v>349.11281000000002</v>
      </c>
      <c r="M489" s="217">
        <v>0.24346000000000001</v>
      </c>
      <c r="N489" s="217">
        <v>349.35626999999999</v>
      </c>
      <c r="O489" s="217">
        <v>8045.97721</v>
      </c>
      <c r="P489" s="217">
        <v>6166.6781200000005</v>
      </c>
      <c r="Q489" s="217">
        <v>0</v>
      </c>
      <c r="R489" s="218">
        <v>6166.6781200000005</v>
      </c>
    </row>
    <row r="490" spans="1:18">
      <c r="A490" s="219"/>
      <c r="B490" s="219"/>
      <c r="C490" s="214" t="s">
        <v>726</v>
      </c>
      <c r="D490" s="214" t="s">
        <v>727</v>
      </c>
      <c r="E490" s="215">
        <v>174</v>
      </c>
      <c r="F490" s="216">
        <v>2198.0840800000001</v>
      </c>
      <c r="G490" s="217">
        <v>0</v>
      </c>
      <c r="H490" s="217">
        <v>2198.0840800000001</v>
      </c>
      <c r="I490" s="217">
        <v>3772.4772499999999</v>
      </c>
      <c r="J490" s="217">
        <v>1.039E-2</v>
      </c>
      <c r="K490" s="217">
        <v>3772.4876400000003</v>
      </c>
      <c r="L490" s="217">
        <v>207.27694</v>
      </c>
      <c r="M490" s="217">
        <v>0</v>
      </c>
      <c r="N490" s="217">
        <v>207.27694</v>
      </c>
      <c r="O490" s="217">
        <v>6177.8486600000006</v>
      </c>
      <c r="P490" s="217">
        <v>9471.3834000000006</v>
      </c>
      <c r="Q490" s="217">
        <v>0</v>
      </c>
      <c r="R490" s="218">
        <v>9471.3834000000006</v>
      </c>
    </row>
    <row r="491" spans="1:18">
      <c r="A491" s="219"/>
      <c r="B491" s="219"/>
      <c r="C491" s="214" t="s">
        <v>728</v>
      </c>
      <c r="D491" s="214" t="s">
        <v>728</v>
      </c>
      <c r="E491" s="215">
        <v>504</v>
      </c>
      <c r="F491" s="216">
        <v>3516.0415200000002</v>
      </c>
      <c r="G491" s="217">
        <v>0</v>
      </c>
      <c r="H491" s="217">
        <v>3516.0415200000002</v>
      </c>
      <c r="I491" s="217">
        <v>7687.9846600000001</v>
      </c>
      <c r="J491" s="217">
        <v>0.24087</v>
      </c>
      <c r="K491" s="217">
        <v>7688.2255300000006</v>
      </c>
      <c r="L491" s="217">
        <v>499.67344000000003</v>
      </c>
      <c r="M491" s="217">
        <v>0</v>
      </c>
      <c r="N491" s="217">
        <v>499.67344000000003</v>
      </c>
      <c r="O491" s="217">
        <v>11703.940490000001</v>
      </c>
      <c r="P491" s="217">
        <v>15258.12124</v>
      </c>
      <c r="Q491" s="217">
        <v>0</v>
      </c>
      <c r="R491" s="218">
        <v>15258.12124</v>
      </c>
    </row>
    <row r="492" spans="1:18">
      <c r="A492" s="219"/>
      <c r="B492" s="219"/>
      <c r="C492" s="219"/>
      <c r="D492" s="214" t="s">
        <v>729</v>
      </c>
      <c r="E492" s="215">
        <v>743</v>
      </c>
      <c r="F492" s="216">
        <v>454.29863</v>
      </c>
      <c r="G492" s="217">
        <v>0</v>
      </c>
      <c r="H492" s="217">
        <v>454.29863</v>
      </c>
      <c r="I492" s="217">
        <v>1370.5413500000002</v>
      </c>
      <c r="J492" s="217">
        <v>0</v>
      </c>
      <c r="K492" s="217">
        <v>1370.5413500000002</v>
      </c>
      <c r="L492" s="217">
        <v>49.819830000000003</v>
      </c>
      <c r="M492" s="217">
        <v>0</v>
      </c>
      <c r="N492" s="217">
        <v>49.819830000000003</v>
      </c>
      <c r="O492" s="217">
        <v>1874.6598100000001</v>
      </c>
      <c r="P492" s="217">
        <v>3618.6186899999998</v>
      </c>
      <c r="Q492" s="217">
        <v>0</v>
      </c>
      <c r="R492" s="218">
        <v>3618.6186899999998</v>
      </c>
    </row>
    <row r="493" spans="1:18">
      <c r="A493" s="219"/>
      <c r="B493" s="219"/>
      <c r="C493" s="214" t="s">
        <v>730</v>
      </c>
      <c r="D493" s="214" t="s">
        <v>730</v>
      </c>
      <c r="E493" s="215">
        <v>181</v>
      </c>
      <c r="F493" s="216">
        <v>1527.5138899999999</v>
      </c>
      <c r="G493" s="217">
        <v>0</v>
      </c>
      <c r="H493" s="217">
        <v>1527.5138899999999</v>
      </c>
      <c r="I493" s="217">
        <v>3855.51478</v>
      </c>
      <c r="J493" s="217">
        <v>0</v>
      </c>
      <c r="K493" s="217">
        <v>3855.51478</v>
      </c>
      <c r="L493" s="217">
        <v>447.24177000000003</v>
      </c>
      <c r="M493" s="217">
        <v>0.76079999999999992</v>
      </c>
      <c r="N493" s="217">
        <v>448.00256999999999</v>
      </c>
      <c r="O493" s="217">
        <v>5831.0312400000003</v>
      </c>
      <c r="P493" s="217">
        <v>7321.6158599999999</v>
      </c>
      <c r="Q493" s="217">
        <v>0</v>
      </c>
      <c r="R493" s="218">
        <v>7321.6158599999999</v>
      </c>
    </row>
    <row r="494" spans="1:18">
      <c r="A494" s="219"/>
      <c r="B494" s="214" t="s">
        <v>731</v>
      </c>
      <c r="C494" s="214" t="s">
        <v>731</v>
      </c>
      <c r="D494" s="214" t="s">
        <v>732</v>
      </c>
      <c r="E494" s="215">
        <v>598</v>
      </c>
      <c r="F494" s="216">
        <v>1369.5659900000001</v>
      </c>
      <c r="G494" s="217">
        <v>0</v>
      </c>
      <c r="H494" s="217">
        <v>1369.5659900000001</v>
      </c>
      <c r="I494" s="217">
        <v>14372.473400000001</v>
      </c>
      <c r="J494" s="217">
        <v>0</v>
      </c>
      <c r="K494" s="217">
        <v>14372.473400000001</v>
      </c>
      <c r="L494" s="217">
        <v>1885.96585</v>
      </c>
      <c r="M494" s="217">
        <v>115.63813999999999</v>
      </c>
      <c r="N494" s="217">
        <v>2001.6039900000001</v>
      </c>
      <c r="O494" s="217">
        <v>17743.643379999998</v>
      </c>
      <c r="P494" s="217">
        <v>5792.6431700000003</v>
      </c>
      <c r="Q494" s="217">
        <v>0</v>
      </c>
      <c r="R494" s="218">
        <v>5792.6431700000003</v>
      </c>
    </row>
    <row r="495" spans="1:18">
      <c r="A495" s="219"/>
      <c r="B495" s="219"/>
      <c r="C495" s="219"/>
      <c r="D495" s="214" t="s">
        <v>733</v>
      </c>
      <c r="E495" s="215">
        <v>568</v>
      </c>
      <c r="F495" s="216">
        <v>1458.7312099999999</v>
      </c>
      <c r="G495" s="217">
        <v>0</v>
      </c>
      <c r="H495" s="217">
        <v>1458.7312099999999</v>
      </c>
      <c r="I495" s="217">
        <v>19236.816139999999</v>
      </c>
      <c r="J495" s="217">
        <v>0</v>
      </c>
      <c r="K495" s="217">
        <v>19236.816139999999</v>
      </c>
      <c r="L495" s="217">
        <v>1488.3492900000001</v>
      </c>
      <c r="M495" s="217">
        <v>106.33883999999999</v>
      </c>
      <c r="N495" s="217">
        <v>1594.68813</v>
      </c>
      <c r="O495" s="217">
        <v>22290.235479999999</v>
      </c>
      <c r="P495" s="217">
        <v>7340.5430800000004</v>
      </c>
      <c r="Q495" s="217">
        <v>0</v>
      </c>
      <c r="R495" s="218">
        <v>7340.5430800000004</v>
      </c>
    </row>
    <row r="496" spans="1:18">
      <c r="A496" s="219"/>
      <c r="B496" s="219"/>
      <c r="C496" s="219"/>
      <c r="D496" s="214" t="s">
        <v>731</v>
      </c>
      <c r="E496" s="215">
        <v>343</v>
      </c>
      <c r="F496" s="216">
        <v>118416.14873</v>
      </c>
      <c r="G496" s="217">
        <v>498.23715999999996</v>
      </c>
      <c r="H496" s="217">
        <v>118914.38589000001</v>
      </c>
      <c r="I496" s="217">
        <v>160906.65133000002</v>
      </c>
      <c r="J496" s="217">
        <v>3765.0739700000004</v>
      </c>
      <c r="K496" s="217">
        <v>164671.72530000002</v>
      </c>
      <c r="L496" s="217">
        <v>20484.236840000001</v>
      </c>
      <c r="M496" s="217">
        <v>2854.9375299999997</v>
      </c>
      <c r="N496" s="217">
        <v>23339.174370000001</v>
      </c>
      <c r="O496" s="217">
        <v>306925.28555999999</v>
      </c>
      <c r="P496" s="217">
        <v>78177.445069999987</v>
      </c>
      <c r="Q496" s="217">
        <v>0</v>
      </c>
      <c r="R496" s="218">
        <v>78177.445069999987</v>
      </c>
    </row>
    <row r="497" spans="1:18">
      <c r="A497" s="219"/>
      <c r="B497" s="219"/>
      <c r="C497" s="219"/>
      <c r="D497" s="219"/>
      <c r="E497" s="221">
        <v>345</v>
      </c>
      <c r="F497" s="222">
        <v>0</v>
      </c>
      <c r="G497" s="223">
        <v>0</v>
      </c>
      <c r="H497" s="223">
        <v>0</v>
      </c>
      <c r="I497" s="223">
        <v>343.68340000000001</v>
      </c>
      <c r="J497" s="223">
        <v>2.9999999999999997E-4</v>
      </c>
      <c r="K497" s="223">
        <v>343.68369999999999</v>
      </c>
      <c r="L497" s="223">
        <v>13.26033</v>
      </c>
      <c r="M497" s="223">
        <v>0</v>
      </c>
      <c r="N497" s="223">
        <v>13.26033</v>
      </c>
      <c r="O497" s="223">
        <v>356.94403000000005</v>
      </c>
      <c r="P497" s="223">
        <v>32.266490000000005</v>
      </c>
      <c r="Q497" s="223">
        <v>0</v>
      </c>
      <c r="R497" s="224">
        <v>32.266490000000005</v>
      </c>
    </row>
    <row r="498" spans="1:18">
      <c r="A498" s="219"/>
      <c r="B498" s="219"/>
      <c r="C498" s="219"/>
      <c r="D498" s="214" t="s">
        <v>734</v>
      </c>
      <c r="E498" s="215">
        <v>705</v>
      </c>
      <c r="F498" s="216">
        <v>2592.83023</v>
      </c>
      <c r="G498" s="217">
        <v>0</v>
      </c>
      <c r="H498" s="217">
        <v>2592.83023</v>
      </c>
      <c r="I498" s="217">
        <v>10495.23907</v>
      </c>
      <c r="J498" s="217">
        <v>0</v>
      </c>
      <c r="K498" s="217">
        <v>10495.23907</v>
      </c>
      <c r="L498" s="217">
        <v>2342.8980200000001</v>
      </c>
      <c r="M498" s="217">
        <v>182.42743999999999</v>
      </c>
      <c r="N498" s="217">
        <v>2525.32546</v>
      </c>
      <c r="O498" s="217">
        <v>15613.394759999999</v>
      </c>
      <c r="P498" s="217">
        <v>6184.3966300000002</v>
      </c>
      <c r="Q498" s="217">
        <v>0</v>
      </c>
      <c r="R498" s="218">
        <v>6184.3966300000002</v>
      </c>
    </row>
    <row r="499" spans="1:18">
      <c r="A499" s="219"/>
      <c r="B499" s="219"/>
      <c r="C499" s="214" t="s">
        <v>735</v>
      </c>
      <c r="D499" s="214" t="s">
        <v>735</v>
      </c>
      <c r="E499" s="215">
        <v>348</v>
      </c>
      <c r="F499" s="216">
        <v>174.24338</v>
      </c>
      <c r="G499" s="217">
        <v>0</v>
      </c>
      <c r="H499" s="217">
        <v>174.24338</v>
      </c>
      <c r="I499" s="217">
        <v>1200.28152</v>
      </c>
      <c r="J499" s="217">
        <v>1.7800000000000001E-3</v>
      </c>
      <c r="K499" s="217">
        <v>1200.2833000000001</v>
      </c>
      <c r="L499" s="217">
        <v>43.832349999999998</v>
      </c>
      <c r="M499" s="217">
        <v>0</v>
      </c>
      <c r="N499" s="217">
        <v>43.832349999999998</v>
      </c>
      <c r="O499" s="217">
        <v>1418.3590300000001</v>
      </c>
      <c r="P499" s="217">
        <v>383.23063999999999</v>
      </c>
      <c r="Q499" s="217">
        <v>0</v>
      </c>
      <c r="R499" s="218">
        <v>383.23063999999999</v>
      </c>
    </row>
    <row r="500" spans="1:18">
      <c r="A500" s="219"/>
      <c r="B500" s="219"/>
      <c r="C500" s="214" t="s">
        <v>736</v>
      </c>
      <c r="D500" s="214" t="s">
        <v>736</v>
      </c>
      <c r="E500" s="215">
        <v>347</v>
      </c>
      <c r="F500" s="216">
        <v>136.53172000000001</v>
      </c>
      <c r="G500" s="217">
        <v>0</v>
      </c>
      <c r="H500" s="217">
        <v>136.53172000000001</v>
      </c>
      <c r="I500" s="217">
        <v>1989.8670900000002</v>
      </c>
      <c r="J500" s="217">
        <v>0.11924999999999999</v>
      </c>
      <c r="K500" s="217">
        <v>1989.9863400000002</v>
      </c>
      <c r="L500" s="217">
        <v>89.01164</v>
      </c>
      <c r="M500" s="217">
        <v>0</v>
      </c>
      <c r="N500" s="217">
        <v>89.01164</v>
      </c>
      <c r="O500" s="217">
        <v>2215.5297</v>
      </c>
      <c r="P500" s="217">
        <v>1341.0217500000001</v>
      </c>
      <c r="Q500" s="217">
        <v>0</v>
      </c>
      <c r="R500" s="218">
        <v>1341.0217500000001</v>
      </c>
    </row>
    <row r="501" spans="1:18">
      <c r="A501" s="219"/>
      <c r="B501" s="219"/>
      <c r="C501" s="214" t="s">
        <v>737</v>
      </c>
      <c r="D501" s="214" t="s">
        <v>738</v>
      </c>
      <c r="E501" s="215">
        <v>346</v>
      </c>
      <c r="F501" s="216">
        <v>667.80768</v>
      </c>
      <c r="G501" s="217">
        <v>0</v>
      </c>
      <c r="H501" s="217">
        <v>667.80768</v>
      </c>
      <c r="I501" s="217">
        <v>2257.5114700000004</v>
      </c>
      <c r="J501" s="217">
        <v>2.0209999999999999</v>
      </c>
      <c r="K501" s="217">
        <v>2259.5324700000001</v>
      </c>
      <c r="L501" s="217">
        <v>213.34375</v>
      </c>
      <c r="M501" s="217">
        <v>0</v>
      </c>
      <c r="N501" s="217">
        <v>213.34375</v>
      </c>
      <c r="O501" s="217">
        <v>3140.6839</v>
      </c>
      <c r="P501" s="217">
        <v>1791.2075400000001</v>
      </c>
      <c r="Q501" s="217">
        <v>0</v>
      </c>
      <c r="R501" s="218">
        <v>1791.2075400000001</v>
      </c>
    </row>
    <row r="502" spans="1:18">
      <c r="A502" s="219"/>
      <c r="B502" s="214" t="s">
        <v>739</v>
      </c>
      <c r="C502" s="214" t="s">
        <v>740</v>
      </c>
      <c r="D502" s="214" t="s">
        <v>741</v>
      </c>
      <c r="E502" s="215">
        <v>97</v>
      </c>
      <c r="F502" s="216">
        <v>4329.73189</v>
      </c>
      <c r="G502" s="217">
        <v>0</v>
      </c>
      <c r="H502" s="217">
        <v>4329.73189</v>
      </c>
      <c r="I502" s="217">
        <v>7625.2005499999996</v>
      </c>
      <c r="J502" s="217">
        <v>13.246700000000001</v>
      </c>
      <c r="K502" s="217">
        <v>7638.4472500000002</v>
      </c>
      <c r="L502" s="217">
        <v>519.10272999999995</v>
      </c>
      <c r="M502" s="217">
        <v>17.353849999999998</v>
      </c>
      <c r="N502" s="217">
        <v>536.45657999999992</v>
      </c>
      <c r="O502" s="217">
        <v>12504.63572</v>
      </c>
      <c r="P502" s="217">
        <v>9932.3948299999993</v>
      </c>
      <c r="Q502" s="217">
        <v>0</v>
      </c>
      <c r="R502" s="218">
        <v>9932.3948299999993</v>
      </c>
    </row>
    <row r="503" spans="1:18">
      <c r="A503" s="219"/>
      <c r="B503" s="219"/>
      <c r="C503" s="214" t="s">
        <v>739</v>
      </c>
      <c r="D503" s="214" t="s">
        <v>739</v>
      </c>
      <c r="E503" s="215">
        <v>96</v>
      </c>
      <c r="F503" s="216">
        <v>48390.396770000007</v>
      </c>
      <c r="G503" s="217">
        <v>7621.6411500000004</v>
      </c>
      <c r="H503" s="217">
        <v>56012.037920000002</v>
      </c>
      <c r="I503" s="217">
        <v>54273.910229999994</v>
      </c>
      <c r="J503" s="217">
        <v>704.58345999999995</v>
      </c>
      <c r="K503" s="217">
        <v>54978.493689999996</v>
      </c>
      <c r="L503" s="217">
        <v>11674.117839999999</v>
      </c>
      <c r="M503" s="217">
        <v>2052.2668600000002</v>
      </c>
      <c r="N503" s="217">
        <v>13726.384699999999</v>
      </c>
      <c r="O503" s="217">
        <v>124716.91631</v>
      </c>
      <c r="P503" s="217">
        <v>105300.16724</v>
      </c>
      <c r="Q503" s="217">
        <v>0</v>
      </c>
      <c r="R503" s="218">
        <v>105300.16724</v>
      </c>
    </row>
    <row r="504" spans="1:18">
      <c r="A504" s="219"/>
      <c r="B504" s="219"/>
      <c r="C504" s="214" t="s">
        <v>742</v>
      </c>
      <c r="D504" s="214" t="s">
        <v>743</v>
      </c>
      <c r="E504" s="215">
        <v>641</v>
      </c>
      <c r="F504" s="216">
        <v>1440.9399699999999</v>
      </c>
      <c r="G504" s="217">
        <v>0</v>
      </c>
      <c r="H504" s="217">
        <v>1440.9399699999999</v>
      </c>
      <c r="I504" s="217">
        <v>482.41115000000002</v>
      </c>
      <c r="J504" s="217">
        <v>29.165419999999997</v>
      </c>
      <c r="K504" s="217">
        <v>511.57657</v>
      </c>
      <c r="L504" s="217">
        <v>525.39092000000005</v>
      </c>
      <c r="M504" s="217">
        <v>43.584249999999997</v>
      </c>
      <c r="N504" s="217">
        <v>568.97517000000005</v>
      </c>
      <c r="O504" s="217">
        <v>2521.4917099999998</v>
      </c>
      <c r="P504" s="217">
        <v>16851.491989999999</v>
      </c>
      <c r="Q504" s="217">
        <v>0</v>
      </c>
      <c r="R504" s="218">
        <v>16851.491989999999</v>
      </c>
    </row>
    <row r="505" spans="1:18">
      <c r="A505" s="219"/>
      <c r="B505" s="219"/>
      <c r="C505" s="219"/>
      <c r="D505" s="219"/>
      <c r="E505" s="221">
        <v>830</v>
      </c>
      <c r="F505" s="222">
        <v>0</v>
      </c>
      <c r="G505" s="223">
        <v>0</v>
      </c>
      <c r="H505" s="223">
        <v>0</v>
      </c>
      <c r="I505" s="223">
        <v>0</v>
      </c>
      <c r="J505" s="223">
        <v>0</v>
      </c>
      <c r="K505" s="223">
        <v>0</v>
      </c>
      <c r="L505" s="223">
        <v>42.612900000000003</v>
      </c>
      <c r="M505" s="223">
        <v>0.30431999999999998</v>
      </c>
      <c r="N505" s="223">
        <v>42.91722</v>
      </c>
      <c r="O505" s="223">
        <v>42.91722</v>
      </c>
      <c r="P505" s="223">
        <v>5761.8152300000002</v>
      </c>
      <c r="Q505" s="223">
        <v>0</v>
      </c>
      <c r="R505" s="224">
        <v>5761.8152300000002</v>
      </c>
    </row>
    <row r="506" spans="1:18">
      <c r="A506" s="219"/>
      <c r="B506" s="219"/>
      <c r="C506" s="219"/>
      <c r="D506" s="214" t="s">
        <v>742</v>
      </c>
      <c r="E506" s="215">
        <v>600</v>
      </c>
      <c r="F506" s="216">
        <v>1566.4468200000001</v>
      </c>
      <c r="G506" s="217">
        <v>0</v>
      </c>
      <c r="H506" s="217">
        <v>1566.4468200000001</v>
      </c>
      <c r="I506" s="217">
        <v>8935.9512599999998</v>
      </c>
      <c r="J506" s="217">
        <v>0</v>
      </c>
      <c r="K506" s="217">
        <v>8935.9512599999998</v>
      </c>
      <c r="L506" s="217">
        <v>1034.7880299999999</v>
      </c>
      <c r="M506" s="217">
        <v>0</v>
      </c>
      <c r="N506" s="217">
        <v>1034.7880299999999</v>
      </c>
      <c r="O506" s="217">
        <v>11537.186109999999</v>
      </c>
      <c r="P506" s="217">
        <v>8284.91518</v>
      </c>
      <c r="Q506" s="217">
        <v>0</v>
      </c>
      <c r="R506" s="218">
        <v>8284.91518</v>
      </c>
    </row>
    <row r="507" spans="1:18">
      <c r="A507" s="219"/>
      <c r="B507" s="214" t="s">
        <v>619</v>
      </c>
      <c r="C507" s="214" t="s">
        <v>744</v>
      </c>
      <c r="D507" s="214" t="s">
        <v>745</v>
      </c>
      <c r="E507" s="215">
        <v>609</v>
      </c>
      <c r="F507" s="216">
        <v>2869.91399</v>
      </c>
      <c r="G507" s="217">
        <v>0</v>
      </c>
      <c r="H507" s="217">
        <v>2869.91399</v>
      </c>
      <c r="I507" s="217">
        <v>1896.5740900000001</v>
      </c>
      <c r="J507" s="217">
        <v>0</v>
      </c>
      <c r="K507" s="217">
        <v>1896.5740900000001</v>
      </c>
      <c r="L507" s="217">
        <v>500.86152000000004</v>
      </c>
      <c r="M507" s="217">
        <v>0</v>
      </c>
      <c r="N507" s="217">
        <v>500.86152000000004</v>
      </c>
      <c r="O507" s="217">
        <v>5267.3495999999996</v>
      </c>
      <c r="P507" s="217">
        <v>8195.0013199999994</v>
      </c>
      <c r="Q507" s="217">
        <v>0</v>
      </c>
      <c r="R507" s="218">
        <v>8195.0013199999994</v>
      </c>
    </row>
    <row r="508" spans="1:18">
      <c r="A508" s="219"/>
      <c r="B508" s="219"/>
      <c r="C508" s="219"/>
      <c r="D508" s="214" t="s">
        <v>746</v>
      </c>
      <c r="E508" s="215">
        <v>508</v>
      </c>
      <c r="F508" s="216">
        <v>2654.2453300000002</v>
      </c>
      <c r="G508" s="217">
        <v>0</v>
      </c>
      <c r="H508" s="217">
        <v>2654.2453300000002</v>
      </c>
      <c r="I508" s="217">
        <v>30753.913619999999</v>
      </c>
      <c r="J508" s="217">
        <v>8.6561900000000005</v>
      </c>
      <c r="K508" s="217">
        <v>30762.569809999997</v>
      </c>
      <c r="L508" s="217">
        <v>970.39611000000002</v>
      </c>
      <c r="M508" s="217">
        <v>7.9883999999999995</v>
      </c>
      <c r="N508" s="217">
        <v>978.38450999999998</v>
      </c>
      <c r="O508" s="217">
        <v>34395.199649999995</v>
      </c>
      <c r="P508" s="217">
        <v>17475.326800000003</v>
      </c>
      <c r="Q508" s="217">
        <v>0</v>
      </c>
      <c r="R508" s="218">
        <v>17475.326800000003</v>
      </c>
    </row>
    <row r="509" spans="1:18">
      <c r="A509" s="219"/>
      <c r="B509" s="219"/>
      <c r="C509" s="219"/>
      <c r="D509" s="219"/>
      <c r="E509" s="221">
        <v>849</v>
      </c>
      <c r="F509" s="222">
        <v>0</v>
      </c>
      <c r="G509" s="223">
        <v>0</v>
      </c>
      <c r="H509" s="223">
        <v>0</v>
      </c>
      <c r="I509" s="223">
        <v>0</v>
      </c>
      <c r="J509" s="223">
        <v>0</v>
      </c>
      <c r="K509" s="223">
        <v>0</v>
      </c>
      <c r="L509" s="223">
        <v>229.20603</v>
      </c>
      <c r="M509" s="223">
        <v>3.9980000000000002</v>
      </c>
      <c r="N509" s="223">
        <v>233.20402999999999</v>
      </c>
      <c r="O509" s="223">
        <v>233.20402999999999</v>
      </c>
      <c r="P509" s="223">
        <v>0</v>
      </c>
      <c r="Q509" s="223">
        <v>0</v>
      </c>
      <c r="R509" s="224">
        <v>0</v>
      </c>
    </row>
    <row r="510" spans="1:18">
      <c r="A510" s="219"/>
      <c r="B510" s="219"/>
      <c r="C510" s="219"/>
      <c r="D510" s="214" t="s">
        <v>747</v>
      </c>
      <c r="E510" s="215">
        <v>184</v>
      </c>
      <c r="F510" s="216">
        <v>73994.234389999998</v>
      </c>
      <c r="G510" s="217">
        <v>1.56E-3</v>
      </c>
      <c r="H510" s="217">
        <v>73994.235950000002</v>
      </c>
      <c r="I510" s="217">
        <v>63118.368549999999</v>
      </c>
      <c r="J510" s="217">
        <v>514.94373999999993</v>
      </c>
      <c r="K510" s="217">
        <v>63633.312290000002</v>
      </c>
      <c r="L510" s="217">
        <v>13948.264380000001</v>
      </c>
      <c r="M510" s="217">
        <v>1900.6607300000001</v>
      </c>
      <c r="N510" s="217">
        <v>15848.92511</v>
      </c>
      <c r="O510" s="217">
        <v>153476.47334999999</v>
      </c>
      <c r="P510" s="217">
        <v>178126.99583</v>
      </c>
      <c r="Q510" s="217">
        <v>0</v>
      </c>
      <c r="R510" s="218">
        <v>178126.99583</v>
      </c>
    </row>
    <row r="511" spans="1:18">
      <c r="A511" s="219"/>
      <c r="B511" s="219"/>
      <c r="C511" s="219"/>
      <c r="D511" s="214" t="s">
        <v>748</v>
      </c>
      <c r="E511" s="215">
        <v>741</v>
      </c>
      <c r="F511" s="216">
        <v>0</v>
      </c>
      <c r="G511" s="217">
        <v>0</v>
      </c>
      <c r="H511" s="217">
        <v>0</v>
      </c>
      <c r="I511" s="217">
        <v>0</v>
      </c>
      <c r="J511" s="217">
        <v>0</v>
      </c>
      <c r="K511" s="217">
        <v>0</v>
      </c>
      <c r="L511" s="217">
        <v>0</v>
      </c>
      <c r="M511" s="217">
        <v>0</v>
      </c>
      <c r="N511" s="217">
        <v>0</v>
      </c>
      <c r="O511" s="217">
        <v>0</v>
      </c>
      <c r="P511" s="217">
        <v>0</v>
      </c>
      <c r="Q511" s="217">
        <v>0</v>
      </c>
      <c r="R511" s="218">
        <v>0</v>
      </c>
    </row>
    <row r="512" spans="1:18">
      <c r="A512" s="219"/>
      <c r="B512" s="219"/>
      <c r="C512" s="214" t="s">
        <v>749</v>
      </c>
      <c r="D512" s="214" t="s">
        <v>749</v>
      </c>
      <c r="E512" s="215">
        <v>506</v>
      </c>
      <c r="F512" s="216">
        <v>10868.72582</v>
      </c>
      <c r="G512" s="217">
        <v>0</v>
      </c>
      <c r="H512" s="217">
        <v>10868.72582</v>
      </c>
      <c r="I512" s="217">
        <v>13680.115330000001</v>
      </c>
      <c r="J512" s="217">
        <v>8.1856600000000004</v>
      </c>
      <c r="K512" s="217">
        <v>13688.30099</v>
      </c>
      <c r="L512" s="217">
        <v>905.78452000000004</v>
      </c>
      <c r="M512" s="217">
        <v>3.8E-3</v>
      </c>
      <c r="N512" s="217">
        <v>905.78832</v>
      </c>
      <c r="O512" s="217">
        <v>25462.815129999999</v>
      </c>
      <c r="P512" s="217">
        <v>10064.361989999999</v>
      </c>
      <c r="Q512" s="217">
        <v>0</v>
      </c>
      <c r="R512" s="218">
        <v>10064.361989999999</v>
      </c>
    </row>
    <row r="513" spans="1:18">
      <c r="A513" s="219"/>
      <c r="B513" s="219"/>
      <c r="C513" s="219"/>
      <c r="D513" s="214" t="s">
        <v>750</v>
      </c>
      <c r="E513" s="215">
        <v>697</v>
      </c>
      <c r="F513" s="216">
        <v>7361.2561100000003</v>
      </c>
      <c r="G513" s="217">
        <v>0</v>
      </c>
      <c r="H513" s="217">
        <v>7361.2561100000003</v>
      </c>
      <c r="I513" s="217">
        <v>3416.3705099999997</v>
      </c>
      <c r="J513" s="217">
        <v>0</v>
      </c>
      <c r="K513" s="217">
        <v>3416.3705099999997</v>
      </c>
      <c r="L513" s="217">
        <v>145.97466</v>
      </c>
      <c r="M513" s="217">
        <v>0</v>
      </c>
      <c r="N513" s="217">
        <v>145.97466</v>
      </c>
      <c r="O513" s="217">
        <v>10923.601279999999</v>
      </c>
      <c r="P513" s="217">
        <v>3269.6719600000001</v>
      </c>
      <c r="Q513" s="217">
        <v>0</v>
      </c>
      <c r="R513" s="218">
        <v>3269.6719600000001</v>
      </c>
    </row>
    <row r="514" spans="1:18">
      <c r="A514" s="219"/>
      <c r="B514" s="219"/>
      <c r="C514" s="214" t="s">
        <v>751</v>
      </c>
      <c r="D514" s="214" t="s">
        <v>752</v>
      </c>
      <c r="E514" s="215">
        <v>185</v>
      </c>
      <c r="F514" s="216">
        <v>20972.998879999999</v>
      </c>
      <c r="G514" s="217">
        <v>0</v>
      </c>
      <c r="H514" s="217">
        <v>20972.998879999999</v>
      </c>
      <c r="I514" s="217">
        <v>15623.421319999999</v>
      </c>
      <c r="J514" s="217">
        <v>5.30145</v>
      </c>
      <c r="K514" s="217">
        <v>15628.72277</v>
      </c>
      <c r="L514" s="217">
        <v>308.01411999999999</v>
      </c>
      <c r="M514" s="217">
        <v>0</v>
      </c>
      <c r="N514" s="217">
        <v>308.01411999999999</v>
      </c>
      <c r="O514" s="217">
        <v>36909.735770000007</v>
      </c>
      <c r="P514" s="217">
        <v>13966.51023</v>
      </c>
      <c r="Q514" s="217">
        <v>0</v>
      </c>
      <c r="R514" s="218">
        <v>13966.51023</v>
      </c>
    </row>
    <row r="515" spans="1:18">
      <c r="A515" s="219"/>
      <c r="B515" s="219"/>
      <c r="C515" s="214" t="s">
        <v>753</v>
      </c>
      <c r="D515" s="214" t="s">
        <v>753</v>
      </c>
      <c r="E515" s="215">
        <v>507</v>
      </c>
      <c r="F515" s="216">
        <v>87.480500000000006</v>
      </c>
      <c r="G515" s="217">
        <v>0</v>
      </c>
      <c r="H515" s="217">
        <v>87.480500000000006</v>
      </c>
      <c r="I515" s="217">
        <v>737.12196999999992</v>
      </c>
      <c r="J515" s="217">
        <v>1.2492000000000001</v>
      </c>
      <c r="K515" s="217">
        <v>738.37117000000001</v>
      </c>
      <c r="L515" s="217">
        <v>9.9418700000000015</v>
      </c>
      <c r="M515" s="217">
        <v>0</v>
      </c>
      <c r="N515" s="217">
        <v>9.9418700000000015</v>
      </c>
      <c r="O515" s="217">
        <v>835.79354000000001</v>
      </c>
      <c r="P515" s="217">
        <v>4993.1019999999999</v>
      </c>
      <c r="Q515" s="217">
        <v>0</v>
      </c>
      <c r="R515" s="218">
        <v>4993.1019999999999</v>
      </c>
    </row>
    <row r="516" spans="1:18">
      <c r="A516" s="214" t="s">
        <v>754</v>
      </c>
      <c r="B516" s="214" t="s">
        <v>240</v>
      </c>
      <c r="C516" s="214" t="s">
        <v>243</v>
      </c>
      <c r="D516" s="214" t="s">
        <v>243</v>
      </c>
      <c r="E516" s="215">
        <v>21</v>
      </c>
      <c r="F516" s="216">
        <v>0</v>
      </c>
      <c r="G516" s="217">
        <v>0</v>
      </c>
      <c r="H516" s="217">
        <v>0</v>
      </c>
      <c r="I516" s="217">
        <v>0</v>
      </c>
      <c r="J516" s="217">
        <v>0</v>
      </c>
      <c r="K516" s="217">
        <v>0</v>
      </c>
      <c r="L516" s="217">
        <v>0</v>
      </c>
      <c r="M516" s="217">
        <v>0</v>
      </c>
      <c r="N516" s="217">
        <v>0</v>
      </c>
      <c r="O516" s="217">
        <v>0</v>
      </c>
      <c r="P516" s="217">
        <v>4279.9520300000004</v>
      </c>
      <c r="Q516" s="217">
        <v>0</v>
      </c>
      <c r="R516" s="218">
        <v>4279.9520300000004</v>
      </c>
    </row>
    <row r="517" spans="1:18">
      <c r="A517" s="219"/>
      <c r="B517" s="219"/>
      <c r="C517" s="214" t="s">
        <v>244</v>
      </c>
      <c r="D517" s="214" t="s">
        <v>245</v>
      </c>
      <c r="E517" s="215">
        <v>27</v>
      </c>
      <c r="F517" s="216">
        <v>0</v>
      </c>
      <c r="G517" s="217">
        <v>0</v>
      </c>
      <c r="H517" s="217">
        <v>0</v>
      </c>
      <c r="I517" s="217">
        <v>0</v>
      </c>
      <c r="J517" s="217">
        <v>0</v>
      </c>
      <c r="K517" s="217">
        <v>0</v>
      </c>
      <c r="L517" s="217">
        <v>0</v>
      </c>
      <c r="M517" s="217">
        <v>0</v>
      </c>
      <c r="N517" s="217">
        <v>0</v>
      </c>
      <c r="O517" s="217">
        <v>0</v>
      </c>
      <c r="P517" s="217">
        <v>7661.09285</v>
      </c>
      <c r="Q517" s="217">
        <v>95.034379999999999</v>
      </c>
      <c r="R517" s="218">
        <v>7756.1272300000001</v>
      </c>
    </row>
    <row r="518" spans="1:18">
      <c r="A518" s="219"/>
      <c r="B518" s="214" t="s">
        <v>258</v>
      </c>
      <c r="C518" s="214" t="s">
        <v>260</v>
      </c>
      <c r="D518" s="214" t="s">
        <v>260</v>
      </c>
      <c r="E518" s="215">
        <v>19</v>
      </c>
      <c r="F518" s="216">
        <v>0</v>
      </c>
      <c r="G518" s="217">
        <v>0</v>
      </c>
      <c r="H518" s="217">
        <v>0</v>
      </c>
      <c r="I518" s="217">
        <v>0</v>
      </c>
      <c r="J518" s="217">
        <v>0</v>
      </c>
      <c r="K518" s="217">
        <v>0</v>
      </c>
      <c r="L518" s="217">
        <v>0</v>
      </c>
      <c r="M518" s="217">
        <v>0</v>
      </c>
      <c r="N518" s="217">
        <v>0</v>
      </c>
      <c r="O518" s="217">
        <v>0</v>
      </c>
      <c r="P518" s="217">
        <v>6930.2222699999993</v>
      </c>
      <c r="Q518" s="217">
        <v>0</v>
      </c>
      <c r="R518" s="218">
        <v>6930.2222699999993</v>
      </c>
    </row>
    <row r="519" spans="1:18">
      <c r="A519" s="219"/>
      <c r="B519" s="219"/>
      <c r="C519" s="214" t="s">
        <v>265</v>
      </c>
      <c r="D519" s="214" t="s">
        <v>266</v>
      </c>
      <c r="E519" s="215">
        <v>37</v>
      </c>
      <c r="F519" s="216">
        <v>0</v>
      </c>
      <c r="G519" s="217">
        <v>0</v>
      </c>
      <c r="H519" s="217">
        <v>0</v>
      </c>
      <c r="I519" s="217">
        <v>0</v>
      </c>
      <c r="J519" s="217">
        <v>0</v>
      </c>
      <c r="K519" s="217">
        <v>0</v>
      </c>
      <c r="L519" s="217">
        <v>0</v>
      </c>
      <c r="M519" s="217">
        <v>0</v>
      </c>
      <c r="N519" s="217">
        <v>0</v>
      </c>
      <c r="O519" s="217">
        <v>0</v>
      </c>
      <c r="P519" s="217">
        <v>14020.52406</v>
      </c>
      <c r="Q519" s="217">
        <v>239.13693000000001</v>
      </c>
      <c r="R519" s="218">
        <v>14259.66099</v>
      </c>
    </row>
    <row r="520" spans="1:18">
      <c r="A520" s="219"/>
      <c r="B520" s="214" t="s">
        <v>297</v>
      </c>
      <c r="C520" s="214" t="s">
        <v>300</v>
      </c>
      <c r="D520" s="214" t="s">
        <v>300</v>
      </c>
      <c r="E520" s="215">
        <v>31</v>
      </c>
      <c r="F520" s="216">
        <v>0</v>
      </c>
      <c r="G520" s="217">
        <v>0</v>
      </c>
      <c r="H520" s="217">
        <v>0</v>
      </c>
      <c r="I520" s="217">
        <v>0</v>
      </c>
      <c r="J520" s="217">
        <v>0</v>
      </c>
      <c r="K520" s="217">
        <v>0</v>
      </c>
      <c r="L520" s="217">
        <v>0</v>
      </c>
      <c r="M520" s="217">
        <v>0</v>
      </c>
      <c r="N520" s="217">
        <v>0</v>
      </c>
      <c r="O520" s="217">
        <v>0</v>
      </c>
      <c r="P520" s="217">
        <v>12274.657640000001</v>
      </c>
      <c r="Q520" s="217">
        <v>0</v>
      </c>
      <c r="R520" s="218">
        <v>12274.657640000001</v>
      </c>
    </row>
    <row r="521" spans="1:18">
      <c r="A521" s="219"/>
      <c r="B521" s="214" t="s">
        <v>314</v>
      </c>
      <c r="C521" s="214" t="s">
        <v>314</v>
      </c>
      <c r="D521" s="214" t="s">
        <v>315</v>
      </c>
      <c r="E521" s="215">
        <v>8</v>
      </c>
      <c r="F521" s="216">
        <v>0</v>
      </c>
      <c r="G521" s="217">
        <v>0</v>
      </c>
      <c r="H521" s="217">
        <v>0</v>
      </c>
      <c r="I521" s="217">
        <v>0</v>
      </c>
      <c r="J521" s="217">
        <v>0</v>
      </c>
      <c r="K521" s="217">
        <v>0</v>
      </c>
      <c r="L521" s="217">
        <v>0</v>
      </c>
      <c r="M521" s="217">
        <v>0</v>
      </c>
      <c r="N521" s="217">
        <v>0</v>
      </c>
      <c r="O521" s="217">
        <v>0</v>
      </c>
      <c r="P521" s="217">
        <v>25469.773079999999</v>
      </c>
      <c r="Q521" s="217">
        <v>0</v>
      </c>
      <c r="R521" s="218">
        <v>25469.773079999999</v>
      </c>
    </row>
    <row r="522" spans="1:18">
      <c r="A522" s="219"/>
      <c r="B522" s="214" t="s">
        <v>344</v>
      </c>
      <c r="C522" s="214" t="s">
        <v>345</v>
      </c>
      <c r="D522" s="214" t="s">
        <v>344</v>
      </c>
      <c r="E522" s="215">
        <v>11</v>
      </c>
      <c r="F522" s="216">
        <v>0</v>
      </c>
      <c r="G522" s="217">
        <v>0</v>
      </c>
      <c r="H522" s="217">
        <v>0</v>
      </c>
      <c r="I522" s="217">
        <v>0</v>
      </c>
      <c r="J522" s="217">
        <v>0</v>
      </c>
      <c r="K522" s="217">
        <v>0</v>
      </c>
      <c r="L522" s="217">
        <v>0</v>
      </c>
      <c r="M522" s="217">
        <v>0</v>
      </c>
      <c r="N522" s="217">
        <v>0</v>
      </c>
      <c r="O522" s="217">
        <v>0</v>
      </c>
      <c r="P522" s="217">
        <v>16088.50639</v>
      </c>
      <c r="Q522" s="217">
        <v>0</v>
      </c>
      <c r="R522" s="218">
        <v>16088.50639</v>
      </c>
    </row>
    <row r="523" spans="1:18">
      <c r="A523" s="219"/>
      <c r="B523" s="219"/>
      <c r="C523" s="214" t="s">
        <v>350</v>
      </c>
      <c r="D523" s="214" t="s">
        <v>351</v>
      </c>
      <c r="E523" s="215">
        <v>30</v>
      </c>
      <c r="F523" s="216">
        <v>0</v>
      </c>
      <c r="G523" s="217">
        <v>0</v>
      </c>
      <c r="H523" s="217">
        <v>0</v>
      </c>
      <c r="I523" s="217">
        <v>0</v>
      </c>
      <c r="J523" s="217">
        <v>0</v>
      </c>
      <c r="K523" s="217">
        <v>0</v>
      </c>
      <c r="L523" s="217">
        <v>0</v>
      </c>
      <c r="M523" s="217">
        <v>0</v>
      </c>
      <c r="N523" s="217">
        <v>0</v>
      </c>
      <c r="O523" s="217">
        <v>0</v>
      </c>
      <c r="P523" s="217">
        <v>8609.1841600000007</v>
      </c>
      <c r="Q523" s="217">
        <v>0</v>
      </c>
      <c r="R523" s="218">
        <v>8609.1841600000007</v>
      </c>
    </row>
    <row r="524" spans="1:18">
      <c r="A524" s="219"/>
      <c r="B524" s="214" t="s">
        <v>371</v>
      </c>
      <c r="C524" s="214" t="s">
        <v>371</v>
      </c>
      <c r="D524" s="214" t="s">
        <v>371</v>
      </c>
      <c r="E524" s="215">
        <v>9</v>
      </c>
      <c r="F524" s="216">
        <v>0</v>
      </c>
      <c r="G524" s="217">
        <v>0</v>
      </c>
      <c r="H524" s="217">
        <v>0</v>
      </c>
      <c r="I524" s="217">
        <v>0</v>
      </c>
      <c r="J524" s="217">
        <v>0</v>
      </c>
      <c r="K524" s="217">
        <v>0</v>
      </c>
      <c r="L524" s="217">
        <v>0</v>
      </c>
      <c r="M524" s="217">
        <v>0</v>
      </c>
      <c r="N524" s="217">
        <v>0</v>
      </c>
      <c r="O524" s="217">
        <v>0</v>
      </c>
      <c r="P524" s="217">
        <v>16996.160250000001</v>
      </c>
      <c r="Q524" s="217">
        <v>0</v>
      </c>
      <c r="R524" s="218">
        <v>16996.160250000001</v>
      </c>
    </row>
    <row r="525" spans="1:18">
      <c r="A525" s="219"/>
      <c r="B525" s="219"/>
      <c r="C525" s="214" t="s">
        <v>389</v>
      </c>
      <c r="D525" s="214" t="s">
        <v>389</v>
      </c>
      <c r="E525" s="215">
        <v>28</v>
      </c>
      <c r="F525" s="216">
        <v>0</v>
      </c>
      <c r="G525" s="217">
        <v>0</v>
      </c>
      <c r="H525" s="217">
        <v>0</v>
      </c>
      <c r="I525" s="217">
        <v>0</v>
      </c>
      <c r="J525" s="217">
        <v>0</v>
      </c>
      <c r="K525" s="217">
        <v>0</v>
      </c>
      <c r="L525" s="217">
        <v>0</v>
      </c>
      <c r="M525" s="217">
        <v>0</v>
      </c>
      <c r="N525" s="217">
        <v>0</v>
      </c>
      <c r="O525" s="217">
        <v>0</v>
      </c>
      <c r="P525" s="217">
        <v>9666.1887499999993</v>
      </c>
      <c r="Q525" s="217">
        <v>0</v>
      </c>
      <c r="R525" s="218">
        <v>9666.1887499999993</v>
      </c>
    </row>
    <row r="526" spans="1:18">
      <c r="A526" s="219"/>
      <c r="B526" s="214" t="s">
        <v>408</v>
      </c>
      <c r="C526" s="214" t="s">
        <v>408</v>
      </c>
      <c r="D526" s="214" t="s">
        <v>408</v>
      </c>
      <c r="E526" s="215">
        <v>7</v>
      </c>
      <c r="F526" s="216">
        <v>0</v>
      </c>
      <c r="G526" s="217">
        <v>0</v>
      </c>
      <c r="H526" s="217">
        <v>0</v>
      </c>
      <c r="I526" s="217">
        <v>0</v>
      </c>
      <c r="J526" s="217">
        <v>0</v>
      </c>
      <c r="K526" s="217">
        <v>0</v>
      </c>
      <c r="L526" s="217">
        <v>0</v>
      </c>
      <c r="M526" s="217">
        <v>0</v>
      </c>
      <c r="N526" s="217">
        <v>0</v>
      </c>
      <c r="O526" s="217">
        <v>0</v>
      </c>
      <c r="P526" s="217">
        <v>16040.51124</v>
      </c>
      <c r="Q526" s="217">
        <v>0</v>
      </c>
      <c r="R526" s="218">
        <v>16040.51124</v>
      </c>
    </row>
    <row r="527" spans="1:18">
      <c r="A527" s="219"/>
      <c r="B527" s="219"/>
      <c r="C527" s="214" t="s">
        <v>418</v>
      </c>
      <c r="D527" s="214" t="s">
        <v>419</v>
      </c>
      <c r="E527" s="215">
        <v>22</v>
      </c>
      <c r="F527" s="216">
        <v>0</v>
      </c>
      <c r="G527" s="217">
        <v>0</v>
      </c>
      <c r="H527" s="217">
        <v>0</v>
      </c>
      <c r="I527" s="217">
        <v>0</v>
      </c>
      <c r="J527" s="217">
        <v>0</v>
      </c>
      <c r="K527" s="217">
        <v>0</v>
      </c>
      <c r="L527" s="217">
        <v>0</v>
      </c>
      <c r="M527" s="217">
        <v>0</v>
      </c>
      <c r="N527" s="217">
        <v>0</v>
      </c>
      <c r="O527" s="217">
        <v>0</v>
      </c>
      <c r="P527" s="217">
        <v>5315.4966699999995</v>
      </c>
      <c r="Q527" s="217">
        <v>0</v>
      </c>
      <c r="R527" s="218">
        <v>5315.4966699999995</v>
      </c>
    </row>
    <row r="528" spans="1:18">
      <c r="A528" s="219"/>
      <c r="B528" s="214" t="s">
        <v>451</v>
      </c>
      <c r="C528" s="214" t="s">
        <v>453</v>
      </c>
      <c r="D528" s="214" t="s">
        <v>454</v>
      </c>
      <c r="E528" s="215">
        <v>35</v>
      </c>
      <c r="F528" s="216">
        <v>0</v>
      </c>
      <c r="G528" s="217">
        <v>0</v>
      </c>
      <c r="H528" s="217">
        <v>0</v>
      </c>
      <c r="I528" s="217">
        <v>0</v>
      </c>
      <c r="J528" s="217">
        <v>0</v>
      </c>
      <c r="K528" s="217">
        <v>0</v>
      </c>
      <c r="L528" s="217">
        <v>0</v>
      </c>
      <c r="M528" s="217">
        <v>0</v>
      </c>
      <c r="N528" s="217">
        <v>0</v>
      </c>
      <c r="O528" s="217">
        <v>0</v>
      </c>
      <c r="P528" s="217">
        <v>11629.860789999999</v>
      </c>
      <c r="Q528" s="217">
        <v>0</v>
      </c>
      <c r="R528" s="218">
        <v>11629.860789999999</v>
      </c>
    </row>
    <row r="529" spans="1:28">
      <c r="A529" s="219"/>
      <c r="B529" s="214" t="s">
        <v>472</v>
      </c>
      <c r="C529" s="214" t="s">
        <v>473</v>
      </c>
      <c r="D529" s="214" t="s">
        <v>474</v>
      </c>
      <c r="E529" s="215">
        <v>14</v>
      </c>
      <c r="F529" s="216">
        <v>0</v>
      </c>
      <c r="G529" s="217">
        <v>0</v>
      </c>
      <c r="H529" s="217">
        <v>0</v>
      </c>
      <c r="I529" s="217">
        <v>0</v>
      </c>
      <c r="J529" s="217">
        <v>0</v>
      </c>
      <c r="K529" s="217">
        <v>0</v>
      </c>
      <c r="L529" s="217">
        <v>0</v>
      </c>
      <c r="M529" s="217">
        <v>0</v>
      </c>
      <c r="N529" s="217">
        <v>0</v>
      </c>
      <c r="O529" s="217">
        <v>0</v>
      </c>
      <c r="P529" s="217">
        <v>19847.344109999998</v>
      </c>
      <c r="Q529" s="217">
        <v>370.91280999999998</v>
      </c>
      <c r="R529" s="218">
        <v>20218.256920000003</v>
      </c>
    </row>
    <row r="530" spans="1:28">
      <c r="A530" s="219"/>
      <c r="B530" s="214" t="s">
        <v>481</v>
      </c>
      <c r="C530" s="214" t="s">
        <v>482</v>
      </c>
      <c r="D530" s="214" t="s">
        <v>482</v>
      </c>
      <c r="E530" s="215">
        <v>17</v>
      </c>
      <c r="F530" s="216">
        <v>0</v>
      </c>
      <c r="G530" s="217">
        <v>0</v>
      </c>
      <c r="H530" s="217">
        <v>0</v>
      </c>
      <c r="I530" s="217">
        <v>0</v>
      </c>
      <c r="J530" s="217">
        <v>0</v>
      </c>
      <c r="K530" s="217">
        <v>0</v>
      </c>
      <c r="L530" s="217">
        <v>0</v>
      </c>
      <c r="M530" s="217">
        <v>0</v>
      </c>
      <c r="N530" s="217">
        <v>0</v>
      </c>
      <c r="O530" s="217">
        <v>0</v>
      </c>
      <c r="P530" s="217">
        <v>5299.1482400000004</v>
      </c>
      <c r="Q530" s="217">
        <v>0</v>
      </c>
      <c r="R530" s="218">
        <v>5299.1482400000004</v>
      </c>
    </row>
    <row r="531" spans="1:28">
      <c r="A531" s="219"/>
      <c r="B531" s="219"/>
      <c r="C531" s="219"/>
      <c r="D531" s="214" t="s">
        <v>483</v>
      </c>
      <c r="E531" s="215">
        <v>25</v>
      </c>
      <c r="F531" s="216">
        <v>0</v>
      </c>
      <c r="G531" s="217">
        <v>0</v>
      </c>
      <c r="H531" s="217">
        <v>0</v>
      </c>
      <c r="I531" s="217">
        <v>0</v>
      </c>
      <c r="J531" s="217">
        <v>0</v>
      </c>
      <c r="K531" s="217">
        <v>0</v>
      </c>
      <c r="L531" s="217">
        <v>0</v>
      </c>
      <c r="M531" s="217">
        <v>0</v>
      </c>
      <c r="N531" s="217">
        <v>0</v>
      </c>
      <c r="O531" s="217">
        <v>0</v>
      </c>
      <c r="P531" s="217">
        <v>2784.9247099999998</v>
      </c>
      <c r="Q531" s="217">
        <v>124.89086999999999</v>
      </c>
      <c r="R531" s="218">
        <v>2909.81558</v>
      </c>
    </row>
    <row r="532" spans="1:28">
      <c r="A532" s="219"/>
      <c r="B532" s="219"/>
      <c r="C532" s="214" t="s">
        <v>488</v>
      </c>
      <c r="D532" s="214" t="s">
        <v>488</v>
      </c>
      <c r="E532" s="215">
        <v>5</v>
      </c>
      <c r="F532" s="216">
        <v>0</v>
      </c>
      <c r="G532" s="217">
        <v>0</v>
      </c>
      <c r="H532" s="217">
        <v>0</v>
      </c>
      <c r="I532" s="217">
        <v>0</v>
      </c>
      <c r="J532" s="217">
        <v>0</v>
      </c>
      <c r="K532" s="217">
        <v>0</v>
      </c>
      <c r="L532" s="217">
        <v>0</v>
      </c>
      <c r="M532" s="217">
        <v>0</v>
      </c>
      <c r="N532" s="217">
        <v>0</v>
      </c>
      <c r="O532" s="217">
        <v>0</v>
      </c>
      <c r="P532" s="217">
        <v>19032.097579999998</v>
      </c>
      <c r="Q532" s="217">
        <v>0</v>
      </c>
      <c r="R532" s="218">
        <v>19032.097579999998</v>
      </c>
    </row>
    <row r="533" spans="1:28">
      <c r="A533" s="219"/>
      <c r="B533" s="219"/>
      <c r="C533" s="214" t="s">
        <v>495</v>
      </c>
      <c r="D533" s="214" t="s">
        <v>495</v>
      </c>
      <c r="E533" s="215">
        <v>24</v>
      </c>
      <c r="F533" s="216">
        <v>0</v>
      </c>
      <c r="G533" s="217">
        <v>0</v>
      </c>
      <c r="H533" s="217">
        <v>0</v>
      </c>
      <c r="I533" s="217">
        <v>0</v>
      </c>
      <c r="J533" s="217">
        <v>0</v>
      </c>
      <c r="K533" s="217">
        <v>0</v>
      </c>
      <c r="L533" s="217">
        <v>0</v>
      </c>
      <c r="M533" s="217">
        <v>0</v>
      </c>
      <c r="N533" s="217">
        <v>0</v>
      </c>
      <c r="O533" s="217">
        <v>0</v>
      </c>
      <c r="P533" s="217">
        <v>12995.11901</v>
      </c>
      <c r="Q533" s="217">
        <v>0</v>
      </c>
      <c r="R533" s="218">
        <v>12995.11901</v>
      </c>
    </row>
    <row r="534" spans="1:28">
      <c r="A534" s="219"/>
      <c r="B534" s="214" t="s">
        <v>501</v>
      </c>
      <c r="C534" s="214" t="s">
        <v>514</v>
      </c>
      <c r="D534" s="214" t="s">
        <v>514</v>
      </c>
      <c r="E534" s="215">
        <v>3</v>
      </c>
      <c r="F534" s="216">
        <v>0</v>
      </c>
      <c r="G534" s="217">
        <v>0</v>
      </c>
      <c r="H534" s="217">
        <v>0</v>
      </c>
      <c r="I534" s="217">
        <v>0</v>
      </c>
      <c r="J534" s="217">
        <v>0</v>
      </c>
      <c r="K534" s="217">
        <v>0</v>
      </c>
      <c r="L534" s="217">
        <v>0</v>
      </c>
      <c r="M534" s="217">
        <v>0</v>
      </c>
      <c r="N534" s="217">
        <v>0</v>
      </c>
      <c r="O534" s="217">
        <v>0</v>
      </c>
      <c r="P534" s="217">
        <v>13173.04019</v>
      </c>
      <c r="Q534" s="217">
        <v>0</v>
      </c>
      <c r="R534" s="218">
        <v>13173.04019</v>
      </c>
    </row>
    <row r="535" spans="1:28">
      <c r="A535" s="219"/>
      <c r="B535" s="214" t="s">
        <v>531</v>
      </c>
      <c r="C535" s="214" t="s">
        <v>532</v>
      </c>
      <c r="D535" s="214" t="s">
        <v>532</v>
      </c>
      <c r="E535" s="215">
        <v>12</v>
      </c>
      <c r="F535" s="216">
        <v>0</v>
      </c>
      <c r="G535" s="217">
        <v>0</v>
      </c>
      <c r="H535" s="217">
        <v>0</v>
      </c>
      <c r="I535" s="217">
        <v>0</v>
      </c>
      <c r="J535" s="217">
        <v>0</v>
      </c>
      <c r="K535" s="217">
        <v>0</v>
      </c>
      <c r="L535" s="217">
        <v>0</v>
      </c>
      <c r="M535" s="217">
        <v>0</v>
      </c>
      <c r="N535" s="217">
        <v>0</v>
      </c>
      <c r="O535" s="217">
        <v>0</v>
      </c>
      <c r="P535" s="217">
        <v>19144.96384</v>
      </c>
      <c r="Q535" s="217">
        <v>0</v>
      </c>
      <c r="R535" s="218">
        <v>19144.96384</v>
      </c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>
      <c r="A536" s="219"/>
      <c r="B536" s="214" t="s">
        <v>555</v>
      </c>
      <c r="C536" s="214" t="s">
        <v>567</v>
      </c>
      <c r="D536" s="214" t="s">
        <v>568</v>
      </c>
      <c r="E536" s="215">
        <v>15</v>
      </c>
      <c r="F536" s="216">
        <v>0</v>
      </c>
      <c r="G536" s="217">
        <v>0</v>
      </c>
      <c r="H536" s="217">
        <v>0</v>
      </c>
      <c r="I536" s="217">
        <v>0</v>
      </c>
      <c r="J536" s="217">
        <v>0</v>
      </c>
      <c r="K536" s="217">
        <v>0</v>
      </c>
      <c r="L536" s="217">
        <v>0</v>
      </c>
      <c r="M536" s="217">
        <v>0</v>
      </c>
      <c r="N536" s="217">
        <v>0</v>
      </c>
      <c r="O536" s="217">
        <v>0</v>
      </c>
      <c r="P536" s="217">
        <v>14108.94766</v>
      </c>
      <c r="Q536" s="217">
        <v>0</v>
      </c>
      <c r="R536" s="218">
        <v>14108.94766</v>
      </c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>
      <c r="A537" s="219"/>
      <c r="B537" s="219"/>
      <c r="C537" s="214" t="s">
        <v>555</v>
      </c>
      <c r="D537" s="214" t="s">
        <v>582</v>
      </c>
      <c r="E537" s="215">
        <v>1</v>
      </c>
      <c r="F537" s="216">
        <v>0</v>
      </c>
      <c r="G537" s="217">
        <v>0</v>
      </c>
      <c r="H537" s="217">
        <v>0</v>
      </c>
      <c r="I537" s="217">
        <v>0</v>
      </c>
      <c r="J537" s="217">
        <v>0</v>
      </c>
      <c r="K537" s="217">
        <v>0</v>
      </c>
      <c r="L537" s="217">
        <v>0</v>
      </c>
      <c r="M537" s="217">
        <v>0</v>
      </c>
      <c r="N537" s="217">
        <v>0</v>
      </c>
      <c r="O537" s="217">
        <v>0</v>
      </c>
      <c r="P537" s="217">
        <v>78577.827609999993</v>
      </c>
      <c r="Q537" s="217">
        <v>335162.34886000003</v>
      </c>
      <c r="R537" s="218">
        <v>413740.17647000001</v>
      </c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>
      <c r="A538" s="219"/>
      <c r="B538" s="214" t="s">
        <v>605</v>
      </c>
      <c r="C538" s="214" t="s">
        <v>608</v>
      </c>
      <c r="D538" s="214" t="s">
        <v>609</v>
      </c>
      <c r="E538" s="215">
        <v>42</v>
      </c>
      <c r="F538" s="216">
        <v>0</v>
      </c>
      <c r="G538" s="217">
        <v>0</v>
      </c>
      <c r="H538" s="217">
        <v>0</v>
      </c>
      <c r="I538" s="217">
        <v>0</v>
      </c>
      <c r="J538" s="217">
        <v>0</v>
      </c>
      <c r="K538" s="217">
        <v>0</v>
      </c>
      <c r="L538" s="217">
        <v>0</v>
      </c>
      <c r="M538" s="217">
        <v>0</v>
      </c>
      <c r="N538" s="217">
        <v>0</v>
      </c>
      <c r="O538" s="217">
        <v>0</v>
      </c>
      <c r="P538" s="217">
        <v>3196.16923</v>
      </c>
      <c r="Q538" s="217">
        <v>0</v>
      </c>
      <c r="R538" s="218">
        <v>3196.16923</v>
      </c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>
      <c r="A539" s="219"/>
      <c r="B539" s="214" t="s">
        <v>622</v>
      </c>
      <c r="C539" s="214" t="s">
        <v>626</v>
      </c>
      <c r="D539" s="214" t="s">
        <v>626</v>
      </c>
      <c r="E539" s="215">
        <v>54</v>
      </c>
      <c r="F539" s="216">
        <v>0</v>
      </c>
      <c r="G539" s="217">
        <v>0</v>
      </c>
      <c r="H539" s="217">
        <v>0</v>
      </c>
      <c r="I539" s="217">
        <v>0</v>
      </c>
      <c r="J539" s="217">
        <v>0</v>
      </c>
      <c r="K539" s="217">
        <v>0</v>
      </c>
      <c r="L539" s="217">
        <v>0</v>
      </c>
      <c r="M539" s="217">
        <v>0</v>
      </c>
      <c r="N539" s="217">
        <v>0</v>
      </c>
      <c r="O539" s="217">
        <v>0</v>
      </c>
      <c r="P539" s="217">
        <v>6802.6255099999998</v>
      </c>
      <c r="Q539" s="217">
        <v>0</v>
      </c>
      <c r="R539" s="218">
        <v>6802.6255099999998</v>
      </c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>
      <c r="A540" s="219"/>
      <c r="B540" s="214" t="s">
        <v>637</v>
      </c>
      <c r="C540" s="214" t="s">
        <v>638</v>
      </c>
      <c r="D540" s="214" t="s">
        <v>638</v>
      </c>
      <c r="E540" s="215">
        <v>32</v>
      </c>
      <c r="F540" s="216">
        <v>0</v>
      </c>
      <c r="G540" s="217">
        <v>0</v>
      </c>
      <c r="H540" s="217">
        <v>0</v>
      </c>
      <c r="I540" s="217">
        <v>0</v>
      </c>
      <c r="J540" s="217">
        <v>0</v>
      </c>
      <c r="K540" s="217">
        <v>0</v>
      </c>
      <c r="L540" s="217">
        <v>0</v>
      </c>
      <c r="M540" s="217">
        <v>0</v>
      </c>
      <c r="N540" s="217">
        <v>0</v>
      </c>
      <c r="O540" s="217">
        <v>0</v>
      </c>
      <c r="P540" s="217">
        <v>14089.62407</v>
      </c>
      <c r="Q540" s="217">
        <v>0</v>
      </c>
      <c r="R540" s="218">
        <v>14089.62407</v>
      </c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>
      <c r="A541" s="219"/>
      <c r="B541" s="219"/>
      <c r="C541" s="219"/>
      <c r="D541" s="214" t="s">
        <v>641</v>
      </c>
      <c r="E541" s="215">
        <v>41</v>
      </c>
      <c r="F541" s="216">
        <v>0</v>
      </c>
      <c r="G541" s="217">
        <v>0</v>
      </c>
      <c r="H541" s="217">
        <v>0</v>
      </c>
      <c r="I541" s="217">
        <v>0</v>
      </c>
      <c r="J541" s="217">
        <v>0</v>
      </c>
      <c r="K541" s="217">
        <v>0</v>
      </c>
      <c r="L541" s="217">
        <v>0</v>
      </c>
      <c r="M541" s="217">
        <v>0</v>
      </c>
      <c r="N541" s="217">
        <v>0</v>
      </c>
      <c r="O541" s="217">
        <v>0</v>
      </c>
      <c r="P541" s="217">
        <v>14324.62177</v>
      </c>
      <c r="Q541" s="217">
        <v>464.62321000000003</v>
      </c>
      <c r="R541" s="218">
        <v>14789.244980000001</v>
      </c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>
      <c r="A542" s="219"/>
      <c r="B542" s="214" t="s">
        <v>650</v>
      </c>
      <c r="C542" s="214" t="s">
        <v>660</v>
      </c>
      <c r="D542" s="214" t="s">
        <v>661</v>
      </c>
      <c r="E542" s="215">
        <v>61</v>
      </c>
      <c r="F542" s="216">
        <v>0</v>
      </c>
      <c r="G542" s="217">
        <v>0</v>
      </c>
      <c r="H542" s="217">
        <v>0</v>
      </c>
      <c r="I542" s="217">
        <v>0</v>
      </c>
      <c r="J542" s="217">
        <v>0</v>
      </c>
      <c r="K542" s="217">
        <v>0</v>
      </c>
      <c r="L542" s="217">
        <v>0</v>
      </c>
      <c r="M542" s="217">
        <v>0</v>
      </c>
      <c r="N542" s="217">
        <v>0</v>
      </c>
      <c r="O542" s="217">
        <v>0</v>
      </c>
      <c r="P542" s="217">
        <v>10805.02549</v>
      </c>
      <c r="Q542" s="217">
        <v>0</v>
      </c>
      <c r="R542" s="218">
        <v>10805.02549</v>
      </c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>
      <c r="A543" s="219"/>
      <c r="B543" s="219"/>
      <c r="C543" s="214" t="s">
        <v>673</v>
      </c>
      <c r="D543" s="214" t="s">
        <v>673</v>
      </c>
      <c r="E543" s="215">
        <v>51</v>
      </c>
      <c r="F543" s="216">
        <v>0</v>
      </c>
      <c r="G543" s="217">
        <v>0</v>
      </c>
      <c r="H543" s="217">
        <v>0</v>
      </c>
      <c r="I543" s="217">
        <v>0</v>
      </c>
      <c r="J543" s="217">
        <v>0</v>
      </c>
      <c r="K543" s="217">
        <v>0</v>
      </c>
      <c r="L543" s="217">
        <v>0</v>
      </c>
      <c r="M543" s="217">
        <v>0</v>
      </c>
      <c r="N543" s="217">
        <v>0</v>
      </c>
      <c r="O543" s="217">
        <v>0</v>
      </c>
      <c r="P543" s="217">
        <v>8594.1450399999994</v>
      </c>
      <c r="Q543" s="217">
        <v>0</v>
      </c>
      <c r="R543" s="218">
        <v>8594.1450399999994</v>
      </c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>
      <c r="A544" s="219"/>
      <c r="B544" s="214" t="s">
        <v>682</v>
      </c>
      <c r="C544" s="214" t="s">
        <v>689</v>
      </c>
      <c r="D544" s="214" t="s">
        <v>690</v>
      </c>
      <c r="E544" s="215">
        <v>40</v>
      </c>
      <c r="F544" s="216">
        <v>0</v>
      </c>
      <c r="G544" s="217">
        <v>0</v>
      </c>
      <c r="H544" s="217">
        <v>0</v>
      </c>
      <c r="I544" s="217">
        <v>0</v>
      </c>
      <c r="J544" s="217">
        <v>0</v>
      </c>
      <c r="K544" s="217">
        <v>0</v>
      </c>
      <c r="L544" s="217">
        <v>0</v>
      </c>
      <c r="M544" s="217">
        <v>0</v>
      </c>
      <c r="N544" s="217">
        <v>0</v>
      </c>
      <c r="O544" s="217">
        <v>0</v>
      </c>
      <c r="P544" s="217">
        <v>16419.147239999998</v>
      </c>
      <c r="Q544" s="217">
        <v>0</v>
      </c>
      <c r="R544" s="218">
        <v>16419.147239999998</v>
      </c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>
      <c r="A545" s="219"/>
      <c r="B545" s="219"/>
      <c r="C545" s="214" t="s">
        <v>682</v>
      </c>
      <c r="D545" s="214" t="s">
        <v>682</v>
      </c>
      <c r="E545" s="215">
        <v>10</v>
      </c>
      <c r="F545" s="216">
        <v>0</v>
      </c>
      <c r="G545" s="217">
        <v>0</v>
      </c>
      <c r="H545" s="217">
        <v>0</v>
      </c>
      <c r="I545" s="217">
        <v>0</v>
      </c>
      <c r="J545" s="217">
        <v>0</v>
      </c>
      <c r="K545" s="217">
        <v>0</v>
      </c>
      <c r="L545" s="217">
        <v>0</v>
      </c>
      <c r="M545" s="217">
        <v>0</v>
      </c>
      <c r="N545" s="217">
        <v>0</v>
      </c>
      <c r="O545" s="217">
        <v>0</v>
      </c>
      <c r="P545" s="217">
        <v>25691.070879999999</v>
      </c>
      <c r="Q545" s="217">
        <v>0</v>
      </c>
      <c r="R545" s="218">
        <v>25691.070879999999</v>
      </c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>
      <c r="A546" s="219"/>
      <c r="B546" s="214" t="s">
        <v>710</v>
      </c>
      <c r="C546" s="214" t="s">
        <v>711</v>
      </c>
      <c r="D546" s="214" t="s">
        <v>712</v>
      </c>
      <c r="E546" s="215">
        <v>52</v>
      </c>
      <c r="F546" s="216">
        <v>0</v>
      </c>
      <c r="G546" s="217">
        <v>0</v>
      </c>
      <c r="H546" s="217">
        <v>0</v>
      </c>
      <c r="I546" s="217">
        <v>0</v>
      </c>
      <c r="J546" s="217">
        <v>0</v>
      </c>
      <c r="K546" s="217">
        <v>0</v>
      </c>
      <c r="L546" s="217">
        <v>0</v>
      </c>
      <c r="M546" s="217">
        <v>0</v>
      </c>
      <c r="N546" s="217">
        <v>0</v>
      </c>
      <c r="O546" s="217">
        <v>0</v>
      </c>
      <c r="P546" s="217">
        <v>10616.049010000001</v>
      </c>
      <c r="Q546" s="217">
        <v>0</v>
      </c>
      <c r="R546" s="218">
        <v>10616.049010000001</v>
      </c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>
      <c r="A547" s="219"/>
      <c r="B547" s="219"/>
      <c r="C547" s="214" t="s">
        <v>710</v>
      </c>
      <c r="D547" s="214" t="s">
        <v>718</v>
      </c>
      <c r="E547" s="215">
        <v>4</v>
      </c>
      <c r="F547" s="216">
        <v>0</v>
      </c>
      <c r="G547" s="217">
        <v>0</v>
      </c>
      <c r="H547" s="217">
        <v>0</v>
      </c>
      <c r="I547" s="217">
        <v>0</v>
      </c>
      <c r="J547" s="217">
        <v>0</v>
      </c>
      <c r="K547" s="217">
        <v>0</v>
      </c>
      <c r="L547" s="217">
        <v>0</v>
      </c>
      <c r="M547" s="217">
        <v>0</v>
      </c>
      <c r="N547" s="217">
        <v>0</v>
      </c>
      <c r="O547" s="217">
        <v>0</v>
      </c>
      <c r="P547" s="217">
        <v>26215.330260000002</v>
      </c>
      <c r="Q547" s="217">
        <v>0</v>
      </c>
      <c r="R547" s="218">
        <v>26215.330260000002</v>
      </c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>
      <c r="A548" s="219"/>
      <c r="B548" s="214" t="s">
        <v>731</v>
      </c>
      <c r="C548" s="214" t="s">
        <v>731</v>
      </c>
      <c r="D548" s="214" t="s">
        <v>731</v>
      </c>
      <c r="E548" s="215">
        <v>18</v>
      </c>
      <c r="F548" s="216">
        <v>0</v>
      </c>
      <c r="G548" s="217">
        <v>0</v>
      </c>
      <c r="H548" s="217">
        <v>0</v>
      </c>
      <c r="I548" s="217">
        <v>0</v>
      </c>
      <c r="J548" s="217">
        <v>0</v>
      </c>
      <c r="K548" s="217">
        <v>0</v>
      </c>
      <c r="L548" s="217">
        <v>0</v>
      </c>
      <c r="M548" s="217">
        <v>0</v>
      </c>
      <c r="N548" s="217">
        <v>0</v>
      </c>
      <c r="O548" s="217">
        <v>0</v>
      </c>
      <c r="P548" s="217">
        <v>15828.01698</v>
      </c>
      <c r="Q548" s="217">
        <v>0</v>
      </c>
      <c r="R548" s="218">
        <v>15828.01698</v>
      </c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>
      <c r="A549" s="219"/>
      <c r="B549" s="214" t="s">
        <v>739</v>
      </c>
      <c r="C549" s="214" t="s">
        <v>739</v>
      </c>
      <c r="D549" s="214" t="s">
        <v>739</v>
      </c>
      <c r="E549" s="215">
        <v>36</v>
      </c>
      <c r="F549" s="216">
        <v>0</v>
      </c>
      <c r="G549" s="217">
        <v>0</v>
      </c>
      <c r="H549" s="217">
        <v>0</v>
      </c>
      <c r="I549" s="217">
        <v>0</v>
      </c>
      <c r="J549" s="217">
        <v>0</v>
      </c>
      <c r="K549" s="217">
        <v>0</v>
      </c>
      <c r="L549" s="217">
        <v>0</v>
      </c>
      <c r="M549" s="217">
        <v>0</v>
      </c>
      <c r="N549" s="217">
        <v>0</v>
      </c>
      <c r="O549" s="217">
        <v>0</v>
      </c>
      <c r="P549" s="217">
        <v>3553.0615899999998</v>
      </c>
      <c r="Q549" s="217">
        <v>699.37699999999995</v>
      </c>
      <c r="R549" s="218">
        <v>4252.4385899999997</v>
      </c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>
      <c r="A550" s="219"/>
      <c r="B550" s="214" t="s">
        <v>619</v>
      </c>
      <c r="C550" s="214" t="s">
        <v>749</v>
      </c>
      <c r="D550" s="214" t="s">
        <v>749</v>
      </c>
      <c r="E550" s="215">
        <v>60</v>
      </c>
      <c r="F550" s="216">
        <v>0</v>
      </c>
      <c r="G550" s="217">
        <v>0</v>
      </c>
      <c r="H550" s="217">
        <v>0</v>
      </c>
      <c r="I550" s="217">
        <v>0</v>
      </c>
      <c r="J550" s="217">
        <v>0</v>
      </c>
      <c r="K550" s="217">
        <v>0</v>
      </c>
      <c r="L550" s="217">
        <v>0</v>
      </c>
      <c r="M550" s="217">
        <v>0</v>
      </c>
      <c r="N550" s="217">
        <v>0</v>
      </c>
      <c r="O550" s="217">
        <v>0</v>
      </c>
      <c r="P550" s="217">
        <v>11670.564640000001</v>
      </c>
      <c r="Q550" s="217">
        <v>0</v>
      </c>
      <c r="R550" s="218">
        <v>11670.564640000001</v>
      </c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>
      <c r="A551" s="225" t="s">
        <v>755</v>
      </c>
      <c r="B551" s="226"/>
      <c r="C551" s="226"/>
      <c r="D551" s="226"/>
      <c r="E551" s="226"/>
      <c r="F551" s="227">
        <v>17620187.567540009</v>
      </c>
      <c r="G551" s="228">
        <v>1573645.3902199999</v>
      </c>
      <c r="H551" s="228">
        <v>19193832.957759995</v>
      </c>
      <c r="I551" s="228">
        <v>15663404.787619999</v>
      </c>
      <c r="J551" s="228">
        <v>182638.1416499998</v>
      </c>
      <c r="K551" s="228">
        <v>15846042.929269997</v>
      </c>
      <c r="L551" s="228">
        <v>3362229.3061700007</v>
      </c>
      <c r="M551" s="228">
        <v>1377293.4891599996</v>
      </c>
      <c r="N551" s="228">
        <v>4739522.7953299992</v>
      </c>
      <c r="O551" s="228">
        <v>39779398.682359964</v>
      </c>
      <c r="P551" s="228">
        <v>13733288.767700009</v>
      </c>
      <c r="Q551" s="228">
        <v>339801.07013000001</v>
      </c>
      <c r="R551" s="229">
        <v>14073089.837830005</v>
      </c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  <row r="999" spans="1:28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</row>
    <row r="1000" spans="1:28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</row>
    <row r="1001" spans="1:28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</row>
    <row r="1002" spans="1:28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</row>
    <row r="1003" spans="1:28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</row>
    <row r="1004" spans="1:28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</row>
    <row r="1005" spans="1:28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</row>
    <row r="1006" spans="1:28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</row>
    <row r="1007" spans="1:28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</row>
    <row r="1008" spans="1:28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</row>
    <row r="1009" spans="1:28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</row>
    <row r="1010" spans="1:28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</row>
    <row r="1011" spans="1:28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</row>
    <row r="1012" spans="1:28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</row>
    <row r="1013" spans="1:28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</row>
    <row r="1014" spans="1:28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</row>
    <row r="1015" spans="1:28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</row>
    <row r="1016" spans="1:28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</row>
    <row r="1017" spans="1:28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</row>
    <row r="1018" spans="1:28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</row>
    <row r="1019" spans="1:28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</row>
    <row r="1020" spans="1:28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</row>
    <row r="1021" spans="1:28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</row>
    <row r="1022" spans="1:28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</row>
    <row r="1023" spans="1:28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</row>
    <row r="1024" spans="1:28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</row>
    <row r="1025" spans="1:28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</row>
    <row r="1026" spans="1:28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</row>
    <row r="1027" spans="1:28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</row>
    <row r="1028" spans="1:28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</row>
    <row r="1029" spans="1:28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</row>
    <row r="1030" spans="1:28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</row>
    <row r="1031" spans="1:28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</row>
    <row r="1032" spans="1:28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</row>
    <row r="1033" spans="1:28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</row>
    <row r="1034" spans="1:28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</row>
    <row r="1035" spans="1:28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</row>
    <row r="1036" spans="1:28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</row>
    <row r="1037" spans="1:28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</row>
    <row r="1038" spans="1:28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</row>
    <row r="1039" spans="1:28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</row>
    <row r="1040" spans="1:28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</row>
    <row r="1041" spans="1:28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</row>
    <row r="1042" spans="1:28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</row>
    <row r="1043" spans="1:28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</row>
    <row r="1044" spans="1:28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</row>
    <row r="1045" spans="1:28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</row>
    <row r="1046" spans="1:28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</row>
    <row r="1047" spans="1:28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</row>
    <row r="1048" spans="1:28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</row>
    <row r="1049" spans="1:28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</row>
    <row r="1050" spans="1:28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</row>
    <row r="1051" spans="1:28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</row>
    <row r="1052" spans="1:28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</row>
    <row r="1053" spans="1:28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</row>
    <row r="1054" spans="1:28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</row>
    <row r="1055" spans="1:28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</row>
    <row r="1056" spans="1:28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</row>
  </sheetData>
  <mergeCells count="12">
    <mergeCell ref="P6:Q6"/>
    <mergeCell ref="R6:R7"/>
    <mergeCell ref="A2:R2"/>
    <mergeCell ref="A3:R3"/>
    <mergeCell ref="A4:R4"/>
    <mergeCell ref="A6:A7"/>
    <mergeCell ref="B6:D6"/>
    <mergeCell ref="E6:E7"/>
    <mergeCell ref="F6:H6"/>
    <mergeCell ref="I6:K6"/>
    <mergeCell ref="L6:N6"/>
    <mergeCell ref="O6:O7"/>
  </mergeCells>
  <hyperlinks>
    <hyperlink ref="A1" location="Índice!A1" display="Volver al Índice" xr:uid="{61AE9F47-893C-4123-96C2-088FFEF783D4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18558-6699-4991-8665-53E40AF76C9E}">
  <dimension ref="A1:N200"/>
  <sheetViews>
    <sheetView showGridLines="0" topLeftCell="A9" zoomScaleNormal="100" workbookViewId="0">
      <selection activeCell="A6" sqref="A6"/>
    </sheetView>
  </sheetViews>
  <sheetFormatPr baseColWidth="10" defaultColWidth="12.5546875" defaultRowHeight="13.2"/>
  <cols>
    <col min="1" max="1" width="32.5546875" style="3" customWidth="1"/>
    <col min="2" max="4" width="19.6640625" style="3" customWidth="1"/>
    <col min="5" max="5" width="4" style="3" customWidth="1"/>
    <col min="6" max="9" width="18.5546875" style="3" customWidth="1"/>
    <col min="10" max="10" width="3.33203125" style="3" customWidth="1"/>
    <col min="11" max="11" width="19.33203125" style="3" customWidth="1"/>
    <col min="12" max="12" width="18.5546875" style="3" customWidth="1"/>
    <col min="13" max="13" width="17.44140625" style="3" customWidth="1"/>
    <col min="14" max="21" width="15.109375" style="3" customWidth="1"/>
    <col min="22" max="256" width="12.5546875" style="3"/>
    <col min="257" max="257" width="32.5546875" style="3" customWidth="1"/>
    <col min="258" max="260" width="19.6640625" style="3" customWidth="1"/>
    <col min="261" max="261" width="4" style="3" customWidth="1"/>
    <col min="262" max="265" width="18.5546875" style="3" customWidth="1"/>
    <col min="266" max="266" width="3.33203125" style="3" customWidth="1"/>
    <col min="267" max="267" width="19.33203125" style="3" customWidth="1"/>
    <col min="268" max="268" width="18.5546875" style="3" customWidth="1"/>
    <col min="269" max="269" width="17.44140625" style="3" customWidth="1"/>
    <col min="270" max="277" width="15.109375" style="3" customWidth="1"/>
    <col min="278" max="512" width="12.5546875" style="3"/>
    <col min="513" max="513" width="32.5546875" style="3" customWidth="1"/>
    <col min="514" max="516" width="19.6640625" style="3" customWidth="1"/>
    <col min="517" max="517" width="4" style="3" customWidth="1"/>
    <col min="518" max="521" width="18.5546875" style="3" customWidth="1"/>
    <col min="522" max="522" width="3.33203125" style="3" customWidth="1"/>
    <col min="523" max="523" width="19.33203125" style="3" customWidth="1"/>
    <col min="524" max="524" width="18.5546875" style="3" customWidth="1"/>
    <col min="525" max="525" width="17.44140625" style="3" customWidth="1"/>
    <col min="526" max="533" width="15.109375" style="3" customWidth="1"/>
    <col min="534" max="768" width="12.5546875" style="3"/>
    <col min="769" max="769" width="32.5546875" style="3" customWidth="1"/>
    <col min="770" max="772" width="19.6640625" style="3" customWidth="1"/>
    <col min="773" max="773" width="4" style="3" customWidth="1"/>
    <col min="774" max="777" width="18.5546875" style="3" customWidth="1"/>
    <col min="778" max="778" width="3.33203125" style="3" customWidth="1"/>
    <col min="779" max="779" width="19.33203125" style="3" customWidth="1"/>
    <col min="780" max="780" width="18.5546875" style="3" customWidth="1"/>
    <col min="781" max="781" width="17.44140625" style="3" customWidth="1"/>
    <col min="782" max="789" width="15.109375" style="3" customWidth="1"/>
    <col min="790" max="1024" width="12.5546875" style="3"/>
    <col min="1025" max="1025" width="32.5546875" style="3" customWidth="1"/>
    <col min="1026" max="1028" width="19.6640625" style="3" customWidth="1"/>
    <col min="1029" max="1029" width="4" style="3" customWidth="1"/>
    <col min="1030" max="1033" width="18.5546875" style="3" customWidth="1"/>
    <col min="1034" max="1034" width="3.33203125" style="3" customWidth="1"/>
    <col min="1035" max="1035" width="19.33203125" style="3" customWidth="1"/>
    <col min="1036" max="1036" width="18.5546875" style="3" customWidth="1"/>
    <col min="1037" max="1037" width="17.44140625" style="3" customWidth="1"/>
    <col min="1038" max="1045" width="15.109375" style="3" customWidth="1"/>
    <col min="1046" max="1280" width="12.5546875" style="3"/>
    <col min="1281" max="1281" width="32.5546875" style="3" customWidth="1"/>
    <col min="1282" max="1284" width="19.6640625" style="3" customWidth="1"/>
    <col min="1285" max="1285" width="4" style="3" customWidth="1"/>
    <col min="1286" max="1289" width="18.5546875" style="3" customWidth="1"/>
    <col min="1290" max="1290" width="3.33203125" style="3" customWidth="1"/>
    <col min="1291" max="1291" width="19.33203125" style="3" customWidth="1"/>
    <col min="1292" max="1292" width="18.5546875" style="3" customWidth="1"/>
    <col min="1293" max="1293" width="17.44140625" style="3" customWidth="1"/>
    <col min="1294" max="1301" width="15.109375" style="3" customWidth="1"/>
    <col min="1302" max="1536" width="12.5546875" style="3"/>
    <col min="1537" max="1537" width="32.5546875" style="3" customWidth="1"/>
    <col min="1538" max="1540" width="19.6640625" style="3" customWidth="1"/>
    <col min="1541" max="1541" width="4" style="3" customWidth="1"/>
    <col min="1542" max="1545" width="18.5546875" style="3" customWidth="1"/>
    <col min="1546" max="1546" width="3.33203125" style="3" customWidth="1"/>
    <col min="1547" max="1547" width="19.33203125" style="3" customWidth="1"/>
    <col min="1548" max="1548" width="18.5546875" style="3" customWidth="1"/>
    <col min="1549" max="1549" width="17.44140625" style="3" customWidth="1"/>
    <col min="1550" max="1557" width="15.109375" style="3" customWidth="1"/>
    <col min="1558" max="1792" width="12.5546875" style="3"/>
    <col min="1793" max="1793" width="32.5546875" style="3" customWidth="1"/>
    <col min="1794" max="1796" width="19.6640625" style="3" customWidth="1"/>
    <col min="1797" max="1797" width="4" style="3" customWidth="1"/>
    <col min="1798" max="1801" width="18.5546875" style="3" customWidth="1"/>
    <col min="1802" max="1802" width="3.33203125" style="3" customWidth="1"/>
    <col min="1803" max="1803" width="19.33203125" style="3" customWidth="1"/>
    <col min="1804" max="1804" width="18.5546875" style="3" customWidth="1"/>
    <col min="1805" max="1805" width="17.44140625" style="3" customWidth="1"/>
    <col min="1806" max="1813" width="15.109375" style="3" customWidth="1"/>
    <col min="1814" max="2048" width="12.5546875" style="3"/>
    <col min="2049" max="2049" width="32.5546875" style="3" customWidth="1"/>
    <col min="2050" max="2052" width="19.6640625" style="3" customWidth="1"/>
    <col min="2053" max="2053" width="4" style="3" customWidth="1"/>
    <col min="2054" max="2057" width="18.5546875" style="3" customWidth="1"/>
    <col min="2058" max="2058" width="3.33203125" style="3" customWidth="1"/>
    <col min="2059" max="2059" width="19.33203125" style="3" customWidth="1"/>
    <col min="2060" max="2060" width="18.5546875" style="3" customWidth="1"/>
    <col min="2061" max="2061" width="17.44140625" style="3" customWidth="1"/>
    <col min="2062" max="2069" width="15.109375" style="3" customWidth="1"/>
    <col min="2070" max="2304" width="12.5546875" style="3"/>
    <col min="2305" max="2305" width="32.5546875" style="3" customWidth="1"/>
    <col min="2306" max="2308" width="19.6640625" style="3" customWidth="1"/>
    <col min="2309" max="2309" width="4" style="3" customWidth="1"/>
    <col min="2310" max="2313" width="18.5546875" style="3" customWidth="1"/>
    <col min="2314" max="2314" width="3.33203125" style="3" customWidth="1"/>
    <col min="2315" max="2315" width="19.33203125" style="3" customWidth="1"/>
    <col min="2316" max="2316" width="18.5546875" style="3" customWidth="1"/>
    <col min="2317" max="2317" width="17.44140625" style="3" customWidth="1"/>
    <col min="2318" max="2325" width="15.109375" style="3" customWidth="1"/>
    <col min="2326" max="2560" width="12.5546875" style="3"/>
    <col min="2561" max="2561" width="32.5546875" style="3" customWidth="1"/>
    <col min="2562" max="2564" width="19.6640625" style="3" customWidth="1"/>
    <col min="2565" max="2565" width="4" style="3" customWidth="1"/>
    <col min="2566" max="2569" width="18.5546875" style="3" customWidth="1"/>
    <col min="2570" max="2570" width="3.33203125" style="3" customWidth="1"/>
    <col min="2571" max="2571" width="19.33203125" style="3" customWidth="1"/>
    <col min="2572" max="2572" width="18.5546875" style="3" customWidth="1"/>
    <col min="2573" max="2573" width="17.44140625" style="3" customWidth="1"/>
    <col min="2574" max="2581" width="15.109375" style="3" customWidth="1"/>
    <col min="2582" max="2816" width="12.5546875" style="3"/>
    <col min="2817" max="2817" width="32.5546875" style="3" customWidth="1"/>
    <col min="2818" max="2820" width="19.6640625" style="3" customWidth="1"/>
    <col min="2821" max="2821" width="4" style="3" customWidth="1"/>
    <col min="2822" max="2825" width="18.5546875" style="3" customWidth="1"/>
    <col min="2826" max="2826" width="3.33203125" style="3" customWidth="1"/>
    <col min="2827" max="2827" width="19.33203125" style="3" customWidth="1"/>
    <col min="2828" max="2828" width="18.5546875" style="3" customWidth="1"/>
    <col min="2829" max="2829" width="17.44140625" style="3" customWidth="1"/>
    <col min="2830" max="2837" width="15.109375" style="3" customWidth="1"/>
    <col min="2838" max="3072" width="12.5546875" style="3"/>
    <col min="3073" max="3073" width="32.5546875" style="3" customWidth="1"/>
    <col min="3074" max="3076" width="19.6640625" style="3" customWidth="1"/>
    <col min="3077" max="3077" width="4" style="3" customWidth="1"/>
    <col min="3078" max="3081" width="18.5546875" style="3" customWidth="1"/>
    <col min="3082" max="3082" width="3.33203125" style="3" customWidth="1"/>
    <col min="3083" max="3083" width="19.33203125" style="3" customWidth="1"/>
    <col min="3084" max="3084" width="18.5546875" style="3" customWidth="1"/>
    <col min="3085" max="3085" width="17.44140625" style="3" customWidth="1"/>
    <col min="3086" max="3093" width="15.109375" style="3" customWidth="1"/>
    <col min="3094" max="3328" width="12.5546875" style="3"/>
    <col min="3329" max="3329" width="32.5546875" style="3" customWidth="1"/>
    <col min="3330" max="3332" width="19.6640625" style="3" customWidth="1"/>
    <col min="3333" max="3333" width="4" style="3" customWidth="1"/>
    <col min="3334" max="3337" width="18.5546875" style="3" customWidth="1"/>
    <col min="3338" max="3338" width="3.33203125" style="3" customWidth="1"/>
    <col min="3339" max="3339" width="19.33203125" style="3" customWidth="1"/>
    <col min="3340" max="3340" width="18.5546875" style="3" customWidth="1"/>
    <col min="3341" max="3341" width="17.44140625" style="3" customWidth="1"/>
    <col min="3342" max="3349" width="15.109375" style="3" customWidth="1"/>
    <col min="3350" max="3584" width="12.5546875" style="3"/>
    <col min="3585" max="3585" width="32.5546875" style="3" customWidth="1"/>
    <col min="3586" max="3588" width="19.6640625" style="3" customWidth="1"/>
    <col min="3589" max="3589" width="4" style="3" customWidth="1"/>
    <col min="3590" max="3593" width="18.5546875" style="3" customWidth="1"/>
    <col min="3594" max="3594" width="3.33203125" style="3" customWidth="1"/>
    <col min="3595" max="3595" width="19.33203125" style="3" customWidth="1"/>
    <col min="3596" max="3596" width="18.5546875" style="3" customWidth="1"/>
    <col min="3597" max="3597" width="17.44140625" style="3" customWidth="1"/>
    <col min="3598" max="3605" width="15.109375" style="3" customWidth="1"/>
    <col min="3606" max="3840" width="12.5546875" style="3"/>
    <col min="3841" max="3841" width="32.5546875" style="3" customWidth="1"/>
    <col min="3842" max="3844" width="19.6640625" style="3" customWidth="1"/>
    <col min="3845" max="3845" width="4" style="3" customWidth="1"/>
    <col min="3846" max="3849" width="18.5546875" style="3" customWidth="1"/>
    <col min="3850" max="3850" width="3.33203125" style="3" customWidth="1"/>
    <col min="3851" max="3851" width="19.33203125" style="3" customWidth="1"/>
    <col min="3852" max="3852" width="18.5546875" style="3" customWidth="1"/>
    <col min="3853" max="3853" width="17.44140625" style="3" customWidth="1"/>
    <col min="3854" max="3861" width="15.109375" style="3" customWidth="1"/>
    <col min="3862" max="4096" width="12.5546875" style="3"/>
    <col min="4097" max="4097" width="32.5546875" style="3" customWidth="1"/>
    <col min="4098" max="4100" width="19.6640625" style="3" customWidth="1"/>
    <col min="4101" max="4101" width="4" style="3" customWidth="1"/>
    <col min="4102" max="4105" width="18.5546875" style="3" customWidth="1"/>
    <col min="4106" max="4106" width="3.33203125" style="3" customWidth="1"/>
    <col min="4107" max="4107" width="19.33203125" style="3" customWidth="1"/>
    <col min="4108" max="4108" width="18.5546875" style="3" customWidth="1"/>
    <col min="4109" max="4109" width="17.44140625" style="3" customWidth="1"/>
    <col min="4110" max="4117" width="15.109375" style="3" customWidth="1"/>
    <col min="4118" max="4352" width="12.5546875" style="3"/>
    <col min="4353" max="4353" width="32.5546875" style="3" customWidth="1"/>
    <col min="4354" max="4356" width="19.6640625" style="3" customWidth="1"/>
    <col min="4357" max="4357" width="4" style="3" customWidth="1"/>
    <col min="4358" max="4361" width="18.5546875" style="3" customWidth="1"/>
    <col min="4362" max="4362" width="3.33203125" style="3" customWidth="1"/>
    <col min="4363" max="4363" width="19.33203125" style="3" customWidth="1"/>
    <col min="4364" max="4364" width="18.5546875" style="3" customWidth="1"/>
    <col min="4365" max="4365" width="17.44140625" style="3" customWidth="1"/>
    <col min="4366" max="4373" width="15.109375" style="3" customWidth="1"/>
    <col min="4374" max="4608" width="12.5546875" style="3"/>
    <col min="4609" max="4609" width="32.5546875" style="3" customWidth="1"/>
    <col min="4610" max="4612" width="19.6640625" style="3" customWidth="1"/>
    <col min="4613" max="4613" width="4" style="3" customWidth="1"/>
    <col min="4614" max="4617" width="18.5546875" style="3" customWidth="1"/>
    <col min="4618" max="4618" width="3.33203125" style="3" customWidth="1"/>
    <col min="4619" max="4619" width="19.33203125" style="3" customWidth="1"/>
    <col min="4620" max="4620" width="18.5546875" style="3" customWidth="1"/>
    <col min="4621" max="4621" width="17.44140625" style="3" customWidth="1"/>
    <col min="4622" max="4629" width="15.109375" style="3" customWidth="1"/>
    <col min="4630" max="4864" width="12.5546875" style="3"/>
    <col min="4865" max="4865" width="32.5546875" style="3" customWidth="1"/>
    <col min="4866" max="4868" width="19.6640625" style="3" customWidth="1"/>
    <col min="4869" max="4869" width="4" style="3" customWidth="1"/>
    <col min="4870" max="4873" width="18.5546875" style="3" customWidth="1"/>
    <col min="4874" max="4874" width="3.33203125" style="3" customWidth="1"/>
    <col min="4875" max="4875" width="19.33203125" style="3" customWidth="1"/>
    <col min="4876" max="4876" width="18.5546875" style="3" customWidth="1"/>
    <col min="4877" max="4877" width="17.44140625" style="3" customWidth="1"/>
    <col min="4878" max="4885" width="15.109375" style="3" customWidth="1"/>
    <col min="4886" max="5120" width="12.5546875" style="3"/>
    <col min="5121" max="5121" width="32.5546875" style="3" customWidth="1"/>
    <col min="5122" max="5124" width="19.6640625" style="3" customWidth="1"/>
    <col min="5125" max="5125" width="4" style="3" customWidth="1"/>
    <col min="5126" max="5129" width="18.5546875" style="3" customWidth="1"/>
    <col min="5130" max="5130" width="3.33203125" style="3" customWidth="1"/>
    <col min="5131" max="5131" width="19.33203125" style="3" customWidth="1"/>
    <col min="5132" max="5132" width="18.5546875" style="3" customWidth="1"/>
    <col min="5133" max="5133" width="17.44140625" style="3" customWidth="1"/>
    <col min="5134" max="5141" width="15.109375" style="3" customWidth="1"/>
    <col min="5142" max="5376" width="12.5546875" style="3"/>
    <col min="5377" max="5377" width="32.5546875" style="3" customWidth="1"/>
    <col min="5378" max="5380" width="19.6640625" style="3" customWidth="1"/>
    <col min="5381" max="5381" width="4" style="3" customWidth="1"/>
    <col min="5382" max="5385" width="18.5546875" style="3" customWidth="1"/>
    <col min="5386" max="5386" width="3.33203125" style="3" customWidth="1"/>
    <col min="5387" max="5387" width="19.33203125" style="3" customWidth="1"/>
    <col min="5388" max="5388" width="18.5546875" style="3" customWidth="1"/>
    <col min="5389" max="5389" width="17.44140625" style="3" customWidth="1"/>
    <col min="5390" max="5397" width="15.109375" style="3" customWidth="1"/>
    <col min="5398" max="5632" width="12.5546875" style="3"/>
    <col min="5633" max="5633" width="32.5546875" style="3" customWidth="1"/>
    <col min="5634" max="5636" width="19.6640625" style="3" customWidth="1"/>
    <col min="5637" max="5637" width="4" style="3" customWidth="1"/>
    <col min="5638" max="5641" width="18.5546875" style="3" customWidth="1"/>
    <col min="5642" max="5642" width="3.33203125" style="3" customWidth="1"/>
    <col min="5643" max="5643" width="19.33203125" style="3" customWidth="1"/>
    <col min="5644" max="5644" width="18.5546875" style="3" customWidth="1"/>
    <col min="5645" max="5645" width="17.44140625" style="3" customWidth="1"/>
    <col min="5646" max="5653" width="15.109375" style="3" customWidth="1"/>
    <col min="5654" max="5888" width="12.5546875" style="3"/>
    <col min="5889" max="5889" width="32.5546875" style="3" customWidth="1"/>
    <col min="5890" max="5892" width="19.6640625" style="3" customWidth="1"/>
    <col min="5893" max="5893" width="4" style="3" customWidth="1"/>
    <col min="5894" max="5897" width="18.5546875" style="3" customWidth="1"/>
    <col min="5898" max="5898" width="3.33203125" style="3" customWidth="1"/>
    <col min="5899" max="5899" width="19.33203125" style="3" customWidth="1"/>
    <col min="5900" max="5900" width="18.5546875" style="3" customWidth="1"/>
    <col min="5901" max="5901" width="17.44140625" style="3" customWidth="1"/>
    <col min="5902" max="5909" width="15.109375" style="3" customWidth="1"/>
    <col min="5910" max="6144" width="12.5546875" style="3"/>
    <col min="6145" max="6145" width="32.5546875" style="3" customWidth="1"/>
    <col min="6146" max="6148" width="19.6640625" style="3" customWidth="1"/>
    <col min="6149" max="6149" width="4" style="3" customWidth="1"/>
    <col min="6150" max="6153" width="18.5546875" style="3" customWidth="1"/>
    <col min="6154" max="6154" width="3.33203125" style="3" customWidth="1"/>
    <col min="6155" max="6155" width="19.33203125" style="3" customWidth="1"/>
    <col min="6156" max="6156" width="18.5546875" style="3" customWidth="1"/>
    <col min="6157" max="6157" width="17.44140625" style="3" customWidth="1"/>
    <col min="6158" max="6165" width="15.109375" style="3" customWidth="1"/>
    <col min="6166" max="6400" width="12.5546875" style="3"/>
    <col min="6401" max="6401" width="32.5546875" style="3" customWidth="1"/>
    <col min="6402" max="6404" width="19.6640625" style="3" customWidth="1"/>
    <col min="6405" max="6405" width="4" style="3" customWidth="1"/>
    <col min="6406" max="6409" width="18.5546875" style="3" customWidth="1"/>
    <col min="6410" max="6410" width="3.33203125" style="3" customWidth="1"/>
    <col min="6411" max="6411" width="19.33203125" style="3" customWidth="1"/>
    <col min="6412" max="6412" width="18.5546875" style="3" customWidth="1"/>
    <col min="6413" max="6413" width="17.44140625" style="3" customWidth="1"/>
    <col min="6414" max="6421" width="15.109375" style="3" customWidth="1"/>
    <col min="6422" max="6656" width="12.5546875" style="3"/>
    <col min="6657" max="6657" width="32.5546875" style="3" customWidth="1"/>
    <col min="6658" max="6660" width="19.6640625" style="3" customWidth="1"/>
    <col min="6661" max="6661" width="4" style="3" customWidth="1"/>
    <col min="6662" max="6665" width="18.5546875" style="3" customWidth="1"/>
    <col min="6666" max="6666" width="3.33203125" style="3" customWidth="1"/>
    <col min="6667" max="6667" width="19.33203125" style="3" customWidth="1"/>
    <col min="6668" max="6668" width="18.5546875" style="3" customWidth="1"/>
    <col min="6669" max="6669" width="17.44140625" style="3" customWidth="1"/>
    <col min="6670" max="6677" width="15.109375" style="3" customWidth="1"/>
    <col min="6678" max="6912" width="12.5546875" style="3"/>
    <col min="6913" max="6913" width="32.5546875" style="3" customWidth="1"/>
    <col min="6914" max="6916" width="19.6640625" style="3" customWidth="1"/>
    <col min="6917" max="6917" width="4" style="3" customWidth="1"/>
    <col min="6918" max="6921" width="18.5546875" style="3" customWidth="1"/>
    <col min="6922" max="6922" width="3.33203125" style="3" customWidth="1"/>
    <col min="6923" max="6923" width="19.33203125" style="3" customWidth="1"/>
    <col min="6924" max="6924" width="18.5546875" style="3" customWidth="1"/>
    <col min="6925" max="6925" width="17.44140625" style="3" customWidth="1"/>
    <col min="6926" max="6933" width="15.109375" style="3" customWidth="1"/>
    <col min="6934" max="7168" width="12.5546875" style="3"/>
    <col min="7169" max="7169" width="32.5546875" style="3" customWidth="1"/>
    <col min="7170" max="7172" width="19.6640625" style="3" customWidth="1"/>
    <col min="7173" max="7173" width="4" style="3" customWidth="1"/>
    <col min="7174" max="7177" width="18.5546875" style="3" customWidth="1"/>
    <col min="7178" max="7178" width="3.33203125" style="3" customWidth="1"/>
    <col min="7179" max="7179" width="19.33203125" style="3" customWidth="1"/>
    <col min="7180" max="7180" width="18.5546875" style="3" customWidth="1"/>
    <col min="7181" max="7181" width="17.44140625" style="3" customWidth="1"/>
    <col min="7182" max="7189" width="15.109375" style="3" customWidth="1"/>
    <col min="7190" max="7424" width="12.5546875" style="3"/>
    <col min="7425" max="7425" width="32.5546875" style="3" customWidth="1"/>
    <col min="7426" max="7428" width="19.6640625" style="3" customWidth="1"/>
    <col min="7429" max="7429" width="4" style="3" customWidth="1"/>
    <col min="7430" max="7433" width="18.5546875" style="3" customWidth="1"/>
    <col min="7434" max="7434" width="3.33203125" style="3" customWidth="1"/>
    <col min="7435" max="7435" width="19.33203125" style="3" customWidth="1"/>
    <col min="7436" max="7436" width="18.5546875" style="3" customWidth="1"/>
    <col min="7437" max="7437" width="17.44140625" style="3" customWidth="1"/>
    <col min="7438" max="7445" width="15.109375" style="3" customWidth="1"/>
    <col min="7446" max="7680" width="12.5546875" style="3"/>
    <col min="7681" max="7681" width="32.5546875" style="3" customWidth="1"/>
    <col min="7682" max="7684" width="19.6640625" style="3" customWidth="1"/>
    <col min="7685" max="7685" width="4" style="3" customWidth="1"/>
    <col min="7686" max="7689" width="18.5546875" style="3" customWidth="1"/>
    <col min="7690" max="7690" width="3.33203125" style="3" customWidth="1"/>
    <col min="7691" max="7691" width="19.33203125" style="3" customWidth="1"/>
    <col min="7692" max="7692" width="18.5546875" style="3" customWidth="1"/>
    <col min="7693" max="7693" width="17.44140625" style="3" customWidth="1"/>
    <col min="7694" max="7701" width="15.109375" style="3" customWidth="1"/>
    <col min="7702" max="7936" width="12.5546875" style="3"/>
    <col min="7937" max="7937" width="32.5546875" style="3" customWidth="1"/>
    <col min="7938" max="7940" width="19.6640625" style="3" customWidth="1"/>
    <col min="7941" max="7941" width="4" style="3" customWidth="1"/>
    <col min="7942" max="7945" width="18.5546875" style="3" customWidth="1"/>
    <col min="7946" max="7946" width="3.33203125" style="3" customWidth="1"/>
    <col min="7947" max="7947" width="19.33203125" style="3" customWidth="1"/>
    <col min="7948" max="7948" width="18.5546875" style="3" customWidth="1"/>
    <col min="7949" max="7949" width="17.44140625" style="3" customWidth="1"/>
    <col min="7950" max="7957" width="15.109375" style="3" customWidth="1"/>
    <col min="7958" max="8192" width="12.5546875" style="3"/>
    <col min="8193" max="8193" width="32.5546875" style="3" customWidth="1"/>
    <col min="8194" max="8196" width="19.6640625" style="3" customWidth="1"/>
    <col min="8197" max="8197" width="4" style="3" customWidth="1"/>
    <col min="8198" max="8201" width="18.5546875" style="3" customWidth="1"/>
    <col min="8202" max="8202" width="3.33203125" style="3" customWidth="1"/>
    <col min="8203" max="8203" width="19.33203125" style="3" customWidth="1"/>
    <col min="8204" max="8204" width="18.5546875" style="3" customWidth="1"/>
    <col min="8205" max="8205" width="17.44140625" style="3" customWidth="1"/>
    <col min="8206" max="8213" width="15.109375" style="3" customWidth="1"/>
    <col min="8214" max="8448" width="12.5546875" style="3"/>
    <col min="8449" max="8449" width="32.5546875" style="3" customWidth="1"/>
    <col min="8450" max="8452" width="19.6640625" style="3" customWidth="1"/>
    <col min="8453" max="8453" width="4" style="3" customWidth="1"/>
    <col min="8454" max="8457" width="18.5546875" style="3" customWidth="1"/>
    <col min="8458" max="8458" width="3.33203125" style="3" customWidth="1"/>
    <col min="8459" max="8459" width="19.33203125" style="3" customWidth="1"/>
    <col min="8460" max="8460" width="18.5546875" style="3" customWidth="1"/>
    <col min="8461" max="8461" width="17.44140625" style="3" customWidth="1"/>
    <col min="8462" max="8469" width="15.109375" style="3" customWidth="1"/>
    <col min="8470" max="8704" width="12.5546875" style="3"/>
    <col min="8705" max="8705" width="32.5546875" style="3" customWidth="1"/>
    <col min="8706" max="8708" width="19.6640625" style="3" customWidth="1"/>
    <col min="8709" max="8709" width="4" style="3" customWidth="1"/>
    <col min="8710" max="8713" width="18.5546875" style="3" customWidth="1"/>
    <col min="8714" max="8714" width="3.33203125" style="3" customWidth="1"/>
    <col min="8715" max="8715" width="19.33203125" style="3" customWidth="1"/>
    <col min="8716" max="8716" width="18.5546875" style="3" customWidth="1"/>
    <col min="8717" max="8717" width="17.44140625" style="3" customWidth="1"/>
    <col min="8718" max="8725" width="15.109375" style="3" customWidth="1"/>
    <col min="8726" max="8960" width="12.5546875" style="3"/>
    <col min="8961" max="8961" width="32.5546875" style="3" customWidth="1"/>
    <col min="8962" max="8964" width="19.6640625" style="3" customWidth="1"/>
    <col min="8965" max="8965" width="4" style="3" customWidth="1"/>
    <col min="8966" max="8969" width="18.5546875" style="3" customWidth="1"/>
    <col min="8970" max="8970" width="3.33203125" style="3" customWidth="1"/>
    <col min="8971" max="8971" width="19.33203125" style="3" customWidth="1"/>
    <col min="8972" max="8972" width="18.5546875" style="3" customWidth="1"/>
    <col min="8973" max="8973" width="17.44140625" style="3" customWidth="1"/>
    <col min="8974" max="8981" width="15.109375" style="3" customWidth="1"/>
    <col min="8982" max="9216" width="12.5546875" style="3"/>
    <col min="9217" max="9217" width="32.5546875" style="3" customWidth="1"/>
    <col min="9218" max="9220" width="19.6640625" style="3" customWidth="1"/>
    <col min="9221" max="9221" width="4" style="3" customWidth="1"/>
    <col min="9222" max="9225" width="18.5546875" style="3" customWidth="1"/>
    <col min="9226" max="9226" width="3.33203125" style="3" customWidth="1"/>
    <col min="9227" max="9227" width="19.33203125" style="3" customWidth="1"/>
    <col min="9228" max="9228" width="18.5546875" style="3" customWidth="1"/>
    <col min="9229" max="9229" width="17.44140625" style="3" customWidth="1"/>
    <col min="9230" max="9237" width="15.109375" style="3" customWidth="1"/>
    <col min="9238" max="9472" width="12.5546875" style="3"/>
    <col min="9473" max="9473" width="32.5546875" style="3" customWidth="1"/>
    <col min="9474" max="9476" width="19.6640625" style="3" customWidth="1"/>
    <col min="9477" max="9477" width="4" style="3" customWidth="1"/>
    <col min="9478" max="9481" width="18.5546875" style="3" customWidth="1"/>
    <col min="9482" max="9482" width="3.33203125" style="3" customWidth="1"/>
    <col min="9483" max="9483" width="19.33203125" style="3" customWidth="1"/>
    <col min="9484" max="9484" width="18.5546875" style="3" customWidth="1"/>
    <col min="9485" max="9485" width="17.44140625" style="3" customWidth="1"/>
    <col min="9486" max="9493" width="15.109375" style="3" customWidth="1"/>
    <col min="9494" max="9728" width="12.5546875" style="3"/>
    <col min="9729" max="9729" width="32.5546875" style="3" customWidth="1"/>
    <col min="9730" max="9732" width="19.6640625" style="3" customWidth="1"/>
    <col min="9733" max="9733" width="4" style="3" customWidth="1"/>
    <col min="9734" max="9737" width="18.5546875" style="3" customWidth="1"/>
    <col min="9738" max="9738" width="3.33203125" style="3" customWidth="1"/>
    <col min="9739" max="9739" width="19.33203125" style="3" customWidth="1"/>
    <col min="9740" max="9740" width="18.5546875" style="3" customWidth="1"/>
    <col min="9741" max="9741" width="17.44140625" style="3" customWidth="1"/>
    <col min="9742" max="9749" width="15.109375" style="3" customWidth="1"/>
    <col min="9750" max="9984" width="12.5546875" style="3"/>
    <col min="9985" max="9985" width="32.5546875" style="3" customWidth="1"/>
    <col min="9986" max="9988" width="19.6640625" style="3" customWidth="1"/>
    <col min="9989" max="9989" width="4" style="3" customWidth="1"/>
    <col min="9990" max="9993" width="18.5546875" style="3" customWidth="1"/>
    <col min="9994" max="9994" width="3.33203125" style="3" customWidth="1"/>
    <col min="9995" max="9995" width="19.33203125" style="3" customWidth="1"/>
    <col min="9996" max="9996" width="18.5546875" style="3" customWidth="1"/>
    <col min="9997" max="9997" width="17.44140625" style="3" customWidth="1"/>
    <col min="9998" max="10005" width="15.109375" style="3" customWidth="1"/>
    <col min="10006" max="10240" width="12.5546875" style="3"/>
    <col min="10241" max="10241" width="32.5546875" style="3" customWidth="1"/>
    <col min="10242" max="10244" width="19.6640625" style="3" customWidth="1"/>
    <col min="10245" max="10245" width="4" style="3" customWidth="1"/>
    <col min="10246" max="10249" width="18.5546875" style="3" customWidth="1"/>
    <col min="10250" max="10250" width="3.33203125" style="3" customWidth="1"/>
    <col min="10251" max="10251" width="19.33203125" style="3" customWidth="1"/>
    <col min="10252" max="10252" width="18.5546875" style="3" customWidth="1"/>
    <col min="10253" max="10253" width="17.44140625" style="3" customWidth="1"/>
    <col min="10254" max="10261" width="15.109375" style="3" customWidth="1"/>
    <col min="10262" max="10496" width="12.5546875" style="3"/>
    <col min="10497" max="10497" width="32.5546875" style="3" customWidth="1"/>
    <col min="10498" max="10500" width="19.6640625" style="3" customWidth="1"/>
    <col min="10501" max="10501" width="4" style="3" customWidth="1"/>
    <col min="10502" max="10505" width="18.5546875" style="3" customWidth="1"/>
    <col min="10506" max="10506" width="3.33203125" style="3" customWidth="1"/>
    <col min="10507" max="10507" width="19.33203125" style="3" customWidth="1"/>
    <col min="10508" max="10508" width="18.5546875" style="3" customWidth="1"/>
    <col min="10509" max="10509" width="17.44140625" style="3" customWidth="1"/>
    <col min="10510" max="10517" width="15.109375" style="3" customWidth="1"/>
    <col min="10518" max="10752" width="12.5546875" style="3"/>
    <col min="10753" max="10753" width="32.5546875" style="3" customWidth="1"/>
    <col min="10754" max="10756" width="19.6640625" style="3" customWidth="1"/>
    <col min="10757" max="10757" width="4" style="3" customWidth="1"/>
    <col min="10758" max="10761" width="18.5546875" style="3" customWidth="1"/>
    <col min="10762" max="10762" width="3.33203125" style="3" customWidth="1"/>
    <col min="10763" max="10763" width="19.33203125" style="3" customWidth="1"/>
    <col min="10764" max="10764" width="18.5546875" style="3" customWidth="1"/>
    <col min="10765" max="10765" width="17.44140625" style="3" customWidth="1"/>
    <col min="10766" max="10773" width="15.109375" style="3" customWidth="1"/>
    <col min="10774" max="11008" width="12.5546875" style="3"/>
    <col min="11009" max="11009" width="32.5546875" style="3" customWidth="1"/>
    <col min="11010" max="11012" width="19.6640625" style="3" customWidth="1"/>
    <col min="11013" max="11013" width="4" style="3" customWidth="1"/>
    <col min="11014" max="11017" width="18.5546875" style="3" customWidth="1"/>
    <col min="11018" max="11018" width="3.33203125" style="3" customWidth="1"/>
    <col min="11019" max="11019" width="19.33203125" style="3" customWidth="1"/>
    <col min="11020" max="11020" width="18.5546875" style="3" customWidth="1"/>
    <col min="11021" max="11021" width="17.44140625" style="3" customWidth="1"/>
    <col min="11022" max="11029" width="15.109375" style="3" customWidth="1"/>
    <col min="11030" max="11264" width="12.5546875" style="3"/>
    <col min="11265" max="11265" width="32.5546875" style="3" customWidth="1"/>
    <col min="11266" max="11268" width="19.6640625" style="3" customWidth="1"/>
    <col min="11269" max="11269" width="4" style="3" customWidth="1"/>
    <col min="11270" max="11273" width="18.5546875" style="3" customWidth="1"/>
    <col min="11274" max="11274" width="3.33203125" style="3" customWidth="1"/>
    <col min="11275" max="11275" width="19.33203125" style="3" customWidth="1"/>
    <col min="11276" max="11276" width="18.5546875" style="3" customWidth="1"/>
    <col min="11277" max="11277" width="17.44140625" style="3" customWidth="1"/>
    <col min="11278" max="11285" width="15.109375" style="3" customWidth="1"/>
    <col min="11286" max="11520" width="12.5546875" style="3"/>
    <col min="11521" max="11521" width="32.5546875" style="3" customWidth="1"/>
    <col min="11522" max="11524" width="19.6640625" style="3" customWidth="1"/>
    <col min="11525" max="11525" width="4" style="3" customWidth="1"/>
    <col min="11526" max="11529" width="18.5546875" style="3" customWidth="1"/>
    <col min="11530" max="11530" width="3.33203125" style="3" customWidth="1"/>
    <col min="11531" max="11531" width="19.33203125" style="3" customWidth="1"/>
    <col min="11532" max="11532" width="18.5546875" style="3" customWidth="1"/>
    <col min="11533" max="11533" width="17.44140625" style="3" customWidth="1"/>
    <col min="11534" max="11541" width="15.109375" style="3" customWidth="1"/>
    <col min="11542" max="11776" width="12.5546875" style="3"/>
    <col min="11777" max="11777" width="32.5546875" style="3" customWidth="1"/>
    <col min="11778" max="11780" width="19.6640625" style="3" customWidth="1"/>
    <col min="11781" max="11781" width="4" style="3" customWidth="1"/>
    <col min="11782" max="11785" width="18.5546875" style="3" customWidth="1"/>
    <col min="11786" max="11786" width="3.33203125" style="3" customWidth="1"/>
    <col min="11787" max="11787" width="19.33203125" style="3" customWidth="1"/>
    <col min="11788" max="11788" width="18.5546875" style="3" customWidth="1"/>
    <col min="11789" max="11789" width="17.44140625" style="3" customWidth="1"/>
    <col min="11790" max="11797" width="15.109375" style="3" customWidth="1"/>
    <col min="11798" max="12032" width="12.5546875" style="3"/>
    <col min="12033" max="12033" width="32.5546875" style="3" customWidth="1"/>
    <col min="12034" max="12036" width="19.6640625" style="3" customWidth="1"/>
    <col min="12037" max="12037" width="4" style="3" customWidth="1"/>
    <col min="12038" max="12041" width="18.5546875" style="3" customWidth="1"/>
    <col min="12042" max="12042" width="3.33203125" style="3" customWidth="1"/>
    <col min="12043" max="12043" width="19.33203125" style="3" customWidth="1"/>
    <col min="12044" max="12044" width="18.5546875" style="3" customWidth="1"/>
    <col min="12045" max="12045" width="17.44140625" style="3" customWidth="1"/>
    <col min="12046" max="12053" width="15.109375" style="3" customWidth="1"/>
    <col min="12054" max="12288" width="12.5546875" style="3"/>
    <col min="12289" max="12289" width="32.5546875" style="3" customWidth="1"/>
    <col min="12290" max="12292" width="19.6640625" style="3" customWidth="1"/>
    <col min="12293" max="12293" width="4" style="3" customWidth="1"/>
    <col min="12294" max="12297" width="18.5546875" style="3" customWidth="1"/>
    <col min="12298" max="12298" width="3.33203125" style="3" customWidth="1"/>
    <col min="12299" max="12299" width="19.33203125" style="3" customWidth="1"/>
    <col min="12300" max="12300" width="18.5546875" style="3" customWidth="1"/>
    <col min="12301" max="12301" width="17.44140625" style="3" customWidth="1"/>
    <col min="12302" max="12309" width="15.109375" style="3" customWidth="1"/>
    <col min="12310" max="12544" width="12.5546875" style="3"/>
    <col min="12545" max="12545" width="32.5546875" style="3" customWidth="1"/>
    <col min="12546" max="12548" width="19.6640625" style="3" customWidth="1"/>
    <col min="12549" max="12549" width="4" style="3" customWidth="1"/>
    <col min="12550" max="12553" width="18.5546875" style="3" customWidth="1"/>
    <col min="12554" max="12554" width="3.33203125" style="3" customWidth="1"/>
    <col min="12555" max="12555" width="19.33203125" style="3" customWidth="1"/>
    <col min="12556" max="12556" width="18.5546875" style="3" customWidth="1"/>
    <col min="12557" max="12557" width="17.44140625" style="3" customWidth="1"/>
    <col min="12558" max="12565" width="15.109375" style="3" customWidth="1"/>
    <col min="12566" max="12800" width="12.5546875" style="3"/>
    <col min="12801" max="12801" width="32.5546875" style="3" customWidth="1"/>
    <col min="12802" max="12804" width="19.6640625" style="3" customWidth="1"/>
    <col min="12805" max="12805" width="4" style="3" customWidth="1"/>
    <col min="12806" max="12809" width="18.5546875" style="3" customWidth="1"/>
    <col min="12810" max="12810" width="3.33203125" style="3" customWidth="1"/>
    <col min="12811" max="12811" width="19.33203125" style="3" customWidth="1"/>
    <col min="12812" max="12812" width="18.5546875" style="3" customWidth="1"/>
    <col min="12813" max="12813" width="17.44140625" style="3" customWidth="1"/>
    <col min="12814" max="12821" width="15.109375" style="3" customWidth="1"/>
    <col min="12822" max="13056" width="12.5546875" style="3"/>
    <col min="13057" max="13057" width="32.5546875" style="3" customWidth="1"/>
    <col min="13058" max="13060" width="19.6640625" style="3" customWidth="1"/>
    <col min="13061" max="13061" width="4" style="3" customWidth="1"/>
    <col min="13062" max="13065" width="18.5546875" style="3" customWidth="1"/>
    <col min="13066" max="13066" width="3.33203125" style="3" customWidth="1"/>
    <col min="13067" max="13067" width="19.33203125" style="3" customWidth="1"/>
    <col min="13068" max="13068" width="18.5546875" style="3" customWidth="1"/>
    <col min="13069" max="13069" width="17.44140625" style="3" customWidth="1"/>
    <col min="13070" max="13077" width="15.109375" style="3" customWidth="1"/>
    <col min="13078" max="13312" width="12.5546875" style="3"/>
    <col min="13313" max="13313" width="32.5546875" style="3" customWidth="1"/>
    <col min="13314" max="13316" width="19.6640625" style="3" customWidth="1"/>
    <col min="13317" max="13317" width="4" style="3" customWidth="1"/>
    <col min="13318" max="13321" width="18.5546875" style="3" customWidth="1"/>
    <col min="13322" max="13322" width="3.33203125" style="3" customWidth="1"/>
    <col min="13323" max="13323" width="19.33203125" style="3" customWidth="1"/>
    <col min="13324" max="13324" width="18.5546875" style="3" customWidth="1"/>
    <col min="13325" max="13325" width="17.44140625" style="3" customWidth="1"/>
    <col min="13326" max="13333" width="15.109375" style="3" customWidth="1"/>
    <col min="13334" max="13568" width="12.5546875" style="3"/>
    <col min="13569" max="13569" width="32.5546875" style="3" customWidth="1"/>
    <col min="13570" max="13572" width="19.6640625" style="3" customWidth="1"/>
    <col min="13573" max="13573" width="4" style="3" customWidth="1"/>
    <col min="13574" max="13577" width="18.5546875" style="3" customWidth="1"/>
    <col min="13578" max="13578" width="3.33203125" style="3" customWidth="1"/>
    <col min="13579" max="13579" width="19.33203125" style="3" customWidth="1"/>
    <col min="13580" max="13580" width="18.5546875" style="3" customWidth="1"/>
    <col min="13581" max="13581" width="17.44140625" style="3" customWidth="1"/>
    <col min="13582" max="13589" width="15.109375" style="3" customWidth="1"/>
    <col min="13590" max="13824" width="12.5546875" style="3"/>
    <col min="13825" max="13825" width="32.5546875" style="3" customWidth="1"/>
    <col min="13826" max="13828" width="19.6640625" style="3" customWidth="1"/>
    <col min="13829" max="13829" width="4" style="3" customWidth="1"/>
    <col min="13830" max="13833" width="18.5546875" style="3" customWidth="1"/>
    <col min="13834" max="13834" width="3.33203125" style="3" customWidth="1"/>
    <col min="13835" max="13835" width="19.33203125" style="3" customWidth="1"/>
    <col min="13836" max="13836" width="18.5546875" style="3" customWidth="1"/>
    <col min="13837" max="13837" width="17.44140625" style="3" customWidth="1"/>
    <col min="13838" max="13845" width="15.109375" style="3" customWidth="1"/>
    <col min="13846" max="14080" width="12.5546875" style="3"/>
    <col min="14081" max="14081" width="32.5546875" style="3" customWidth="1"/>
    <col min="14082" max="14084" width="19.6640625" style="3" customWidth="1"/>
    <col min="14085" max="14085" width="4" style="3" customWidth="1"/>
    <col min="14086" max="14089" width="18.5546875" style="3" customWidth="1"/>
    <col min="14090" max="14090" width="3.33203125" style="3" customWidth="1"/>
    <col min="14091" max="14091" width="19.33203125" style="3" customWidth="1"/>
    <col min="14092" max="14092" width="18.5546875" style="3" customWidth="1"/>
    <col min="14093" max="14093" width="17.44140625" style="3" customWidth="1"/>
    <col min="14094" max="14101" width="15.109375" style="3" customWidth="1"/>
    <col min="14102" max="14336" width="12.5546875" style="3"/>
    <col min="14337" max="14337" width="32.5546875" style="3" customWidth="1"/>
    <col min="14338" max="14340" width="19.6640625" style="3" customWidth="1"/>
    <col min="14341" max="14341" width="4" style="3" customWidth="1"/>
    <col min="14342" max="14345" width="18.5546875" style="3" customWidth="1"/>
    <col min="14346" max="14346" width="3.33203125" style="3" customWidth="1"/>
    <col min="14347" max="14347" width="19.33203125" style="3" customWidth="1"/>
    <col min="14348" max="14348" width="18.5546875" style="3" customWidth="1"/>
    <col min="14349" max="14349" width="17.44140625" style="3" customWidth="1"/>
    <col min="14350" max="14357" width="15.109375" style="3" customWidth="1"/>
    <col min="14358" max="14592" width="12.5546875" style="3"/>
    <col min="14593" max="14593" width="32.5546875" style="3" customWidth="1"/>
    <col min="14594" max="14596" width="19.6640625" style="3" customWidth="1"/>
    <col min="14597" max="14597" width="4" style="3" customWidth="1"/>
    <col min="14598" max="14601" width="18.5546875" style="3" customWidth="1"/>
    <col min="14602" max="14602" width="3.33203125" style="3" customWidth="1"/>
    <col min="14603" max="14603" width="19.33203125" style="3" customWidth="1"/>
    <col min="14604" max="14604" width="18.5546875" style="3" customWidth="1"/>
    <col min="14605" max="14605" width="17.44140625" style="3" customWidth="1"/>
    <col min="14606" max="14613" width="15.109375" style="3" customWidth="1"/>
    <col min="14614" max="14848" width="12.5546875" style="3"/>
    <col min="14849" max="14849" width="32.5546875" style="3" customWidth="1"/>
    <col min="14850" max="14852" width="19.6640625" style="3" customWidth="1"/>
    <col min="14853" max="14853" width="4" style="3" customWidth="1"/>
    <col min="14854" max="14857" width="18.5546875" style="3" customWidth="1"/>
    <col min="14858" max="14858" width="3.33203125" style="3" customWidth="1"/>
    <col min="14859" max="14859" width="19.33203125" style="3" customWidth="1"/>
    <col min="14860" max="14860" width="18.5546875" style="3" customWidth="1"/>
    <col min="14861" max="14861" width="17.44140625" style="3" customWidth="1"/>
    <col min="14862" max="14869" width="15.109375" style="3" customWidth="1"/>
    <col min="14870" max="15104" width="12.5546875" style="3"/>
    <col min="15105" max="15105" width="32.5546875" style="3" customWidth="1"/>
    <col min="15106" max="15108" width="19.6640625" style="3" customWidth="1"/>
    <col min="15109" max="15109" width="4" style="3" customWidth="1"/>
    <col min="15110" max="15113" width="18.5546875" style="3" customWidth="1"/>
    <col min="15114" max="15114" width="3.33203125" style="3" customWidth="1"/>
    <col min="15115" max="15115" width="19.33203125" style="3" customWidth="1"/>
    <col min="15116" max="15116" width="18.5546875" style="3" customWidth="1"/>
    <col min="15117" max="15117" width="17.44140625" style="3" customWidth="1"/>
    <col min="15118" max="15125" width="15.109375" style="3" customWidth="1"/>
    <col min="15126" max="15360" width="12.5546875" style="3"/>
    <col min="15361" max="15361" width="32.5546875" style="3" customWidth="1"/>
    <col min="15362" max="15364" width="19.6640625" style="3" customWidth="1"/>
    <col min="15365" max="15365" width="4" style="3" customWidth="1"/>
    <col min="15366" max="15369" width="18.5546875" style="3" customWidth="1"/>
    <col min="15370" max="15370" width="3.33203125" style="3" customWidth="1"/>
    <col min="15371" max="15371" width="19.33203125" style="3" customWidth="1"/>
    <col min="15372" max="15372" width="18.5546875" style="3" customWidth="1"/>
    <col min="15373" max="15373" width="17.44140625" style="3" customWidth="1"/>
    <col min="15374" max="15381" width="15.109375" style="3" customWidth="1"/>
    <col min="15382" max="15616" width="12.5546875" style="3"/>
    <col min="15617" max="15617" width="32.5546875" style="3" customWidth="1"/>
    <col min="15618" max="15620" width="19.6640625" style="3" customWidth="1"/>
    <col min="15621" max="15621" width="4" style="3" customWidth="1"/>
    <col min="15622" max="15625" width="18.5546875" style="3" customWidth="1"/>
    <col min="15626" max="15626" width="3.33203125" style="3" customWidth="1"/>
    <col min="15627" max="15627" width="19.33203125" style="3" customWidth="1"/>
    <col min="15628" max="15628" width="18.5546875" style="3" customWidth="1"/>
    <col min="15629" max="15629" width="17.44140625" style="3" customWidth="1"/>
    <col min="15630" max="15637" width="15.109375" style="3" customWidth="1"/>
    <col min="15638" max="15872" width="12.5546875" style="3"/>
    <col min="15873" max="15873" width="32.5546875" style="3" customWidth="1"/>
    <col min="15874" max="15876" width="19.6640625" style="3" customWidth="1"/>
    <col min="15877" max="15877" width="4" style="3" customWidth="1"/>
    <col min="15878" max="15881" width="18.5546875" style="3" customWidth="1"/>
    <col min="15882" max="15882" width="3.33203125" style="3" customWidth="1"/>
    <col min="15883" max="15883" width="19.33203125" style="3" customWidth="1"/>
    <col min="15884" max="15884" width="18.5546875" style="3" customWidth="1"/>
    <col min="15885" max="15885" width="17.44140625" style="3" customWidth="1"/>
    <col min="15886" max="15893" width="15.109375" style="3" customWidth="1"/>
    <col min="15894" max="16128" width="12.5546875" style="3"/>
    <col min="16129" max="16129" width="32.5546875" style="3" customWidth="1"/>
    <col min="16130" max="16132" width="19.6640625" style="3" customWidth="1"/>
    <col min="16133" max="16133" width="4" style="3" customWidth="1"/>
    <col min="16134" max="16137" width="18.5546875" style="3" customWidth="1"/>
    <col min="16138" max="16138" width="3.33203125" style="3" customWidth="1"/>
    <col min="16139" max="16139" width="19.33203125" style="3" customWidth="1"/>
    <col min="16140" max="16140" width="18.5546875" style="3" customWidth="1"/>
    <col min="16141" max="16141" width="17.44140625" style="3" customWidth="1"/>
    <col min="16142" max="16149" width="15.109375" style="3" customWidth="1"/>
    <col min="16150" max="16384" width="12.5546875" style="3"/>
  </cols>
  <sheetData>
    <row r="1" spans="1:14" ht="18.75" customHeight="1">
      <c r="A1" s="339" t="s">
        <v>823</v>
      </c>
      <c r="B1" s="253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</row>
    <row r="2" spans="1:14" ht="21" customHeight="1">
      <c r="A2" s="99" t="s">
        <v>767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4" ht="21" customHeight="1">
      <c r="A3" s="99" t="s">
        <v>768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1:14" s="234" customFormat="1" ht="25.5" customHeight="1">
      <c r="A4" s="254">
        <v>45322</v>
      </c>
      <c r="B4" s="254">
        <v>45322</v>
      </c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</row>
    <row r="5" spans="1:14" s="256" customFormat="1" ht="19.5" customHeight="1">
      <c r="A5" s="255" t="s">
        <v>204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</row>
    <row r="6" spans="1:14" ht="14.25" customHeight="1" thickBot="1">
      <c r="A6" s="257"/>
    </row>
    <row r="7" spans="1:14" s="261" customFormat="1" ht="21" customHeight="1">
      <c r="A7" s="258"/>
      <c r="B7" s="259" t="s">
        <v>770</v>
      </c>
      <c r="C7" s="259"/>
      <c r="D7" s="259"/>
      <c r="E7" s="260"/>
      <c r="F7" s="259" t="s">
        <v>771</v>
      </c>
      <c r="G7" s="259"/>
      <c r="H7" s="259"/>
      <c r="I7" s="259"/>
      <c r="J7" s="260"/>
      <c r="K7" s="259" t="s">
        <v>772</v>
      </c>
      <c r="L7" s="259" t="s">
        <v>773</v>
      </c>
      <c r="M7" s="259" t="s">
        <v>774</v>
      </c>
    </row>
    <row r="8" spans="1:14" s="261" customFormat="1" ht="19.5" customHeight="1">
      <c r="A8" s="262"/>
      <c r="B8" s="263" t="s">
        <v>775</v>
      </c>
      <c r="C8" s="263" t="s">
        <v>776</v>
      </c>
      <c r="D8" s="263" t="s">
        <v>777</v>
      </c>
      <c r="E8" s="263"/>
      <c r="F8" s="263" t="s">
        <v>778</v>
      </c>
      <c r="G8" s="263" t="s">
        <v>779</v>
      </c>
      <c r="H8" s="263" t="s">
        <v>780</v>
      </c>
      <c r="I8" s="263" t="s">
        <v>781</v>
      </c>
      <c r="J8" s="263"/>
      <c r="K8" s="264" t="s">
        <v>782</v>
      </c>
      <c r="L8" s="264" t="s">
        <v>783</v>
      </c>
      <c r="M8" s="265" t="s">
        <v>774</v>
      </c>
    </row>
    <row r="9" spans="1:14" s="261" customFormat="1" ht="19.5" customHeight="1">
      <c r="A9" s="266" t="s">
        <v>784</v>
      </c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7"/>
    </row>
    <row r="10" spans="1:14" s="261" customFormat="1" ht="17.25" customHeight="1">
      <c r="A10" s="268"/>
      <c r="B10" s="269" t="s">
        <v>785</v>
      </c>
      <c r="C10" s="269" t="s">
        <v>786</v>
      </c>
      <c r="D10" s="269" t="s">
        <v>787</v>
      </c>
      <c r="E10" s="269"/>
      <c r="F10" s="269" t="s">
        <v>788</v>
      </c>
      <c r="G10" s="270" t="s">
        <v>789</v>
      </c>
      <c r="H10" s="270" t="s">
        <v>790</v>
      </c>
      <c r="I10" s="269" t="s">
        <v>791</v>
      </c>
      <c r="J10" s="269"/>
      <c r="K10" s="271" t="s">
        <v>193</v>
      </c>
      <c r="L10" s="271" t="s">
        <v>193</v>
      </c>
      <c r="M10" s="271" t="s">
        <v>193</v>
      </c>
    </row>
    <row r="11" spans="1:14" ht="9" customHeight="1">
      <c r="A11" s="272"/>
      <c r="B11" s="273"/>
      <c r="C11" s="274"/>
      <c r="D11" s="274"/>
      <c r="E11" s="274"/>
      <c r="F11" s="274"/>
      <c r="G11" s="274"/>
      <c r="H11" s="274"/>
      <c r="I11" s="274"/>
      <c r="J11" s="273"/>
      <c r="K11" s="273"/>
      <c r="L11" s="273"/>
      <c r="M11" s="275"/>
    </row>
    <row r="12" spans="1:14" ht="20.100000000000001" customHeight="1">
      <c r="A12" s="142" t="s">
        <v>792</v>
      </c>
      <c r="B12" s="276">
        <v>773241.85</v>
      </c>
      <c r="C12" s="276">
        <v>16320.960000000001</v>
      </c>
      <c r="D12" s="276">
        <v>45376.700000000004</v>
      </c>
      <c r="E12" s="276"/>
      <c r="F12" s="276">
        <v>8591576.1357900016</v>
      </c>
      <c r="G12" s="276">
        <v>163209.60880000002</v>
      </c>
      <c r="H12" s="276">
        <v>453767.02649999998</v>
      </c>
      <c r="I12" s="276">
        <v>9208552.7710900009</v>
      </c>
      <c r="J12" s="276"/>
      <c r="K12" s="277">
        <v>23.178107974363776</v>
      </c>
      <c r="L12" s="277">
        <v>23.178107974363776</v>
      </c>
      <c r="M12" s="277">
        <v>34.729511039525804</v>
      </c>
      <c r="N12" s="142"/>
    </row>
    <row r="13" spans="1:14" ht="20.100000000000001" customHeight="1">
      <c r="A13" s="142" t="s">
        <v>793</v>
      </c>
      <c r="B13" s="276">
        <v>1362682.1</v>
      </c>
      <c r="C13" s="276">
        <v>64949.35</v>
      </c>
      <c r="D13" s="276">
        <v>356907.86</v>
      </c>
      <c r="E13" s="276"/>
      <c r="F13" s="276">
        <v>15140912.32677</v>
      </c>
      <c r="G13" s="276">
        <v>649493.57629999996</v>
      </c>
      <c r="H13" s="276">
        <v>3569078.6675999998</v>
      </c>
      <c r="I13" s="276">
        <v>19359484.570670001</v>
      </c>
      <c r="J13" s="276"/>
      <c r="K13" s="277">
        <v>13.718771064562219</v>
      </c>
      <c r="L13" s="277">
        <v>13.718771064562219</v>
      </c>
      <c r="M13" s="277">
        <v>15.992459049155999</v>
      </c>
      <c r="N13" s="142"/>
    </row>
    <row r="14" spans="1:14" ht="20.100000000000001" customHeight="1" thickBot="1">
      <c r="A14" s="278" t="s">
        <v>754</v>
      </c>
      <c r="B14" s="276">
        <v>38966.86</v>
      </c>
      <c r="C14" s="276">
        <v>103</v>
      </c>
      <c r="D14" s="276">
        <v>9767.4600000000009</v>
      </c>
      <c r="E14" s="276"/>
      <c r="F14" s="276">
        <v>432965.21418000001</v>
      </c>
      <c r="G14" s="276">
        <v>1030.0579</v>
      </c>
      <c r="H14" s="276">
        <v>97674.687669999999</v>
      </c>
      <c r="I14" s="276">
        <v>531669.95975000004</v>
      </c>
      <c r="J14" s="276"/>
      <c r="K14" s="279">
        <v>81.195343071871875</v>
      </c>
      <c r="L14" s="279">
        <v>81.195343071871875</v>
      </c>
      <c r="M14" s="279">
        <v>82.293259506055577</v>
      </c>
      <c r="N14" s="142"/>
    </row>
    <row r="15" spans="1:14" ht="12" customHeight="1">
      <c r="A15" s="280"/>
      <c r="B15" s="280"/>
      <c r="C15" s="280"/>
      <c r="D15" s="280"/>
      <c r="E15" s="280"/>
      <c r="F15" s="280"/>
      <c r="G15" s="280"/>
      <c r="H15" s="280"/>
      <c r="I15" s="280"/>
      <c r="J15" s="280"/>
      <c r="K15" s="280"/>
      <c r="L15" s="280"/>
      <c r="M15" s="280"/>
    </row>
    <row r="16" spans="1:14">
      <c r="A16" s="281" t="s">
        <v>794</v>
      </c>
      <c r="B16" s="112"/>
      <c r="C16" s="112"/>
      <c r="D16" s="112"/>
      <c r="E16" s="112"/>
      <c r="F16" s="112"/>
      <c r="G16" s="45"/>
      <c r="H16" s="45"/>
      <c r="I16" s="45"/>
      <c r="J16" s="45"/>
      <c r="K16" s="45"/>
      <c r="L16" s="45"/>
      <c r="M16" s="45"/>
    </row>
    <row r="17" spans="1:13">
      <c r="A17" s="281" t="s">
        <v>795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</row>
    <row r="18" spans="1:13" ht="13.2" customHeight="1">
      <c r="A18" s="282" t="s">
        <v>796</v>
      </c>
      <c r="B18" s="282"/>
      <c r="C18" s="282"/>
      <c r="D18" s="282"/>
      <c r="E18" s="282"/>
      <c r="F18" s="282"/>
      <c r="G18" s="282"/>
      <c r="H18" s="282"/>
      <c r="I18" s="282"/>
      <c r="J18" s="282"/>
      <c r="K18" s="282"/>
      <c r="L18" s="282"/>
      <c r="M18" s="282"/>
    </row>
    <row r="19" spans="1:13" s="283" customFormat="1" ht="29.25" customHeight="1">
      <c r="A19" s="282" t="s">
        <v>797</v>
      </c>
      <c r="B19" s="282"/>
      <c r="C19" s="282"/>
      <c r="D19" s="282"/>
      <c r="E19" s="282"/>
      <c r="F19" s="282"/>
      <c r="G19" s="282"/>
      <c r="H19" s="282"/>
      <c r="I19" s="282"/>
      <c r="J19" s="282"/>
      <c r="K19" s="282"/>
      <c r="L19" s="282"/>
      <c r="M19" s="282"/>
    </row>
    <row r="20" spans="1:13" s="283" customFormat="1" ht="18" customHeight="1">
      <c r="A20" s="282" t="s">
        <v>798</v>
      </c>
      <c r="B20" s="282"/>
      <c r="C20" s="282"/>
      <c r="D20" s="282"/>
      <c r="E20" s="282"/>
      <c r="F20" s="282"/>
      <c r="G20" s="282"/>
      <c r="H20" s="282"/>
      <c r="I20" s="282"/>
      <c r="J20" s="282"/>
      <c r="K20" s="282"/>
      <c r="L20" s="282"/>
      <c r="M20" s="282"/>
    </row>
    <row r="21" spans="1:13" s="283" customFormat="1" ht="23.25" customHeight="1">
      <c r="A21" s="282" t="s">
        <v>799</v>
      </c>
      <c r="B21" s="282"/>
      <c r="C21" s="282"/>
      <c r="D21" s="282"/>
      <c r="E21" s="282"/>
      <c r="F21" s="282"/>
      <c r="G21" s="282"/>
      <c r="H21" s="282"/>
      <c r="I21" s="282"/>
      <c r="J21" s="282"/>
      <c r="K21" s="282"/>
      <c r="L21" s="282"/>
      <c r="M21" s="282"/>
    </row>
    <row r="22" spans="1:13" s="283" customFormat="1" ht="25.5" customHeight="1">
      <c r="A22" s="282" t="s">
        <v>800</v>
      </c>
      <c r="B22" s="282"/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</row>
    <row r="23" spans="1:13" ht="13.2" customHeight="1">
      <c r="A23" s="284" t="s">
        <v>801</v>
      </c>
      <c r="B23" s="285"/>
      <c r="C23" s="285"/>
      <c r="D23" s="285"/>
      <c r="E23" s="285"/>
      <c r="F23" s="285"/>
      <c r="G23" s="285"/>
      <c r="H23" s="285"/>
      <c r="I23" s="285"/>
      <c r="J23" s="285"/>
      <c r="K23" s="286"/>
      <c r="L23" s="286"/>
      <c r="M23" s="285"/>
    </row>
    <row r="24" spans="1:13">
      <c r="A24" s="284" t="s">
        <v>802</v>
      </c>
    </row>
    <row r="200" spans="3:3">
      <c r="C200" s="3" t="s">
        <v>186</v>
      </c>
    </row>
  </sheetData>
  <mergeCells count="25">
    <mergeCell ref="A20:M20"/>
    <mergeCell ref="A21:M21"/>
    <mergeCell ref="A22:M22"/>
    <mergeCell ref="K8:K9"/>
    <mergeCell ref="L8:L9"/>
    <mergeCell ref="M8:M9"/>
    <mergeCell ref="A15:M15"/>
    <mergeCell ref="A18:M18"/>
    <mergeCell ref="A19:M19"/>
    <mergeCell ref="C8:C9"/>
    <mergeCell ref="D8:D9"/>
    <mergeCell ref="F8:F9"/>
    <mergeCell ref="G8:G9"/>
    <mergeCell ref="H8:H9"/>
    <mergeCell ref="I8:I9"/>
    <mergeCell ref="A2:M2"/>
    <mergeCell ref="A3:M3"/>
    <mergeCell ref="A4:M4"/>
    <mergeCell ref="A5:M5"/>
    <mergeCell ref="B7:D7"/>
    <mergeCell ref="E7:E9"/>
    <mergeCell ref="F7:I7"/>
    <mergeCell ref="J7:J9"/>
    <mergeCell ref="K7:M7"/>
    <mergeCell ref="B8:B9"/>
  </mergeCells>
  <hyperlinks>
    <hyperlink ref="A1" location="Índice!A1" display="Volver al Índice" xr:uid="{3AF92541-AC0F-44E8-83AE-C031A483DE08}"/>
  </hyperlinks>
  <printOptions horizontalCentered="1" verticalCentered="1"/>
  <pageMargins left="0.59055118110236227" right="0.59055118110236227" top="0.51181102362204722" bottom="0.78740157480314965" header="0.51181102362204722" footer="0.51181102362204722"/>
  <pageSetup scale="80" orientation="landscape" horizontalDpi="240" verticalDpi="144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11B3D-9232-4BF6-AD4E-A4ED55B0BC88}">
  <dimension ref="A1:AG28"/>
  <sheetViews>
    <sheetView showGridLines="0" workbookViewId="0"/>
  </sheetViews>
  <sheetFormatPr baseColWidth="10" defaultColWidth="13.88671875" defaultRowHeight="13.8"/>
  <cols>
    <col min="1" max="1" width="19.33203125" style="153" customWidth="1"/>
    <col min="2" max="4" width="8.6640625" style="153" customWidth="1"/>
    <col min="5" max="5" width="0.6640625" style="153" customWidth="1"/>
    <col min="6" max="8" width="8.6640625" style="153" customWidth="1"/>
    <col min="9" max="9" width="0.6640625" style="153" customWidth="1"/>
    <col min="10" max="12" width="8.6640625" style="153" customWidth="1"/>
    <col min="13" max="13" width="0.6640625" style="153" customWidth="1"/>
    <col min="14" max="16" width="8.6640625" style="153" customWidth="1"/>
    <col min="17" max="17" width="0.6640625" style="153" customWidth="1"/>
    <col min="18" max="20" width="8.6640625" style="153" customWidth="1"/>
    <col min="21" max="21" width="0.6640625" style="153" customWidth="1"/>
    <col min="22" max="22" width="10.33203125" style="153" bestFit="1" customWidth="1"/>
    <col min="23" max="23" width="8.5546875" style="153" bestFit="1" customWidth="1"/>
    <col min="24" max="24" width="8.44140625" style="153" bestFit="1" customWidth="1"/>
    <col min="25" max="25" width="10.109375" style="153" customWidth="1"/>
    <col min="26" max="27" width="8.6640625" style="153" customWidth="1"/>
    <col min="28" max="28" width="0.6640625" style="153" customWidth="1"/>
    <col min="29" max="31" width="8.6640625" style="153" customWidth="1"/>
    <col min="32" max="32" width="0.6640625" style="153" customWidth="1"/>
    <col min="33" max="33" width="10.88671875" style="153" customWidth="1"/>
    <col min="34" max="256" width="13.88671875" style="153"/>
    <col min="257" max="257" width="19.33203125" style="153" customWidth="1"/>
    <col min="258" max="260" width="8.6640625" style="153" customWidth="1"/>
    <col min="261" max="261" width="0.6640625" style="153" customWidth="1"/>
    <col min="262" max="264" width="8.6640625" style="153" customWidth="1"/>
    <col min="265" max="265" width="0.6640625" style="153" customWidth="1"/>
    <col min="266" max="268" width="8.6640625" style="153" customWidth="1"/>
    <col min="269" max="269" width="0.6640625" style="153" customWidth="1"/>
    <col min="270" max="272" width="8.6640625" style="153" customWidth="1"/>
    <col min="273" max="273" width="0.6640625" style="153" customWidth="1"/>
    <col min="274" max="276" width="8.6640625" style="153" customWidth="1"/>
    <col min="277" max="277" width="0.6640625" style="153" customWidth="1"/>
    <col min="278" max="278" width="10.33203125" style="153" bestFit="1" customWidth="1"/>
    <col min="279" max="279" width="8.5546875" style="153" bestFit="1" customWidth="1"/>
    <col min="280" max="280" width="8.44140625" style="153" bestFit="1" customWidth="1"/>
    <col min="281" max="281" width="10.109375" style="153" customWidth="1"/>
    <col min="282" max="283" width="8.6640625" style="153" customWidth="1"/>
    <col min="284" max="284" width="0.6640625" style="153" customWidth="1"/>
    <col min="285" max="287" width="8.6640625" style="153" customWidth="1"/>
    <col min="288" max="288" width="0.6640625" style="153" customWidth="1"/>
    <col min="289" max="289" width="10.88671875" style="153" customWidth="1"/>
    <col min="290" max="512" width="13.88671875" style="153"/>
    <col min="513" max="513" width="19.33203125" style="153" customWidth="1"/>
    <col min="514" max="516" width="8.6640625" style="153" customWidth="1"/>
    <col min="517" max="517" width="0.6640625" style="153" customWidth="1"/>
    <col min="518" max="520" width="8.6640625" style="153" customWidth="1"/>
    <col min="521" max="521" width="0.6640625" style="153" customWidth="1"/>
    <col min="522" max="524" width="8.6640625" style="153" customWidth="1"/>
    <col min="525" max="525" width="0.6640625" style="153" customWidth="1"/>
    <col min="526" max="528" width="8.6640625" style="153" customWidth="1"/>
    <col min="529" max="529" width="0.6640625" style="153" customWidth="1"/>
    <col min="530" max="532" width="8.6640625" style="153" customWidth="1"/>
    <col min="533" max="533" width="0.6640625" style="153" customWidth="1"/>
    <col min="534" max="534" width="10.33203125" style="153" bestFit="1" customWidth="1"/>
    <col min="535" max="535" width="8.5546875" style="153" bestFit="1" customWidth="1"/>
    <col min="536" max="536" width="8.44140625" style="153" bestFit="1" customWidth="1"/>
    <col min="537" max="537" width="10.109375" style="153" customWidth="1"/>
    <col min="538" max="539" width="8.6640625" style="153" customWidth="1"/>
    <col min="540" max="540" width="0.6640625" style="153" customWidth="1"/>
    <col min="541" max="543" width="8.6640625" style="153" customWidth="1"/>
    <col min="544" max="544" width="0.6640625" style="153" customWidth="1"/>
    <col min="545" max="545" width="10.88671875" style="153" customWidth="1"/>
    <col min="546" max="768" width="13.88671875" style="153"/>
    <col min="769" max="769" width="19.33203125" style="153" customWidth="1"/>
    <col min="770" max="772" width="8.6640625" style="153" customWidth="1"/>
    <col min="773" max="773" width="0.6640625" style="153" customWidth="1"/>
    <col min="774" max="776" width="8.6640625" style="153" customWidth="1"/>
    <col min="777" max="777" width="0.6640625" style="153" customWidth="1"/>
    <col min="778" max="780" width="8.6640625" style="153" customWidth="1"/>
    <col min="781" max="781" width="0.6640625" style="153" customWidth="1"/>
    <col min="782" max="784" width="8.6640625" style="153" customWidth="1"/>
    <col min="785" max="785" width="0.6640625" style="153" customWidth="1"/>
    <col min="786" max="788" width="8.6640625" style="153" customWidth="1"/>
    <col min="789" max="789" width="0.6640625" style="153" customWidth="1"/>
    <col min="790" max="790" width="10.33203125" style="153" bestFit="1" customWidth="1"/>
    <col min="791" max="791" width="8.5546875" style="153" bestFit="1" customWidth="1"/>
    <col min="792" max="792" width="8.44140625" style="153" bestFit="1" customWidth="1"/>
    <col min="793" max="793" width="10.109375" style="153" customWidth="1"/>
    <col min="794" max="795" width="8.6640625" style="153" customWidth="1"/>
    <col min="796" max="796" width="0.6640625" style="153" customWidth="1"/>
    <col min="797" max="799" width="8.6640625" style="153" customWidth="1"/>
    <col min="800" max="800" width="0.6640625" style="153" customWidth="1"/>
    <col min="801" max="801" width="10.88671875" style="153" customWidth="1"/>
    <col min="802" max="1024" width="13.88671875" style="153"/>
    <col min="1025" max="1025" width="19.33203125" style="153" customWidth="1"/>
    <col min="1026" max="1028" width="8.6640625" style="153" customWidth="1"/>
    <col min="1029" max="1029" width="0.6640625" style="153" customWidth="1"/>
    <col min="1030" max="1032" width="8.6640625" style="153" customWidth="1"/>
    <col min="1033" max="1033" width="0.6640625" style="153" customWidth="1"/>
    <col min="1034" max="1036" width="8.6640625" style="153" customWidth="1"/>
    <col min="1037" max="1037" width="0.6640625" style="153" customWidth="1"/>
    <col min="1038" max="1040" width="8.6640625" style="153" customWidth="1"/>
    <col min="1041" max="1041" width="0.6640625" style="153" customWidth="1"/>
    <col min="1042" max="1044" width="8.6640625" style="153" customWidth="1"/>
    <col min="1045" max="1045" width="0.6640625" style="153" customWidth="1"/>
    <col min="1046" max="1046" width="10.33203125" style="153" bestFit="1" customWidth="1"/>
    <col min="1047" max="1047" width="8.5546875" style="153" bestFit="1" customWidth="1"/>
    <col min="1048" max="1048" width="8.44140625" style="153" bestFit="1" customWidth="1"/>
    <col min="1049" max="1049" width="10.109375" style="153" customWidth="1"/>
    <col min="1050" max="1051" width="8.6640625" style="153" customWidth="1"/>
    <col min="1052" max="1052" width="0.6640625" style="153" customWidth="1"/>
    <col min="1053" max="1055" width="8.6640625" style="153" customWidth="1"/>
    <col min="1056" max="1056" width="0.6640625" style="153" customWidth="1"/>
    <col min="1057" max="1057" width="10.88671875" style="153" customWidth="1"/>
    <col min="1058" max="1280" width="13.88671875" style="153"/>
    <col min="1281" max="1281" width="19.33203125" style="153" customWidth="1"/>
    <col min="1282" max="1284" width="8.6640625" style="153" customWidth="1"/>
    <col min="1285" max="1285" width="0.6640625" style="153" customWidth="1"/>
    <col min="1286" max="1288" width="8.6640625" style="153" customWidth="1"/>
    <col min="1289" max="1289" width="0.6640625" style="153" customWidth="1"/>
    <col min="1290" max="1292" width="8.6640625" style="153" customWidth="1"/>
    <col min="1293" max="1293" width="0.6640625" style="153" customWidth="1"/>
    <col min="1294" max="1296" width="8.6640625" style="153" customWidth="1"/>
    <col min="1297" max="1297" width="0.6640625" style="153" customWidth="1"/>
    <col min="1298" max="1300" width="8.6640625" style="153" customWidth="1"/>
    <col min="1301" max="1301" width="0.6640625" style="153" customWidth="1"/>
    <col min="1302" max="1302" width="10.33203125" style="153" bestFit="1" customWidth="1"/>
    <col min="1303" max="1303" width="8.5546875" style="153" bestFit="1" customWidth="1"/>
    <col min="1304" max="1304" width="8.44140625" style="153" bestFit="1" customWidth="1"/>
    <col min="1305" max="1305" width="10.109375" style="153" customWidth="1"/>
    <col min="1306" max="1307" width="8.6640625" style="153" customWidth="1"/>
    <col min="1308" max="1308" width="0.6640625" style="153" customWidth="1"/>
    <col min="1309" max="1311" width="8.6640625" style="153" customWidth="1"/>
    <col min="1312" max="1312" width="0.6640625" style="153" customWidth="1"/>
    <col min="1313" max="1313" width="10.88671875" style="153" customWidth="1"/>
    <col min="1314" max="1536" width="13.88671875" style="153"/>
    <col min="1537" max="1537" width="19.33203125" style="153" customWidth="1"/>
    <col min="1538" max="1540" width="8.6640625" style="153" customWidth="1"/>
    <col min="1541" max="1541" width="0.6640625" style="153" customWidth="1"/>
    <col min="1542" max="1544" width="8.6640625" style="153" customWidth="1"/>
    <col min="1545" max="1545" width="0.6640625" style="153" customWidth="1"/>
    <col min="1546" max="1548" width="8.6640625" style="153" customWidth="1"/>
    <col min="1549" max="1549" width="0.6640625" style="153" customWidth="1"/>
    <col min="1550" max="1552" width="8.6640625" style="153" customWidth="1"/>
    <col min="1553" max="1553" width="0.6640625" style="153" customWidth="1"/>
    <col min="1554" max="1556" width="8.6640625" style="153" customWidth="1"/>
    <col min="1557" max="1557" width="0.6640625" style="153" customWidth="1"/>
    <col min="1558" max="1558" width="10.33203125" style="153" bestFit="1" customWidth="1"/>
    <col min="1559" max="1559" width="8.5546875" style="153" bestFit="1" customWidth="1"/>
    <col min="1560" max="1560" width="8.44140625" style="153" bestFit="1" customWidth="1"/>
    <col min="1561" max="1561" width="10.109375" style="153" customWidth="1"/>
    <col min="1562" max="1563" width="8.6640625" style="153" customWidth="1"/>
    <col min="1564" max="1564" width="0.6640625" style="153" customWidth="1"/>
    <col min="1565" max="1567" width="8.6640625" style="153" customWidth="1"/>
    <col min="1568" max="1568" width="0.6640625" style="153" customWidth="1"/>
    <col min="1569" max="1569" width="10.88671875" style="153" customWidth="1"/>
    <col min="1570" max="1792" width="13.88671875" style="153"/>
    <col min="1793" max="1793" width="19.33203125" style="153" customWidth="1"/>
    <col min="1794" max="1796" width="8.6640625" style="153" customWidth="1"/>
    <col min="1797" max="1797" width="0.6640625" style="153" customWidth="1"/>
    <col min="1798" max="1800" width="8.6640625" style="153" customWidth="1"/>
    <col min="1801" max="1801" width="0.6640625" style="153" customWidth="1"/>
    <col min="1802" max="1804" width="8.6640625" style="153" customWidth="1"/>
    <col min="1805" max="1805" width="0.6640625" style="153" customWidth="1"/>
    <col min="1806" max="1808" width="8.6640625" style="153" customWidth="1"/>
    <col min="1809" max="1809" width="0.6640625" style="153" customWidth="1"/>
    <col min="1810" max="1812" width="8.6640625" style="153" customWidth="1"/>
    <col min="1813" max="1813" width="0.6640625" style="153" customWidth="1"/>
    <col min="1814" max="1814" width="10.33203125" style="153" bestFit="1" customWidth="1"/>
    <col min="1815" max="1815" width="8.5546875" style="153" bestFit="1" customWidth="1"/>
    <col min="1816" max="1816" width="8.44140625" style="153" bestFit="1" customWidth="1"/>
    <col min="1817" max="1817" width="10.109375" style="153" customWidth="1"/>
    <col min="1818" max="1819" width="8.6640625" style="153" customWidth="1"/>
    <col min="1820" max="1820" width="0.6640625" style="153" customWidth="1"/>
    <col min="1821" max="1823" width="8.6640625" style="153" customWidth="1"/>
    <col min="1824" max="1824" width="0.6640625" style="153" customWidth="1"/>
    <col min="1825" max="1825" width="10.88671875" style="153" customWidth="1"/>
    <col min="1826" max="2048" width="13.88671875" style="153"/>
    <col min="2049" max="2049" width="19.33203125" style="153" customWidth="1"/>
    <col min="2050" max="2052" width="8.6640625" style="153" customWidth="1"/>
    <col min="2053" max="2053" width="0.6640625" style="153" customWidth="1"/>
    <col min="2054" max="2056" width="8.6640625" style="153" customWidth="1"/>
    <col min="2057" max="2057" width="0.6640625" style="153" customWidth="1"/>
    <col min="2058" max="2060" width="8.6640625" style="153" customWidth="1"/>
    <col min="2061" max="2061" width="0.6640625" style="153" customWidth="1"/>
    <col min="2062" max="2064" width="8.6640625" style="153" customWidth="1"/>
    <col min="2065" max="2065" width="0.6640625" style="153" customWidth="1"/>
    <col min="2066" max="2068" width="8.6640625" style="153" customWidth="1"/>
    <col min="2069" max="2069" width="0.6640625" style="153" customWidth="1"/>
    <col min="2070" max="2070" width="10.33203125" style="153" bestFit="1" customWidth="1"/>
    <col min="2071" max="2071" width="8.5546875" style="153" bestFit="1" customWidth="1"/>
    <col min="2072" max="2072" width="8.44140625" style="153" bestFit="1" customWidth="1"/>
    <col min="2073" max="2073" width="10.109375" style="153" customWidth="1"/>
    <col min="2074" max="2075" width="8.6640625" style="153" customWidth="1"/>
    <col min="2076" max="2076" width="0.6640625" style="153" customWidth="1"/>
    <col min="2077" max="2079" width="8.6640625" style="153" customWidth="1"/>
    <col min="2080" max="2080" width="0.6640625" style="153" customWidth="1"/>
    <col min="2081" max="2081" width="10.88671875" style="153" customWidth="1"/>
    <col min="2082" max="2304" width="13.88671875" style="153"/>
    <col min="2305" max="2305" width="19.33203125" style="153" customWidth="1"/>
    <col min="2306" max="2308" width="8.6640625" style="153" customWidth="1"/>
    <col min="2309" max="2309" width="0.6640625" style="153" customWidth="1"/>
    <col min="2310" max="2312" width="8.6640625" style="153" customWidth="1"/>
    <col min="2313" max="2313" width="0.6640625" style="153" customWidth="1"/>
    <col min="2314" max="2316" width="8.6640625" style="153" customWidth="1"/>
    <col min="2317" max="2317" width="0.6640625" style="153" customWidth="1"/>
    <col min="2318" max="2320" width="8.6640625" style="153" customWidth="1"/>
    <col min="2321" max="2321" width="0.6640625" style="153" customWidth="1"/>
    <col min="2322" max="2324" width="8.6640625" style="153" customWidth="1"/>
    <col min="2325" max="2325" width="0.6640625" style="153" customWidth="1"/>
    <col min="2326" max="2326" width="10.33203125" style="153" bestFit="1" customWidth="1"/>
    <col min="2327" max="2327" width="8.5546875" style="153" bestFit="1" customWidth="1"/>
    <col min="2328" max="2328" width="8.44140625" style="153" bestFit="1" customWidth="1"/>
    <col min="2329" max="2329" width="10.109375" style="153" customWidth="1"/>
    <col min="2330" max="2331" width="8.6640625" style="153" customWidth="1"/>
    <col min="2332" max="2332" width="0.6640625" style="153" customWidth="1"/>
    <col min="2333" max="2335" width="8.6640625" style="153" customWidth="1"/>
    <col min="2336" max="2336" width="0.6640625" style="153" customWidth="1"/>
    <col min="2337" max="2337" width="10.88671875" style="153" customWidth="1"/>
    <col min="2338" max="2560" width="13.88671875" style="153"/>
    <col min="2561" max="2561" width="19.33203125" style="153" customWidth="1"/>
    <col min="2562" max="2564" width="8.6640625" style="153" customWidth="1"/>
    <col min="2565" max="2565" width="0.6640625" style="153" customWidth="1"/>
    <col min="2566" max="2568" width="8.6640625" style="153" customWidth="1"/>
    <col min="2569" max="2569" width="0.6640625" style="153" customWidth="1"/>
    <col min="2570" max="2572" width="8.6640625" style="153" customWidth="1"/>
    <col min="2573" max="2573" width="0.6640625" style="153" customWidth="1"/>
    <col min="2574" max="2576" width="8.6640625" style="153" customWidth="1"/>
    <col min="2577" max="2577" width="0.6640625" style="153" customWidth="1"/>
    <col min="2578" max="2580" width="8.6640625" style="153" customWidth="1"/>
    <col min="2581" max="2581" width="0.6640625" style="153" customWidth="1"/>
    <col min="2582" max="2582" width="10.33203125" style="153" bestFit="1" customWidth="1"/>
    <col min="2583" max="2583" width="8.5546875" style="153" bestFit="1" customWidth="1"/>
    <col min="2584" max="2584" width="8.44140625" style="153" bestFit="1" customWidth="1"/>
    <col min="2585" max="2585" width="10.109375" style="153" customWidth="1"/>
    <col min="2586" max="2587" width="8.6640625" style="153" customWidth="1"/>
    <col min="2588" max="2588" width="0.6640625" style="153" customWidth="1"/>
    <col min="2589" max="2591" width="8.6640625" style="153" customWidth="1"/>
    <col min="2592" max="2592" width="0.6640625" style="153" customWidth="1"/>
    <col min="2593" max="2593" width="10.88671875" style="153" customWidth="1"/>
    <col min="2594" max="2816" width="13.88671875" style="153"/>
    <col min="2817" max="2817" width="19.33203125" style="153" customWidth="1"/>
    <col min="2818" max="2820" width="8.6640625" style="153" customWidth="1"/>
    <col min="2821" max="2821" width="0.6640625" style="153" customWidth="1"/>
    <col min="2822" max="2824" width="8.6640625" style="153" customWidth="1"/>
    <col min="2825" max="2825" width="0.6640625" style="153" customWidth="1"/>
    <col min="2826" max="2828" width="8.6640625" style="153" customWidth="1"/>
    <col min="2829" max="2829" width="0.6640625" style="153" customWidth="1"/>
    <col min="2830" max="2832" width="8.6640625" style="153" customWidth="1"/>
    <col min="2833" max="2833" width="0.6640625" style="153" customWidth="1"/>
    <col min="2834" max="2836" width="8.6640625" style="153" customWidth="1"/>
    <col min="2837" max="2837" width="0.6640625" style="153" customWidth="1"/>
    <col min="2838" max="2838" width="10.33203125" style="153" bestFit="1" customWidth="1"/>
    <col min="2839" max="2839" width="8.5546875" style="153" bestFit="1" customWidth="1"/>
    <col min="2840" max="2840" width="8.44140625" style="153" bestFit="1" customWidth="1"/>
    <col min="2841" max="2841" width="10.109375" style="153" customWidth="1"/>
    <col min="2842" max="2843" width="8.6640625" style="153" customWidth="1"/>
    <col min="2844" max="2844" width="0.6640625" style="153" customWidth="1"/>
    <col min="2845" max="2847" width="8.6640625" style="153" customWidth="1"/>
    <col min="2848" max="2848" width="0.6640625" style="153" customWidth="1"/>
    <col min="2849" max="2849" width="10.88671875" style="153" customWidth="1"/>
    <col min="2850" max="3072" width="13.88671875" style="153"/>
    <col min="3073" max="3073" width="19.33203125" style="153" customWidth="1"/>
    <col min="3074" max="3076" width="8.6640625" style="153" customWidth="1"/>
    <col min="3077" max="3077" width="0.6640625" style="153" customWidth="1"/>
    <col min="3078" max="3080" width="8.6640625" style="153" customWidth="1"/>
    <col min="3081" max="3081" width="0.6640625" style="153" customWidth="1"/>
    <col min="3082" max="3084" width="8.6640625" style="153" customWidth="1"/>
    <col min="3085" max="3085" width="0.6640625" style="153" customWidth="1"/>
    <col min="3086" max="3088" width="8.6640625" style="153" customWidth="1"/>
    <col min="3089" max="3089" width="0.6640625" style="153" customWidth="1"/>
    <col min="3090" max="3092" width="8.6640625" style="153" customWidth="1"/>
    <col min="3093" max="3093" width="0.6640625" style="153" customWidth="1"/>
    <col min="3094" max="3094" width="10.33203125" style="153" bestFit="1" customWidth="1"/>
    <col min="3095" max="3095" width="8.5546875" style="153" bestFit="1" customWidth="1"/>
    <col min="3096" max="3096" width="8.44140625" style="153" bestFit="1" customWidth="1"/>
    <col min="3097" max="3097" width="10.109375" style="153" customWidth="1"/>
    <col min="3098" max="3099" width="8.6640625" style="153" customWidth="1"/>
    <col min="3100" max="3100" width="0.6640625" style="153" customWidth="1"/>
    <col min="3101" max="3103" width="8.6640625" style="153" customWidth="1"/>
    <col min="3104" max="3104" width="0.6640625" style="153" customWidth="1"/>
    <col min="3105" max="3105" width="10.88671875" style="153" customWidth="1"/>
    <col min="3106" max="3328" width="13.88671875" style="153"/>
    <col min="3329" max="3329" width="19.33203125" style="153" customWidth="1"/>
    <col min="3330" max="3332" width="8.6640625" style="153" customWidth="1"/>
    <col min="3333" max="3333" width="0.6640625" style="153" customWidth="1"/>
    <col min="3334" max="3336" width="8.6640625" style="153" customWidth="1"/>
    <col min="3337" max="3337" width="0.6640625" style="153" customWidth="1"/>
    <col min="3338" max="3340" width="8.6640625" style="153" customWidth="1"/>
    <col min="3341" max="3341" width="0.6640625" style="153" customWidth="1"/>
    <col min="3342" max="3344" width="8.6640625" style="153" customWidth="1"/>
    <col min="3345" max="3345" width="0.6640625" style="153" customWidth="1"/>
    <col min="3346" max="3348" width="8.6640625" style="153" customWidth="1"/>
    <col min="3349" max="3349" width="0.6640625" style="153" customWidth="1"/>
    <col min="3350" max="3350" width="10.33203125" style="153" bestFit="1" customWidth="1"/>
    <col min="3351" max="3351" width="8.5546875" style="153" bestFit="1" customWidth="1"/>
    <col min="3352" max="3352" width="8.44140625" style="153" bestFit="1" customWidth="1"/>
    <col min="3353" max="3353" width="10.109375" style="153" customWidth="1"/>
    <col min="3354" max="3355" width="8.6640625" style="153" customWidth="1"/>
    <col min="3356" max="3356" width="0.6640625" style="153" customWidth="1"/>
    <col min="3357" max="3359" width="8.6640625" style="153" customWidth="1"/>
    <col min="3360" max="3360" width="0.6640625" style="153" customWidth="1"/>
    <col min="3361" max="3361" width="10.88671875" style="153" customWidth="1"/>
    <col min="3362" max="3584" width="13.88671875" style="153"/>
    <col min="3585" max="3585" width="19.33203125" style="153" customWidth="1"/>
    <col min="3586" max="3588" width="8.6640625" style="153" customWidth="1"/>
    <col min="3589" max="3589" width="0.6640625" style="153" customWidth="1"/>
    <col min="3590" max="3592" width="8.6640625" style="153" customWidth="1"/>
    <col min="3593" max="3593" width="0.6640625" style="153" customWidth="1"/>
    <col min="3594" max="3596" width="8.6640625" style="153" customWidth="1"/>
    <col min="3597" max="3597" width="0.6640625" style="153" customWidth="1"/>
    <col min="3598" max="3600" width="8.6640625" style="153" customWidth="1"/>
    <col min="3601" max="3601" width="0.6640625" style="153" customWidth="1"/>
    <col min="3602" max="3604" width="8.6640625" style="153" customWidth="1"/>
    <col min="3605" max="3605" width="0.6640625" style="153" customWidth="1"/>
    <col min="3606" max="3606" width="10.33203125" style="153" bestFit="1" customWidth="1"/>
    <col min="3607" max="3607" width="8.5546875" style="153" bestFit="1" customWidth="1"/>
    <col min="3608" max="3608" width="8.44140625" style="153" bestFit="1" customWidth="1"/>
    <col min="3609" max="3609" width="10.109375" style="153" customWidth="1"/>
    <col min="3610" max="3611" width="8.6640625" style="153" customWidth="1"/>
    <col min="3612" max="3612" width="0.6640625" style="153" customWidth="1"/>
    <col min="3613" max="3615" width="8.6640625" style="153" customWidth="1"/>
    <col min="3616" max="3616" width="0.6640625" style="153" customWidth="1"/>
    <col min="3617" max="3617" width="10.88671875" style="153" customWidth="1"/>
    <col min="3618" max="3840" width="13.88671875" style="153"/>
    <col min="3841" max="3841" width="19.33203125" style="153" customWidth="1"/>
    <col min="3842" max="3844" width="8.6640625" style="153" customWidth="1"/>
    <col min="3845" max="3845" width="0.6640625" style="153" customWidth="1"/>
    <col min="3846" max="3848" width="8.6640625" style="153" customWidth="1"/>
    <col min="3849" max="3849" width="0.6640625" style="153" customWidth="1"/>
    <col min="3850" max="3852" width="8.6640625" style="153" customWidth="1"/>
    <col min="3853" max="3853" width="0.6640625" style="153" customWidth="1"/>
    <col min="3854" max="3856" width="8.6640625" style="153" customWidth="1"/>
    <col min="3857" max="3857" width="0.6640625" style="153" customWidth="1"/>
    <col min="3858" max="3860" width="8.6640625" style="153" customWidth="1"/>
    <col min="3861" max="3861" width="0.6640625" style="153" customWidth="1"/>
    <col min="3862" max="3862" width="10.33203125" style="153" bestFit="1" customWidth="1"/>
    <col min="3863" max="3863" width="8.5546875" style="153" bestFit="1" customWidth="1"/>
    <col min="3864" max="3864" width="8.44140625" style="153" bestFit="1" customWidth="1"/>
    <col min="3865" max="3865" width="10.109375" style="153" customWidth="1"/>
    <col min="3866" max="3867" width="8.6640625" style="153" customWidth="1"/>
    <col min="3868" max="3868" width="0.6640625" style="153" customWidth="1"/>
    <col min="3869" max="3871" width="8.6640625" style="153" customWidth="1"/>
    <col min="3872" max="3872" width="0.6640625" style="153" customWidth="1"/>
    <col min="3873" max="3873" width="10.88671875" style="153" customWidth="1"/>
    <col min="3874" max="4096" width="13.88671875" style="153"/>
    <col min="4097" max="4097" width="19.33203125" style="153" customWidth="1"/>
    <col min="4098" max="4100" width="8.6640625" style="153" customWidth="1"/>
    <col min="4101" max="4101" width="0.6640625" style="153" customWidth="1"/>
    <col min="4102" max="4104" width="8.6640625" style="153" customWidth="1"/>
    <col min="4105" max="4105" width="0.6640625" style="153" customWidth="1"/>
    <col min="4106" max="4108" width="8.6640625" style="153" customWidth="1"/>
    <col min="4109" max="4109" width="0.6640625" style="153" customWidth="1"/>
    <col min="4110" max="4112" width="8.6640625" style="153" customWidth="1"/>
    <col min="4113" max="4113" width="0.6640625" style="153" customWidth="1"/>
    <col min="4114" max="4116" width="8.6640625" style="153" customWidth="1"/>
    <col min="4117" max="4117" width="0.6640625" style="153" customWidth="1"/>
    <col min="4118" max="4118" width="10.33203125" style="153" bestFit="1" customWidth="1"/>
    <col min="4119" max="4119" width="8.5546875" style="153" bestFit="1" customWidth="1"/>
    <col min="4120" max="4120" width="8.44140625" style="153" bestFit="1" customWidth="1"/>
    <col min="4121" max="4121" width="10.109375" style="153" customWidth="1"/>
    <col min="4122" max="4123" width="8.6640625" style="153" customWidth="1"/>
    <col min="4124" max="4124" width="0.6640625" style="153" customWidth="1"/>
    <col min="4125" max="4127" width="8.6640625" style="153" customWidth="1"/>
    <col min="4128" max="4128" width="0.6640625" style="153" customWidth="1"/>
    <col min="4129" max="4129" width="10.88671875" style="153" customWidth="1"/>
    <col min="4130" max="4352" width="13.88671875" style="153"/>
    <col min="4353" max="4353" width="19.33203125" style="153" customWidth="1"/>
    <col min="4354" max="4356" width="8.6640625" style="153" customWidth="1"/>
    <col min="4357" max="4357" width="0.6640625" style="153" customWidth="1"/>
    <col min="4358" max="4360" width="8.6640625" style="153" customWidth="1"/>
    <col min="4361" max="4361" width="0.6640625" style="153" customWidth="1"/>
    <col min="4362" max="4364" width="8.6640625" style="153" customWidth="1"/>
    <col min="4365" max="4365" width="0.6640625" style="153" customWidth="1"/>
    <col min="4366" max="4368" width="8.6640625" style="153" customWidth="1"/>
    <col min="4369" max="4369" width="0.6640625" style="153" customWidth="1"/>
    <col min="4370" max="4372" width="8.6640625" style="153" customWidth="1"/>
    <col min="4373" max="4373" width="0.6640625" style="153" customWidth="1"/>
    <col min="4374" max="4374" width="10.33203125" style="153" bestFit="1" customWidth="1"/>
    <col min="4375" max="4375" width="8.5546875" style="153" bestFit="1" customWidth="1"/>
    <col min="4376" max="4376" width="8.44140625" style="153" bestFit="1" customWidth="1"/>
    <col min="4377" max="4377" width="10.109375" style="153" customWidth="1"/>
    <col min="4378" max="4379" width="8.6640625" style="153" customWidth="1"/>
    <col min="4380" max="4380" width="0.6640625" style="153" customWidth="1"/>
    <col min="4381" max="4383" width="8.6640625" style="153" customWidth="1"/>
    <col min="4384" max="4384" width="0.6640625" style="153" customWidth="1"/>
    <col min="4385" max="4385" width="10.88671875" style="153" customWidth="1"/>
    <col min="4386" max="4608" width="13.88671875" style="153"/>
    <col min="4609" max="4609" width="19.33203125" style="153" customWidth="1"/>
    <col min="4610" max="4612" width="8.6640625" style="153" customWidth="1"/>
    <col min="4613" max="4613" width="0.6640625" style="153" customWidth="1"/>
    <col min="4614" max="4616" width="8.6640625" style="153" customWidth="1"/>
    <col min="4617" max="4617" width="0.6640625" style="153" customWidth="1"/>
    <col min="4618" max="4620" width="8.6640625" style="153" customWidth="1"/>
    <col min="4621" max="4621" width="0.6640625" style="153" customWidth="1"/>
    <col min="4622" max="4624" width="8.6640625" style="153" customWidth="1"/>
    <col min="4625" max="4625" width="0.6640625" style="153" customWidth="1"/>
    <col min="4626" max="4628" width="8.6640625" style="153" customWidth="1"/>
    <col min="4629" max="4629" width="0.6640625" style="153" customWidth="1"/>
    <col min="4630" max="4630" width="10.33203125" style="153" bestFit="1" customWidth="1"/>
    <col min="4631" max="4631" width="8.5546875" style="153" bestFit="1" customWidth="1"/>
    <col min="4632" max="4632" width="8.44140625" style="153" bestFit="1" customWidth="1"/>
    <col min="4633" max="4633" width="10.109375" style="153" customWidth="1"/>
    <col min="4634" max="4635" width="8.6640625" style="153" customWidth="1"/>
    <col min="4636" max="4636" width="0.6640625" style="153" customWidth="1"/>
    <col min="4637" max="4639" width="8.6640625" style="153" customWidth="1"/>
    <col min="4640" max="4640" width="0.6640625" style="153" customWidth="1"/>
    <col min="4641" max="4641" width="10.88671875" style="153" customWidth="1"/>
    <col min="4642" max="4864" width="13.88671875" style="153"/>
    <col min="4865" max="4865" width="19.33203125" style="153" customWidth="1"/>
    <col min="4866" max="4868" width="8.6640625" style="153" customWidth="1"/>
    <col min="4869" max="4869" width="0.6640625" style="153" customWidth="1"/>
    <col min="4870" max="4872" width="8.6640625" style="153" customWidth="1"/>
    <col min="4873" max="4873" width="0.6640625" style="153" customWidth="1"/>
    <col min="4874" max="4876" width="8.6640625" style="153" customWidth="1"/>
    <col min="4877" max="4877" width="0.6640625" style="153" customWidth="1"/>
    <col min="4878" max="4880" width="8.6640625" style="153" customWidth="1"/>
    <col min="4881" max="4881" width="0.6640625" style="153" customWidth="1"/>
    <col min="4882" max="4884" width="8.6640625" style="153" customWidth="1"/>
    <col min="4885" max="4885" width="0.6640625" style="153" customWidth="1"/>
    <col min="4886" max="4886" width="10.33203125" style="153" bestFit="1" customWidth="1"/>
    <col min="4887" max="4887" width="8.5546875" style="153" bestFit="1" customWidth="1"/>
    <col min="4888" max="4888" width="8.44140625" style="153" bestFit="1" customWidth="1"/>
    <col min="4889" max="4889" width="10.109375" style="153" customWidth="1"/>
    <col min="4890" max="4891" width="8.6640625" style="153" customWidth="1"/>
    <col min="4892" max="4892" width="0.6640625" style="153" customWidth="1"/>
    <col min="4893" max="4895" width="8.6640625" style="153" customWidth="1"/>
    <col min="4896" max="4896" width="0.6640625" style="153" customWidth="1"/>
    <col min="4897" max="4897" width="10.88671875" style="153" customWidth="1"/>
    <col min="4898" max="5120" width="13.88671875" style="153"/>
    <col min="5121" max="5121" width="19.33203125" style="153" customWidth="1"/>
    <col min="5122" max="5124" width="8.6640625" style="153" customWidth="1"/>
    <col min="5125" max="5125" width="0.6640625" style="153" customWidth="1"/>
    <col min="5126" max="5128" width="8.6640625" style="153" customWidth="1"/>
    <col min="5129" max="5129" width="0.6640625" style="153" customWidth="1"/>
    <col min="5130" max="5132" width="8.6640625" style="153" customWidth="1"/>
    <col min="5133" max="5133" width="0.6640625" style="153" customWidth="1"/>
    <col min="5134" max="5136" width="8.6640625" style="153" customWidth="1"/>
    <col min="5137" max="5137" width="0.6640625" style="153" customWidth="1"/>
    <col min="5138" max="5140" width="8.6640625" style="153" customWidth="1"/>
    <col min="5141" max="5141" width="0.6640625" style="153" customWidth="1"/>
    <col min="5142" max="5142" width="10.33203125" style="153" bestFit="1" customWidth="1"/>
    <col min="5143" max="5143" width="8.5546875" style="153" bestFit="1" customWidth="1"/>
    <col min="5144" max="5144" width="8.44140625" style="153" bestFit="1" customWidth="1"/>
    <col min="5145" max="5145" width="10.109375" style="153" customWidth="1"/>
    <col min="5146" max="5147" width="8.6640625" style="153" customWidth="1"/>
    <col min="5148" max="5148" width="0.6640625" style="153" customWidth="1"/>
    <col min="5149" max="5151" width="8.6640625" style="153" customWidth="1"/>
    <col min="5152" max="5152" width="0.6640625" style="153" customWidth="1"/>
    <col min="5153" max="5153" width="10.88671875" style="153" customWidth="1"/>
    <col min="5154" max="5376" width="13.88671875" style="153"/>
    <col min="5377" max="5377" width="19.33203125" style="153" customWidth="1"/>
    <col min="5378" max="5380" width="8.6640625" style="153" customWidth="1"/>
    <col min="5381" max="5381" width="0.6640625" style="153" customWidth="1"/>
    <col min="5382" max="5384" width="8.6640625" style="153" customWidth="1"/>
    <col min="5385" max="5385" width="0.6640625" style="153" customWidth="1"/>
    <col min="5386" max="5388" width="8.6640625" style="153" customWidth="1"/>
    <col min="5389" max="5389" width="0.6640625" style="153" customWidth="1"/>
    <col min="5390" max="5392" width="8.6640625" style="153" customWidth="1"/>
    <col min="5393" max="5393" width="0.6640625" style="153" customWidth="1"/>
    <col min="5394" max="5396" width="8.6640625" style="153" customWidth="1"/>
    <col min="5397" max="5397" width="0.6640625" style="153" customWidth="1"/>
    <col min="5398" max="5398" width="10.33203125" style="153" bestFit="1" customWidth="1"/>
    <col min="5399" max="5399" width="8.5546875" style="153" bestFit="1" customWidth="1"/>
    <col min="5400" max="5400" width="8.44140625" style="153" bestFit="1" customWidth="1"/>
    <col min="5401" max="5401" width="10.109375" style="153" customWidth="1"/>
    <col min="5402" max="5403" width="8.6640625" style="153" customWidth="1"/>
    <col min="5404" max="5404" width="0.6640625" style="153" customWidth="1"/>
    <col min="5405" max="5407" width="8.6640625" style="153" customWidth="1"/>
    <col min="5408" max="5408" width="0.6640625" style="153" customWidth="1"/>
    <col min="5409" max="5409" width="10.88671875" style="153" customWidth="1"/>
    <col min="5410" max="5632" width="13.88671875" style="153"/>
    <col min="5633" max="5633" width="19.33203125" style="153" customWidth="1"/>
    <col min="5634" max="5636" width="8.6640625" style="153" customWidth="1"/>
    <col min="5637" max="5637" width="0.6640625" style="153" customWidth="1"/>
    <col min="5638" max="5640" width="8.6640625" style="153" customWidth="1"/>
    <col min="5641" max="5641" width="0.6640625" style="153" customWidth="1"/>
    <col min="5642" max="5644" width="8.6640625" style="153" customWidth="1"/>
    <col min="5645" max="5645" width="0.6640625" style="153" customWidth="1"/>
    <col min="5646" max="5648" width="8.6640625" style="153" customWidth="1"/>
    <col min="5649" max="5649" width="0.6640625" style="153" customWidth="1"/>
    <col min="5650" max="5652" width="8.6640625" style="153" customWidth="1"/>
    <col min="5653" max="5653" width="0.6640625" style="153" customWidth="1"/>
    <col min="5654" max="5654" width="10.33203125" style="153" bestFit="1" customWidth="1"/>
    <col min="5655" max="5655" width="8.5546875" style="153" bestFit="1" customWidth="1"/>
    <col min="5656" max="5656" width="8.44140625" style="153" bestFit="1" customWidth="1"/>
    <col min="5657" max="5657" width="10.109375" style="153" customWidth="1"/>
    <col min="5658" max="5659" width="8.6640625" style="153" customWidth="1"/>
    <col min="5660" max="5660" width="0.6640625" style="153" customWidth="1"/>
    <col min="5661" max="5663" width="8.6640625" style="153" customWidth="1"/>
    <col min="5664" max="5664" width="0.6640625" style="153" customWidth="1"/>
    <col min="5665" max="5665" width="10.88671875" style="153" customWidth="1"/>
    <col min="5666" max="5888" width="13.88671875" style="153"/>
    <col min="5889" max="5889" width="19.33203125" style="153" customWidth="1"/>
    <col min="5890" max="5892" width="8.6640625" style="153" customWidth="1"/>
    <col min="5893" max="5893" width="0.6640625" style="153" customWidth="1"/>
    <col min="5894" max="5896" width="8.6640625" style="153" customWidth="1"/>
    <col min="5897" max="5897" width="0.6640625" style="153" customWidth="1"/>
    <col min="5898" max="5900" width="8.6640625" style="153" customWidth="1"/>
    <col min="5901" max="5901" width="0.6640625" style="153" customWidth="1"/>
    <col min="5902" max="5904" width="8.6640625" style="153" customWidth="1"/>
    <col min="5905" max="5905" width="0.6640625" style="153" customWidth="1"/>
    <col min="5906" max="5908" width="8.6640625" style="153" customWidth="1"/>
    <col min="5909" max="5909" width="0.6640625" style="153" customWidth="1"/>
    <col min="5910" max="5910" width="10.33203125" style="153" bestFit="1" customWidth="1"/>
    <col min="5911" max="5911" width="8.5546875" style="153" bestFit="1" customWidth="1"/>
    <col min="5912" max="5912" width="8.44140625" style="153" bestFit="1" customWidth="1"/>
    <col min="5913" max="5913" width="10.109375" style="153" customWidth="1"/>
    <col min="5914" max="5915" width="8.6640625" style="153" customWidth="1"/>
    <col min="5916" max="5916" width="0.6640625" style="153" customWidth="1"/>
    <col min="5917" max="5919" width="8.6640625" style="153" customWidth="1"/>
    <col min="5920" max="5920" width="0.6640625" style="153" customWidth="1"/>
    <col min="5921" max="5921" width="10.88671875" style="153" customWidth="1"/>
    <col min="5922" max="6144" width="13.88671875" style="153"/>
    <col min="6145" max="6145" width="19.33203125" style="153" customWidth="1"/>
    <col min="6146" max="6148" width="8.6640625" style="153" customWidth="1"/>
    <col min="6149" max="6149" width="0.6640625" style="153" customWidth="1"/>
    <col min="6150" max="6152" width="8.6640625" style="153" customWidth="1"/>
    <col min="6153" max="6153" width="0.6640625" style="153" customWidth="1"/>
    <col min="6154" max="6156" width="8.6640625" style="153" customWidth="1"/>
    <col min="6157" max="6157" width="0.6640625" style="153" customWidth="1"/>
    <col min="6158" max="6160" width="8.6640625" style="153" customWidth="1"/>
    <col min="6161" max="6161" width="0.6640625" style="153" customWidth="1"/>
    <col min="6162" max="6164" width="8.6640625" style="153" customWidth="1"/>
    <col min="6165" max="6165" width="0.6640625" style="153" customWidth="1"/>
    <col min="6166" max="6166" width="10.33203125" style="153" bestFit="1" customWidth="1"/>
    <col min="6167" max="6167" width="8.5546875" style="153" bestFit="1" customWidth="1"/>
    <col min="6168" max="6168" width="8.44140625" style="153" bestFit="1" customWidth="1"/>
    <col min="6169" max="6169" width="10.109375" style="153" customWidth="1"/>
    <col min="6170" max="6171" width="8.6640625" style="153" customWidth="1"/>
    <col min="6172" max="6172" width="0.6640625" style="153" customWidth="1"/>
    <col min="6173" max="6175" width="8.6640625" style="153" customWidth="1"/>
    <col min="6176" max="6176" width="0.6640625" style="153" customWidth="1"/>
    <col min="6177" max="6177" width="10.88671875" style="153" customWidth="1"/>
    <col min="6178" max="6400" width="13.88671875" style="153"/>
    <col min="6401" max="6401" width="19.33203125" style="153" customWidth="1"/>
    <col min="6402" max="6404" width="8.6640625" style="153" customWidth="1"/>
    <col min="6405" max="6405" width="0.6640625" style="153" customWidth="1"/>
    <col min="6406" max="6408" width="8.6640625" style="153" customWidth="1"/>
    <col min="6409" max="6409" width="0.6640625" style="153" customWidth="1"/>
    <col min="6410" max="6412" width="8.6640625" style="153" customWidth="1"/>
    <col min="6413" max="6413" width="0.6640625" style="153" customWidth="1"/>
    <col min="6414" max="6416" width="8.6640625" style="153" customWidth="1"/>
    <col min="6417" max="6417" width="0.6640625" style="153" customWidth="1"/>
    <col min="6418" max="6420" width="8.6640625" style="153" customWidth="1"/>
    <col min="6421" max="6421" width="0.6640625" style="153" customWidth="1"/>
    <col min="6422" max="6422" width="10.33203125" style="153" bestFit="1" customWidth="1"/>
    <col min="6423" max="6423" width="8.5546875" style="153" bestFit="1" customWidth="1"/>
    <col min="6424" max="6424" width="8.44140625" style="153" bestFit="1" customWidth="1"/>
    <col min="6425" max="6425" width="10.109375" style="153" customWidth="1"/>
    <col min="6426" max="6427" width="8.6640625" style="153" customWidth="1"/>
    <col min="6428" max="6428" width="0.6640625" style="153" customWidth="1"/>
    <col min="6429" max="6431" width="8.6640625" style="153" customWidth="1"/>
    <col min="6432" max="6432" width="0.6640625" style="153" customWidth="1"/>
    <col min="6433" max="6433" width="10.88671875" style="153" customWidth="1"/>
    <col min="6434" max="6656" width="13.88671875" style="153"/>
    <col min="6657" max="6657" width="19.33203125" style="153" customWidth="1"/>
    <col min="6658" max="6660" width="8.6640625" style="153" customWidth="1"/>
    <col min="6661" max="6661" width="0.6640625" style="153" customWidth="1"/>
    <col min="6662" max="6664" width="8.6640625" style="153" customWidth="1"/>
    <col min="6665" max="6665" width="0.6640625" style="153" customWidth="1"/>
    <col min="6666" max="6668" width="8.6640625" style="153" customWidth="1"/>
    <col min="6669" max="6669" width="0.6640625" style="153" customWidth="1"/>
    <col min="6670" max="6672" width="8.6640625" style="153" customWidth="1"/>
    <col min="6673" max="6673" width="0.6640625" style="153" customWidth="1"/>
    <col min="6674" max="6676" width="8.6640625" style="153" customWidth="1"/>
    <col min="6677" max="6677" width="0.6640625" style="153" customWidth="1"/>
    <col min="6678" max="6678" width="10.33203125" style="153" bestFit="1" customWidth="1"/>
    <col min="6679" max="6679" width="8.5546875" style="153" bestFit="1" customWidth="1"/>
    <col min="6680" max="6680" width="8.44140625" style="153" bestFit="1" customWidth="1"/>
    <col min="6681" max="6681" width="10.109375" style="153" customWidth="1"/>
    <col min="6682" max="6683" width="8.6640625" style="153" customWidth="1"/>
    <col min="6684" max="6684" width="0.6640625" style="153" customWidth="1"/>
    <col min="6685" max="6687" width="8.6640625" style="153" customWidth="1"/>
    <col min="6688" max="6688" width="0.6640625" style="153" customWidth="1"/>
    <col min="6689" max="6689" width="10.88671875" style="153" customWidth="1"/>
    <col min="6690" max="6912" width="13.88671875" style="153"/>
    <col min="6913" max="6913" width="19.33203125" style="153" customWidth="1"/>
    <col min="6914" max="6916" width="8.6640625" style="153" customWidth="1"/>
    <col min="6917" max="6917" width="0.6640625" style="153" customWidth="1"/>
    <col min="6918" max="6920" width="8.6640625" style="153" customWidth="1"/>
    <col min="6921" max="6921" width="0.6640625" style="153" customWidth="1"/>
    <col min="6922" max="6924" width="8.6640625" style="153" customWidth="1"/>
    <col min="6925" max="6925" width="0.6640625" style="153" customWidth="1"/>
    <col min="6926" max="6928" width="8.6640625" style="153" customWidth="1"/>
    <col min="6929" max="6929" width="0.6640625" style="153" customWidth="1"/>
    <col min="6930" max="6932" width="8.6640625" style="153" customWidth="1"/>
    <col min="6933" max="6933" width="0.6640625" style="153" customWidth="1"/>
    <col min="6934" max="6934" width="10.33203125" style="153" bestFit="1" customWidth="1"/>
    <col min="6935" max="6935" width="8.5546875" style="153" bestFit="1" customWidth="1"/>
    <col min="6936" max="6936" width="8.44140625" style="153" bestFit="1" customWidth="1"/>
    <col min="6937" max="6937" width="10.109375" style="153" customWidth="1"/>
    <col min="6938" max="6939" width="8.6640625" style="153" customWidth="1"/>
    <col min="6940" max="6940" width="0.6640625" style="153" customWidth="1"/>
    <col min="6941" max="6943" width="8.6640625" style="153" customWidth="1"/>
    <col min="6944" max="6944" width="0.6640625" style="153" customWidth="1"/>
    <col min="6945" max="6945" width="10.88671875" style="153" customWidth="1"/>
    <col min="6946" max="7168" width="13.88671875" style="153"/>
    <col min="7169" max="7169" width="19.33203125" style="153" customWidth="1"/>
    <col min="7170" max="7172" width="8.6640625" style="153" customWidth="1"/>
    <col min="7173" max="7173" width="0.6640625" style="153" customWidth="1"/>
    <col min="7174" max="7176" width="8.6640625" style="153" customWidth="1"/>
    <col min="7177" max="7177" width="0.6640625" style="153" customWidth="1"/>
    <col min="7178" max="7180" width="8.6640625" style="153" customWidth="1"/>
    <col min="7181" max="7181" width="0.6640625" style="153" customWidth="1"/>
    <col min="7182" max="7184" width="8.6640625" style="153" customWidth="1"/>
    <col min="7185" max="7185" width="0.6640625" style="153" customWidth="1"/>
    <col min="7186" max="7188" width="8.6640625" style="153" customWidth="1"/>
    <col min="7189" max="7189" width="0.6640625" style="153" customWidth="1"/>
    <col min="7190" max="7190" width="10.33203125" style="153" bestFit="1" customWidth="1"/>
    <col min="7191" max="7191" width="8.5546875" style="153" bestFit="1" customWidth="1"/>
    <col min="7192" max="7192" width="8.44140625" style="153" bestFit="1" customWidth="1"/>
    <col min="7193" max="7193" width="10.109375" style="153" customWidth="1"/>
    <col min="7194" max="7195" width="8.6640625" style="153" customWidth="1"/>
    <col min="7196" max="7196" width="0.6640625" style="153" customWidth="1"/>
    <col min="7197" max="7199" width="8.6640625" style="153" customWidth="1"/>
    <col min="7200" max="7200" width="0.6640625" style="153" customWidth="1"/>
    <col min="7201" max="7201" width="10.88671875" style="153" customWidth="1"/>
    <col min="7202" max="7424" width="13.88671875" style="153"/>
    <col min="7425" max="7425" width="19.33203125" style="153" customWidth="1"/>
    <col min="7426" max="7428" width="8.6640625" style="153" customWidth="1"/>
    <col min="7429" max="7429" width="0.6640625" style="153" customWidth="1"/>
    <col min="7430" max="7432" width="8.6640625" style="153" customWidth="1"/>
    <col min="7433" max="7433" width="0.6640625" style="153" customWidth="1"/>
    <col min="7434" max="7436" width="8.6640625" style="153" customWidth="1"/>
    <col min="7437" max="7437" width="0.6640625" style="153" customWidth="1"/>
    <col min="7438" max="7440" width="8.6640625" style="153" customWidth="1"/>
    <col min="7441" max="7441" width="0.6640625" style="153" customWidth="1"/>
    <col min="7442" max="7444" width="8.6640625" style="153" customWidth="1"/>
    <col min="7445" max="7445" width="0.6640625" style="153" customWidth="1"/>
    <col min="7446" max="7446" width="10.33203125" style="153" bestFit="1" customWidth="1"/>
    <col min="7447" max="7447" width="8.5546875" style="153" bestFit="1" customWidth="1"/>
    <col min="7448" max="7448" width="8.44140625" style="153" bestFit="1" customWidth="1"/>
    <col min="7449" max="7449" width="10.109375" style="153" customWidth="1"/>
    <col min="7450" max="7451" width="8.6640625" style="153" customWidth="1"/>
    <col min="7452" max="7452" width="0.6640625" style="153" customWidth="1"/>
    <col min="7453" max="7455" width="8.6640625" style="153" customWidth="1"/>
    <col min="7456" max="7456" width="0.6640625" style="153" customWidth="1"/>
    <col min="7457" max="7457" width="10.88671875" style="153" customWidth="1"/>
    <col min="7458" max="7680" width="13.88671875" style="153"/>
    <col min="7681" max="7681" width="19.33203125" style="153" customWidth="1"/>
    <col min="7682" max="7684" width="8.6640625" style="153" customWidth="1"/>
    <col min="7685" max="7685" width="0.6640625" style="153" customWidth="1"/>
    <col min="7686" max="7688" width="8.6640625" style="153" customWidth="1"/>
    <col min="7689" max="7689" width="0.6640625" style="153" customWidth="1"/>
    <col min="7690" max="7692" width="8.6640625" style="153" customWidth="1"/>
    <col min="7693" max="7693" width="0.6640625" style="153" customWidth="1"/>
    <col min="7694" max="7696" width="8.6640625" style="153" customWidth="1"/>
    <col min="7697" max="7697" width="0.6640625" style="153" customWidth="1"/>
    <col min="7698" max="7700" width="8.6640625" style="153" customWidth="1"/>
    <col min="7701" max="7701" width="0.6640625" style="153" customWidth="1"/>
    <col min="7702" max="7702" width="10.33203125" style="153" bestFit="1" customWidth="1"/>
    <col min="7703" max="7703" width="8.5546875" style="153" bestFit="1" customWidth="1"/>
    <col min="7704" max="7704" width="8.44140625" style="153" bestFit="1" customWidth="1"/>
    <col min="7705" max="7705" width="10.109375" style="153" customWidth="1"/>
    <col min="7706" max="7707" width="8.6640625" style="153" customWidth="1"/>
    <col min="7708" max="7708" width="0.6640625" style="153" customWidth="1"/>
    <col min="7709" max="7711" width="8.6640625" style="153" customWidth="1"/>
    <col min="7712" max="7712" width="0.6640625" style="153" customWidth="1"/>
    <col min="7713" max="7713" width="10.88671875" style="153" customWidth="1"/>
    <col min="7714" max="7936" width="13.88671875" style="153"/>
    <col min="7937" max="7937" width="19.33203125" style="153" customWidth="1"/>
    <col min="7938" max="7940" width="8.6640625" style="153" customWidth="1"/>
    <col min="7941" max="7941" width="0.6640625" style="153" customWidth="1"/>
    <col min="7942" max="7944" width="8.6640625" style="153" customWidth="1"/>
    <col min="7945" max="7945" width="0.6640625" style="153" customWidth="1"/>
    <col min="7946" max="7948" width="8.6640625" style="153" customWidth="1"/>
    <col min="7949" max="7949" width="0.6640625" style="153" customWidth="1"/>
    <col min="7950" max="7952" width="8.6640625" style="153" customWidth="1"/>
    <col min="7953" max="7953" width="0.6640625" style="153" customWidth="1"/>
    <col min="7954" max="7956" width="8.6640625" style="153" customWidth="1"/>
    <col min="7957" max="7957" width="0.6640625" style="153" customWidth="1"/>
    <col min="7958" max="7958" width="10.33203125" style="153" bestFit="1" customWidth="1"/>
    <col min="7959" max="7959" width="8.5546875" style="153" bestFit="1" customWidth="1"/>
    <col min="7960" max="7960" width="8.44140625" style="153" bestFit="1" customWidth="1"/>
    <col min="7961" max="7961" width="10.109375" style="153" customWidth="1"/>
    <col min="7962" max="7963" width="8.6640625" style="153" customWidth="1"/>
    <col min="7964" max="7964" width="0.6640625" style="153" customWidth="1"/>
    <col min="7965" max="7967" width="8.6640625" style="153" customWidth="1"/>
    <col min="7968" max="7968" width="0.6640625" style="153" customWidth="1"/>
    <col min="7969" max="7969" width="10.88671875" style="153" customWidth="1"/>
    <col min="7970" max="8192" width="13.88671875" style="153"/>
    <col min="8193" max="8193" width="19.33203125" style="153" customWidth="1"/>
    <col min="8194" max="8196" width="8.6640625" style="153" customWidth="1"/>
    <col min="8197" max="8197" width="0.6640625" style="153" customWidth="1"/>
    <col min="8198" max="8200" width="8.6640625" style="153" customWidth="1"/>
    <col min="8201" max="8201" width="0.6640625" style="153" customWidth="1"/>
    <col min="8202" max="8204" width="8.6640625" style="153" customWidth="1"/>
    <col min="8205" max="8205" width="0.6640625" style="153" customWidth="1"/>
    <col min="8206" max="8208" width="8.6640625" style="153" customWidth="1"/>
    <col min="8209" max="8209" width="0.6640625" style="153" customWidth="1"/>
    <col min="8210" max="8212" width="8.6640625" style="153" customWidth="1"/>
    <col min="8213" max="8213" width="0.6640625" style="153" customWidth="1"/>
    <col min="8214" max="8214" width="10.33203125" style="153" bestFit="1" customWidth="1"/>
    <col min="8215" max="8215" width="8.5546875" style="153" bestFit="1" customWidth="1"/>
    <col min="8216" max="8216" width="8.44140625" style="153" bestFit="1" customWidth="1"/>
    <col min="8217" max="8217" width="10.109375" style="153" customWidth="1"/>
    <col min="8218" max="8219" width="8.6640625" style="153" customWidth="1"/>
    <col min="8220" max="8220" width="0.6640625" style="153" customWidth="1"/>
    <col min="8221" max="8223" width="8.6640625" style="153" customWidth="1"/>
    <col min="8224" max="8224" width="0.6640625" style="153" customWidth="1"/>
    <col min="8225" max="8225" width="10.88671875" style="153" customWidth="1"/>
    <col min="8226" max="8448" width="13.88671875" style="153"/>
    <col min="8449" max="8449" width="19.33203125" style="153" customWidth="1"/>
    <col min="8450" max="8452" width="8.6640625" style="153" customWidth="1"/>
    <col min="8453" max="8453" width="0.6640625" style="153" customWidth="1"/>
    <col min="8454" max="8456" width="8.6640625" style="153" customWidth="1"/>
    <col min="8457" max="8457" width="0.6640625" style="153" customWidth="1"/>
    <col min="8458" max="8460" width="8.6640625" style="153" customWidth="1"/>
    <col min="8461" max="8461" width="0.6640625" style="153" customWidth="1"/>
    <col min="8462" max="8464" width="8.6640625" style="153" customWidth="1"/>
    <col min="8465" max="8465" width="0.6640625" style="153" customWidth="1"/>
    <col min="8466" max="8468" width="8.6640625" style="153" customWidth="1"/>
    <col min="8469" max="8469" width="0.6640625" style="153" customWidth="1"/>
    <col min="8470" max="8470" width="10.33203125" style="153" bestFit="1" customWidth="1"/>
    <col min="8471" max="8471" width="8.5546875" style="153" bestFit="1" customWidth="1"/>
    <col min="8472" max="8472" width="8.44140625" style="153" bestFit="1" customWidth="1"/>
    <col min="8473" max="8473" width="10.109375" style="153" customWidth="1"/>
    <col min="8474" max="8475" width="8.6640625" style="153" customWidth="1"/>
    <col min="8476" max="8476" width="0.6640625" style="153" customWidth="1"/>
    <col min="8477" max="8479" width="8.6640625" style="153" customWidth="1"/>
    <col min="8480" max="8480" width="0.6640625" style="153" customWidth="1"/>
    <col min="8481" max="8481" width="10.88671875" style="153" customWidth="1"/>
    <col min="8482" max="8704" width="13.88671875" style="153"/>
    <col min="8705" max="8705" width="19.33203125" style="153" customWidth="1"/>
    <col min="8706" max="8708" width="8.6640625" style="153" customWidth="1"/>
    <col min="8709" max="8709" width="0.6640625" style="153" customWidth="1"/>
    <col min="8710" max="8712" width="8.6640625" style="153" customWidth="1"/>
    <col min="8713" max="8713" width="0.6640625" style="153" customWidth="1"/>
    <col min="8714" max="8716" width="8.6640625" style="153" customWidth="1"/>
    <col min="8717" max="8717" width="0.6640625" style="153" customWidth="1"/>
    <col min="8718" max="8720" width="8.6640625" style="153" customWidth="1"/>
    <col min="8721" max="8721" width="0.6640625" style="153" customWidth="1"/>
    <col min="8722" max="8724" width="8.6640625" style="153" customWidth="1"/>
    <col min="8725" max="8725" width="0.6640625" style="153" customWidth="1"/>
    <col min="8726" max="8726" width="10.33203125" style="153" bestFit="1" customWidth="1"/>
    <col min="8727" max="8727" width="8.5546875" style="153" bestFit="1" customWidth="1"/>
    <col min="8728" max="8728" width="8.44140625" style="153" bestFit="1" customWidth="1"/>
    <col min="8729" max="8729" width="10.109375" style="153" customWidth="1"/>
    <col min="8730" max="8731" width="8.6640625" style="153" customWidth="1"/>
    <col min="8732" max="8732" width="0.6640625" style="153" customWidth="1"/>
    <col min="8733" max="8735" width="8.6640625" style="153" customWidth="1"/>
    <col min="8736" max="8736" width="0.6640625" style="153" customWidth="1"/>
    <col min="8737" max="8737" width="10.88671875" style="153" customWidth="1"/>
    <col min="8738" max="8960" width="13.88671875" style="153"/>
    <col min="8961" max="8961" width="19.33203125" style="153" customWidth="1"/>
    <col min="8962" max="8964" width="8.6640625" style="153" customWidth="1"/>
    <col min="8965" max="8965" width="0.6640625" style="153" customWidth="1"/>
    <col min="8966" max="8968" width="8.6640625" style="153" customWidth="1"/>
    <col min="8969" max="8969" width="0.6640625" style="153" customWidth="1"/>
    <col min="8970" max="8972" width="8.6640625" style="153" customWidth="1"/>
    <col min="8973" max="8973" width="0.6640625" style="153" customWidth="1"/>
    <col min="8974" max="8976" width="8.6640625" style="153" customWidth="1"/>
    <col min="8977" max="8977" width="0.6640625" style="153" customWidth="1"/>
    <col min="8978" max="8980" width="8.6640625" style="153" customWidth="1"/>
    <col min="8981" max="8981" width="0.6640625" style="153" customWidth="1"/>
    <col min="8982" max="8982" width="10.33203125" style="153" bestFit="1" customWidth="1"/>
    <col min="8983" max="8983" width="8.5546875" style="153" bestFit="1" customWidth="1"/>
    <col min="8984" max="8984" width="8.44140625" style="153" bestFit="1" customWidth="1"/>
    <col min="8985" max="8985" width="10.109375" style="153" customWidth="1"/>
    <col min="8986" max="8987" width="8.6640625" style="153" customWidth="1"/>
    <col min="8988" max="8988" width="0.6640625" style="153" customWidth="1"/>
    <col min="8989" max="8991" width="8.6640625" style="153" customWidth="1"/>
    <col min="8992" max="8992" width="0.6640625" style="153" customWidth="1"/>
    <col min="8993" max="8993" width="10.88671875" style="153" customWidth="1"/>
    <col min="8994" max="9216" width="13.88671875" style="153"/>
    <col min="9217" max="9217" width="19.33203125" style="153" customWidth="1"/>
    <col min="9218" max="9220" width="8.6640625" style="153" customWidth="1"/>
    <col min="9221" max="9221" width="0.6640625" style="153" customWidth="1"/>
    <col min="9222" max="9224" width="8.6640625" style="153" customWidth="1"/>
    <col min="9225" max="9225" width="0.6640625" style="153" customWidth="1"/>
    <col min="9226" max="9228" width="8.6640625" style="153" customWidth="1"/>
    <col min="9229" max="9229" width="0.6640625" style="153" customWidth="1"/>
    <col min="9230" max="9232" width="8.6640625" style="153" customWidth="1"/>
    <col min="9233" max="9233" width="0.6640625" style="153" customWidth="1"/>
    <col min="9234" max="9236" width="8.6640625" style="153" customWidth="1"/>
    <col min="9237" max="9237" width="0.6640625" style="153" customWidth="1"/>
    <col min="9238" max="9238" width="10.33203125" style="153" bestFit="1" customWidth="1"/>
    <col min="9239" max="9239" width="8.5546875" style="153" bestFit="1" customWidth="1"/>
    <col min="9240" max="9240" width="8.44140625" style="153" bestFit="1" customWidth="1"/>
    <col min="9241" max="9241" width="10.109375" style="153" customWidth="1"/>
    <col min="9242" max="9243" width="8.6640625" style="153" customWidth="1"/>
    <col min="9244" max="9244" width="0.6640625" style="153" customWidth="1"/>
    <col min="9245" max="9247" width="8.6640625" style="153" customWidth="1"/>
    <col min="9248" max="9248" width="0.6640625" style="153" customWidth="1"/>
    <col min="9249" max="9249" width="10.88671875" style="153" customWidth="1"/>
    <col min="9250" max="9472" width="13.88671875" style="153"/>
    <col min="9473" max="9473" width="19.33203125" style="153" customWidth="1"/>
    <col min="9474" max="9476" width="8.6640625" style="153" customWidth="1"/>
    <col min="9477" max="9477" width="0.6640625" style="153" customWidth="1"/>
    <col min="9478" max="9480" width="8.6640625" style="153" customWidth="1"/>
    <col min="9481" max="9481" width="0.6640625" style="153" customWidth="1"/>
    <col min="9482" max="9484" width="8.6640625" style="153" customWidth="1"/>
    <col min="9485" max="9485" width="0.6640625" style="153" customWidth="1"/>
    <col min="9486" max="9488" width="8.6640625" style="153" customWidth="1"/>
    <col min="9489" max="9489" width="0.6640625" style="153" customWidth="1"/>
    <col min="9490" max="9492" width="8.6640625" style="153" customWidth="1"/>
    <col min="9493" max="9493" width="0.6640625" style="153" customWidth="1"/>
    <col min="9494" max="9494" width="10.33203125" style="153" bestFit="1" customWidth="1"/>
    <col min="9495" max="9495" width="8.5546875" style="153" bestFit="1" customWidth="1"/>
    <col min="9496" max="9496" width="8.44140625" style="153" bestFit="1" customWidth="1"/>
    <col min="9497" max="9497" width="10.109375" style="153" customWidth="1"/>
    <col min="9498" max="9499" width="8.6640625" style="153" customWidth="1"/>
    <col min="9500" max="9500" width="0.6640625" style="153" customWidth="1"/>
    <col min="9501" max="9503" width="8.6640625" style="153" customWidth="1"/>
    <col min="9504" max="9504" width="0.6640625" style="153" customWidth="1"/>
    <col min="9505" max="9505" width="10.88671875" style="153" customWidth="1"/>
    <col min="9506" max="9728" width="13.88671875" style="153"/>
    <col min="9729" max="9729" width="19.33203125" style="153" customWidth="1"/>
    <col min="9730" max="9732" width="8.6640625" style="153" customWidth="1"/>
    <col min="9733" max="9733" width="0.6640625" style="153" customWidth="1"/>
    <col min="9734" max="9736" width="8.6640625" style="153" customWidth="1"/>
    <col min="9737" max="9737" width="0.6640625" style="153" customWidth="1"/>
    <col min="9738" max="9740" width="8.6640625" style="153" customWidth="1"/>
    <col min="9741" max="9741" width="0.6640625" style="153" customWidth="1"/>
    <col min="9742" max="9744" width="8.6640625" style="153" customWidth="1"/>
    <col min="9745" max="9745" width="0.6640625" style="153" customWidth="1"/>
    <col min="9746" max="9748" width="8.6640625" style="153" customWidth="1"/>
    <col min="9749" max="9749" width="0.6640625" style="153" customWidth="1"/>
    <col min="9750" max="9750" width="10.33203125" style="153" bestFit="1" customWidth="1"/>
    <col min="9751" max="9751" width="8.5546875" style="153" bestFit="1" customWidth="1"/>
    <col min="9752" max="9752" width="8.44140625" style="153" bestFit="1" customWidth="1"/>
    <col min="9753" max="9753" width="10.109375" style="153" customWidth="1"/>
    <col min="9754" max="9755" width="8.6640625" style="153" customWidth="1"/>
    <col min="9756" max="9756" width="0.6640625" style="153" customWidth="1"/>
    <col min="9757" max="9759" width="8.6640625" style="153" customWidth="1"/>
    <col min="9760" max="9760" width="0.6640625" style="153" customWidth="1"/>
    <col min="9761" max="9761" width="10.88671875" style="153" customWidth="1"/>
    <col min="9762" max="9984" width="13.88671875" style="153"/>
    <col min="9985" max="9985" width="19.33203125" style="153" customWidth="1"/>
    <col min="9986" max="9988" width="8.6640625" style="153" customWidth="1"/>
    <col min="9989" max="9989" width="0.6640625" style="153" customWidth="1"/>
    <col min="9990" max="9992" width="8.6640625" style="153" customWidth="1"/>
    <col min="9993" max="9993" width="0.6640625" style="153" customWidth="1"/>
    <col min="9994" max="9996" width="8.6640625" style="153" customWidth="1"/>
    <col min="9997" max="9997" width="0.6640625" style="153" customWidth="1"/>
    <col min="9998" max="10000" width="8.6640625" style="153" customWidth="1"/>
    <col min="10001" max="10001" width="0.6640625" style="153" customWidth="1"/>
    <col min="10002" max="10004" width="8.6640625" style="153" customWidth="1"/>
    <col min="10005" max="10005" width="0.6640625" style="153" customWidth="1"/>
    <col min="10006" max="10006" width="10.33203125" style="153" bestFit="1" customWidth="1"/>
    <col min="10007" max="10007" width="8.5546875" style="153" bestFit="1" customWidth="1"/>
    <col min="10008" max="10008" width="8.44140625" style="153" bestFit="1" customWidth="1"/>
    <col min="10009" max="10009" width="10.109375" style="153" customWidth="1"/>
    <col min="10010" max="10011" width="8.6640625" style="153" customWidth="1"/>
    <col min="10012" max="10012" width="0.6640625" style="153" customWidth="1"/>
    <col min="10013" max="10015" width="8.6640625" style="153" customWidth="1"/>
    <col min="10016" max="10016" width="0.6640625" style="153" customWidth="1"/>
    <col min="10017" max="10017" width="10.88671875" style="153" customWidth="1"/>
    <col min="10018" max="10240" width="13.88671875" style="153"/>
    <col min="10241" max="10241" width="19.33203125" style="153" customWidth="1"/>
    <col min="10242" max="10244" width="8.6640625" style="153" customWidth="1"/>
    <col min="10245" max="10245" width="0.6640625" style="153" customWidth="1"/>
    <col min="10246" max="10248" width="8.6640625" style="153" customWidth="1"/>
    <col min="10249" max="10249" width="0.6640625" style="153" customWidth="1"/>
    <col min="10250" max="10252" width="8.6640625" style="153" customWidth="1"/>
    <col min="10253" max="10253" width="0.6640625" style="153" customWidth="1"/>
    <col min="10254" max="10256" width="8.6640625" style="153" customWidth="1"/>
    <col min="10257" max="10257" width="0.6640625" style="153" customWidth="1"/>
    <col min="10258" max="10260" width="8.6640625" style="153" customWidth="1"/>
    <col min="10261" max="10261" width="0.6640625" style="153" customWidth="1"/>
    <col min="10262" max="10262" width="10.33203125" style="153" bestFit="1" customWidth="1"/>
    <col min="10263" max="10263" width="8.5546875" style="153" bestFit="1" customWidth="1"/>
    <col min="10264" max="10264" width="8.44140625" style="153" bestFit="1" customWidth="1"/>
    <col min="10265" max="10265" width="10.109375" style="153" customWidth="1"/>
    <col min="10266" max="10267" width="8.6640625" style="153" customWidth="1"/>
    <col min="10268" max="10268" width="0.6640625" style="153" customWidth="1"/>
    <col min="10269" max="10271" width="8.6640625" style="153" customWidth="1"/>
    <col min="10272" max="10272" width="0.6640625" style="153" customWidth="1"/>
    <col min="10273" max="10273" width="10.88671875" style="153" customWidth="1"/>
    <col min="10274" max="10496" width="13.88671875" style="153"/>
    <col min="10497" max="10497" width="19.33203125" style="153" customWidth="1"/>
    <col min="10498" max="10500" width="8.6640625" style="153" customWidth="1"/>
    <col min="10501" max="10501" width="0.6640625" style="153" customWidth="1"/>
    <col min="10502" max="10504" width="8.6640625" style="153" customWidth="1"/>
    <col min="10505" max="10505" width="0.6640625" style="153" customWidth="1"/>
    <col min="10506" max="10508" width="8.6640625" style="153" customWidth="1"/>
    <col min="10509" max="10509" width="0.6640625" style="153" customWidth="1"/>
    <col min="10510" max="10512" width="8.6640625" style="153" customWidth="1"/>
    <col min="10513" max="10513" width="0.6640625" style="153" customWidth="1"/>
    <col min="10514" max="10516" width="8.6640625" style="153" customWidth="1"/>
    <col min="10517" max="10517" width="0.6640625" style="153" customWidth="1"/>
    <col min="10518" max="10518" width="10.33203125" style="153" bestFit="1" customWidth="1"/>
    <col min="10519" max="10519" width="8.5546875" style="153" bestFit="1" customWidth="1"/>
    <col min="10520" max="10520" width="8.44140625" style="153" bestFit="1" customWidth="1"/>
    <col min="10521" max="10521" width="10.109375" style="153" customWidth="1"/>
    <col min="10522" max="10523" width="8.6640625" style="153" customWidth="1"/>
    <col min="10524" max="10524" width="0.6640625" style="153" customWidth="1"/>
    <col min="10525" max="10527" width="8.6640625" style="153" customWidth="1"/>
    <col min="10528" max="10528" width="0.6640625" style="153" customWidth="1"/>
    <col min="10529" max="10529" width="10.88671875" style="153" customWidth="1"/>
    <col min="10530" max="10752" width="13.88671875" style="153"/>
    <col min="10753" max="10753" width="19.33203125" style="153" customWidth="1"/>
    <col min="10754" max="10756" width="8.6640625" style="153" customWidth="1"/>
    <col min="10757" max="10757" width="0.6640625" style="153" customWidth="1"/>
    <col min="10758" max="10760" width="8.6640625" style="153" customWidth="1"/>
    <col min="10761" max="10761" width="0.6640625" style="153" customWidth="1"/>
    <col min="10762" max="10764" width="8.6640625" style="153" customWidth="1"/>
    <col min="10765" max="10765" width="0.6640625" style="153" customWidth="1"/>
    <col min="10766" max="10768" width="8.6640625" style="153" customWidth="1"/>
    <col min="10769" max="10769" width="0.6640625" style="153" customWidth="1"/>
    <col min="10770" max="10772" width="8.6640625" style="153" customWidth="1"/>
    <col min="10773" max="10773" width="0.6640625" style="153" customWidth="1"/>
    <col min="10774" max="10774" width="10.33203125" style="153" bestFit="1" customWidth="1"/>
    <col min="10775" max="10775" width="8.5546875" style="153" bestFit="1" customWidth="1"/>
    <col min="10776" max="10776" width="8.44140625" style="153" bestFit="1" customWidth="1"/>
    <col min="10777" max="10777" width="10.109375" style="153" customWidth="1"/>
    <col min="10778" max="10779" width="8.6640625" style="153" customWidth="1"/>
    <col min="10780" max="10780" width="0.6640625" style="153" customWidth="1"/>
    <col min="10781" max="10783" width="8.6640625" style="153" customWidth="1"/>
    <col min="10784" max="10784" width="0.6640625" style="153" customWidth="1"/>
    <col min="10785" max="10785" width="10.88671875" style="153" customWidth="1"/>
    <col min="10786" max="11008" width="13.88671875" style="153"/>
    <col min="11009" max="11009" width="19.33203125" style="153" customWidth="1"/>
    <col min="11010" max="11012" width="8.6640625" style="153" customWidth="1"/>
    <col min="11013" max="11013" width="0.6640625" style="153" customWidth="1"/>
    <col min="11014" max="11016" width="8.6640625" style="153" customWidth="1"/>
    <col min="11017" max="11017" width="0.6640625" style="153" customWidth="1"/>
    <col min="11018" max="11020" width="8.6640625" style="153" customWidth="1"/>
    <col min="11021" max="11021" width="0.6640625" style="153" customWidth="1"/>
    <col min="11022" max="11024" width="8.6640625" style="153" customWidth="1"/>
    <col min="11025" max="11025" width="0.6640625" style="153" customWidth="1"/>
    <col min="11026" max="11028" width="8.6640625" style="153" customWidth="1"/>
    <col min="11029" max="11029" width="0.6640625" style="153" customWidth="1"/>
    <col min="11030" max="11030" width="10.33203125" style="153" bestFit="1" customWidth="1"/>
    <col min="11031" max="11031" width="8.5546875" style="153" bestFit="1" customWidth="1"/>
    <col min="11032" max="11032" width="8.44140625" style="153" bestFit="1" customWidth="1"/>
    <col min="11033" max="11033" width="10.109375" style="153" customWidth="1"/>
    <col min="11034" max="11035" width="8.6640625" style="153" customWidth="1"/>
    <col min="11036" max="11036" width="0.6640625" style="153" customWidth="1"/>
    <col min="11037" max="11039" width="8.6640625" style="153" customWidth="1"/>
    <col min="11040" max="11040" width="0.6640625" style="153" customWidth="1"/>
    <col min="11041" max="11041" width="10.88671875" style="153" customWidth="1"/>
    <col min="11042" max="11264" width="13.88671875" style="153"/>
    <col min="11265" max="11265" width="19.33203125" style="153" customWidth="1"/>
    <col min="11266" max="11268" width="8.6640625" style="153" customWidth="1"/>
    <col min="11269" max="11269" width="0.6640625" style="153" customWidth="1"/>
    <col min="11270" max="11272" width="8.6640625" style="153" customWidth="1"/>
    <col min="11273" max="11273" width="0.6640625" style="153" customWidth="1"/>
    <col min="11274" max="11276" width="8.6640625" style="153" customWidth="1"/>
    <col min="11277" max="11277" width="0.6640625" style="153" customWidth="1"/>
    <col min="11278" max="11280" width="8.6640625" style="153" customWidth="1"/>
    <col min="11281" max="11281" width="0.6640625" style="153" customWidth="1"/>
    <col min="11282" max="11284" width="8.6640625" style="153" customWidth="1"/>
    <col min="11285" max="11285" width="0.6640625" style="153" customWidth="1"/>
    <col min="11286" max="11286" width="10.33203125" style="153" bestFit="1" customWidth="1"/>
    <col min="11287" max="11287" width="8.5546875" style="153" bestFit="1" customWidth="1"/>
    <col min="11288" max="11288" width="8.44140625" style="153" bestFit="1" customWidth="1"/>
    <col min="11289" max="11289" width="10.109375" style="153" customWidth="1"/>
    <col min="11290" max="11291" width="8.6640625" style="153" customWidth="1"/>
    <col min="11292" max="11292" width="0.6640625" style="153" customWidth="1"/>
    <col min="11293" max="11295" width="8.6640625" style="153" customWidth="1"/>
    <col min="11296" max="11296" width="0.6640625" style="153" customWidth="1"/>
    <col min="11297" max="11297" width="10.88671875" style="153" customWidth="1"/>
    <col min="11298" max="11520" width="13.88671875" style="153"/>
    <col min="11521" max="11521" width="19.33203125" style="153" customWidth="1"/>
    <col min="11522" max="11524" width="8.6640625" style="153" customWidth="1"/>
    <col min="11525" max="11525" width="0.6640625" style="153" customWidth="1"/>
    <col min="11526" max="11528" width="8.6640625" style="153" customWidth="1"/>
    <col min="11529" max="11529" width="0.6640625" style="153" customWidth="1"/>
    <col min="11530" max="11532" width="8.6640625" style="153" customWidth="1"/>
    <col min="11533" max="11533" width="0.6640625" style="153" customWidth="1"/>
    <col min="11534" max="11536" width="8.6640625" style="153" customWidth="1"/>
    <col min="11537" max="11537" width="0.6640625" style="153" customWidth="1"/>
    <col min="11538" max="11540" width="8.6640625" style="153" customWidth="1"/>
    <col min="11541" max="11541" width="0.6640625" style="153" customWidth="1"/>
    <col min="11542" max="11542" width="10.33203125" style="153" bestFit="1" customWidth="1"/>
    <col min="11543" max="11543" width="8.5546875" style="153" bestFit="1" customWidth="1"/>
    <col min="11544" max="11544" width="8.44140625" style="153" bestFit="1" customWidth="1"/>
    <col min="11545" max="11545" width="10.109375" style="153" customWidth="1"/>
    <col min="11546" max="11547" width="8.6640625" style="153" customWidth="1"/>
    <col min="11548" max="11548" width="0.6640625" style="153" customWidth="1"/>
    <col min="11549" max="11551" width="8.6640625" style="153" customWidth="1"/>
    <col min="11552" max="11552" width="0.6640625" style="153" customWidth="1"/>
    <col min="11553" max="11553" width="10.88671875" style="153" customWidth="1"/>
    <col min="11554" max="11776" width="13.88671875" style="153"/>
    <col min="11777" max="11777" width="19.33203125" style="153" customWidth="1"/>
    <col min="11778" max="11780" width="8.6640625" style="153" customWidth="1"/>
    <col min="11781" max="11781" width="0.6640625" style="153" customWidth="1"/>
    <col min="11782" max="11784" width="8.6640625" style="153" customWidth="1"/>
    <col min="11785" max="11785" width="0.6640625" style="153" customWidth="1"/>
    <col min="11786" max="11788" width="8.6640625" style="153" customWidth="1"/>
    <col min="11789" max="11789" width="0.6640625" style="153" customWidth="1"/>
    <col min="11790" max="11792" width="8.6640625" style="153" customWidth="1"/>
    <col min="11793" max="11793" width="0.6640625" style="153" customWidth="1"/>
    <col min="11794" max="11796" width="8.6640625" style="153" customWidth="1"/>
    <col min="11797" max="11797" width="0.6640625" style="153" customWidth="1"/>
    <col min="11798" max="11798" width="10.33203125" style="153" bestFit="1" customWidth="1"/>
    <col min="11799" max="11799" width="8.5546875" style="153" bestFit="1" customWidth="1"/>
    <col min="11800" max="11800" width="8.44140625" style="153" bestFit="1" customWidth="1"/>
    <col min="11801" max="11801" width="10.109375" style="153" customWidth="1"/>
    <col min="11802" max="11803" width="8.6640625" style="153" customWidth="1"/>
    <col min="11804" max="11804" width="0.6640625" style="153" customWidth="1"/>
    <col min="11805" max="11807" width="8.6640625" style="153" customWidth="1"/>
    <col min="11808" max="11808" width="0.6640625" style="153" customWidth="1"/>
    <col min="11809" max="11809" width="10.88671875" style="153" customWidth="1"/>
    <col min="11810" max="12032" width="13.88671875" style="153"/>
    <col min="12033" max="12033" width="19.33203125" style="153" customWidth="1"/>
    <col min="12034" max="12036" width="8.6640625" style="153" customWidth="1"/>
    <col min="12037" max="12037" width="0.6640625" style="153" customWidth="1"/>
    <col min="12038" max="12040" width="8.6640625" style="153" customWidth="1"/>
    <col min="12041" max="12041" width="0.6640625" style="153" customWidth="1"/>
    <col min="12042" max="12044" width="8.6640625" style="153" customWidth="1"/>
    <col min="12045" max="12045" width="0.6640625" style="153" customWidth="1"/>
    <col min="12046" max="12048" width="8.6640625" style="153" customWidth="1"/>
    <col min="12049" max="12049" width="0.6640625" style="153" customWidth="1"/>
    <col min="12050" max="12052" width="8.6640625" style="153" customWidth="1"/>
    <col min="12053" max="12053" width="0.6640625" style="153" customWidth="1"/>
    <col min="12054" max="12054" width="10.33203125" style="153" bestFit="1" customWidth="1"/>
    <col min="12055" max="12055" width="8.5546875" style="153" bestFit="1" customWidth="1"/>
    <col min="12056" max="12056" width="8.44140625" style="153" bestFit="1" customWidth="1"/>
    <col min="12057" max="12057" width="10.109375" style="153" customWidth="1"/>
    <col min="12058" max="12059" width="8.6640625" style="153" customWidth="1"/>
    <col min="12060" max="12060" width="0.6640625" style="153" customWidth="1"/>
    <col min="12061" max="12063" width="8.6640625" style="153" customWidth="1"/>
    <col min="12064" max="12064" width="0.6640625" style="153" customWidth="1"/>
    <col min="12065" max="12065" width="10.88671875" style="153" customWidth="1"/>
    <col min="12066" max="12288" width="13.88671875" style="153"/>
    <col min="12289" max="12289" width="19.33203125" style="153" customWidth="1"/>
    <col min="12290" max="12292" width="8.6640625" style="153" customWidth="1"/>
    <col min="12293" max="12293" width="0.6640625" style="153" customWidth="1"/>
    <col min="12294" max="12296" width="8.6640625" style="153" customWidth="1"/>
    <col min="12297" max="12297" width="0.6640625" style="153" customWidth="1"/>
    <col min="12298" max="12300" width="8.6640625" style="153" customWidth="1"/>
    <col min="12301" max="12301" width="0.6640625" style="153" customWidth="1"/>
    <col min="12302" max="12304" width="8.6640625" style="153" customWidth="1"/>
    <col min="12305" max="12305" width="0.6640625" style="153" customWidth="1"/>
    <col min="12306" max="12308" width="8.6640625" style="153" customWidth="1"/>
    <col min="12309" max="12309" width="0.6640625" style="153" customWidth="1"/>
    <col min="12310" max="12310" width="10.33203125" style="153" bestFit="1" customWidth="1"/>
    <col min="12311" max="12311" width="8.5546875" style="153" bestFit="1" customWidth="1"/>
    <col min="12312" max="12312" width="8.44140625" style="153" bestFit="1" customWidth="1"/>
    <col min="12313" max="12313" width="10.109375" style="153" customWidth="1"/>
    <col min="12314" max="12315" width="8.6640625" style="153" customWidth="1"/>
    <col min="12316" max="12316" width="0.6640625" style="153" customWidth="1"/>
    <col min="12317" max="12319" width="8.6640625" style="153" customWidth="1"/>
    <col min="12320" max="12320" width="0.6640625" style="153" customWidth="1"/>
    <col min="12321" max="12321" width="10.88671875" style="153" customWidth="1"/>
    <col min="12322" max="12544" width="13.88671875" style="153"/>
    <col min="12545" max="12545" width="19.33203125" style="153" customWidth="1"/>
    <col min="12546" max="12548" width="8.6640625" style="153" customWidth="1"/>
    <col min="12549" max="12549" width="0.6640625" style="153" customWidth="1"/>
    <col min="12550" max="12552" width="8.6640625" style="153" customWidth="1"/>
    <col min="12553" max="12553" width="0.6640625" style="153" customWidth="1"/>
    <col min="12554" max="12556" width="8.6640625" style="153" customWidth="1"/>
    <col min="12557" max="12557" width="0.6640625" style="153" customWidth="1"/>
    <col min="12558" max="12560" width="8.6640625" style="153" customWidth="1"/>
    <col min="12561" max="12561" width="0.6640625" style="153" customWidth="1"/>
    <col min="12562" max="12564" width="8.6640625" style="153" customWidth="1"/>
    <col min="12565" max="12565" width="0.6640625" style="153" customWidth="1"/>
    <col min="12566" max="12566" width="10.33203125" style="153" bestFit="1" customWidth="1"/>
    <col min="12567" max="12567" width="8.5546875" style="153" bestFit="1" customWidth="1"/>
    <col min="12568" max="12568" width="8.44140625" style="153" bestFit="1" customWidth="1"/>
    <col min="12569" max="12569" width="10.109375" style="153" customWidth="1"/>
    <col min="12570" max="12571" width="8.6640625" style="153" customWidth="1"/>
    <col min="12572" max="12572" width="0.6640625" style="153" customWidth="1"/>
    <col min="12573" max="12575" width="8.6640625" style="153" customWidth="1"/>
    <col min="12576" max="12576" width="0.6640625" style="153" customWidth="1"/>
    <col min="12577" max="12577" width="10.88671875" style="153" customWidth="1"/>
    <col min="12578" max="12800" width="13.88671875" style="153"/>
    <col min="12801" max="12801" width="19.33203125" style="153" customWidth="1"/>
    <col min="12802" max="12804" width="8.6640625" style="153" customWidth="1"/>
    <col min="12805" max="12805" width="0.6640625" style="153" customWidth="1"/>
    <col min="12806" max="12808" width="8.6640625" style="153" customWidth="1"/>
    <col min="12809" max="12809" width="0.6640625" style="153" customWidth="1"/>
    <col min="12810" max="12812" width="8.6640625" style="153" customWidth="1"/>
    <col min="12813" max="12813" width="0.6640625" style="153" customWidth="1"/>
    <col min="12814" max="12816" width="8.6640625" style="153" customWidth="1"/>
    <col min="12817" max="12817" width="0.6640625" style="153" customWidth="1"/>
    <col min="12818" max="12820" width="8.6640625" style="153" customWidth="1"/>
    <col min="12821" max="12821" width="0.6640625" style="153" customWidth="1"/>
    <col min="12822" max="12822" width="10.33203125" style="153" bestFit="1" customWidth="1"/>
    <col min="12823" max="12823" width="8.5546875" style="153" bestFit="1" customWidth="1"/>
    <col min="12824" max="12824" width="8.44140625" style="153" bestFit="1" customWidth="1"/>
    <col min="12825" max="12825" width="10.109375" style="153" customWidth="1"/>
    <col min="12826" max="12827" width="8.6640625" style="153" customWidth="1"/>
    <col min="12828" max="12828" width="0.6640625" style="153" customWidth="1"/>
    <col min="12829" max="12831" width="8.6640625" style="153" customWidth="1"/>
    <col min="12832" max="12832" width="0.6640625" style="153" customWidth="1"/>
    <col min="12833" max="12833" width="10.88671875" style="153" customWidth="1"/>
    <col min="12834" max="13056" width="13.88671875" style="153"/>
    <col min="13057" max="13057" width="19.33203125" style="153" customWidth="1"/>
    <col min="13058" max="13060" width="8.6640625" style="153" customWidth="1"/>
    <col min="13061" max="13061" width="0.6640625" style="153" customWidth="1"/>
    <col min="13062" max="13064" width="8.6640625" style="153" customWidth="1"/>
    <col min="13065" max="13065" width="0.6640625" style="153" customWidth="1"/>
    <col min="13066" max="13068" width="8.6640625" style="153" customWidth="1"/>
    <col min="13069" max="13069" width="0.6640625" style="153" customWidth="1"/>
    <col min="13070" max="13072" width="8.6640625" style="153" customWidth="1"/>
    <col min="13073" max="13073" width="0.6640625" style="153" customWidth="1"/>
    <col min="13074" max="13076" width="8.6640625" style="153" customWidth="1"/>
    <col min="13077" max="13077" width="0.6640625" style="153" customWidth="1"/>
    <col min="13078" max="13078" width="10.33203125" style="153" bestFit="1" customWidth="1"/>
    <col min="13079" max="13079" width="8.5546875" style="153" bestFit="1" customWidth="1"/>
    <col min="13080" max="13080" width="8.44140625" style="153" bestFit="1" customWidth="1"/>
    <col min="13081" max="13081" width="10.109375" style="153" customWidth="1"/>
    <col min="13082" max="13083" width="8.6640625" style="153" customWidth="1"/>
    <col min="13084" max="13084" width="0.6640625" style="153" customWidth="1"/>
    <col min="13085" max="13087" width="8.6640625" style="153" customWidth="1"/>
    <col min="13088" max="13088" width="0.6640625" style="153" customWidth="1"/>
    <col min="13089" max="13089" width="10.88671875" style="153" customWidth="1"/>
    <col min="13090" max="13312" width="13.88671875" style="153"/>
    <col min="13313" max="13313" width="19.33203125" style="153" customWidth="1"/>
    <col min="13314" max="13316" width="8.6640625" style="153" customWidth="1"/>
    <col min="13317" max="13317" width="0.6640625" style="153" customWidth="1"/>
    <col min="13318" max="13320" width="8.6640625" style="153" customWidth="1"/>
    <col min="13321" max="13321" width="0.6640625" style="153" customWidth="1"/>
    <col min="13322" max="13324" width="8.6640625" style="153" customWidth="1"/>
    <col min="13325" max="13325" width="0.6640625" style="153" customWidth="1"/>
    <col min="13326" max="13328" width="8.6640625" style="153" customWidth="1"/>
    <col min="13329" max="13329" width="0.6640625" style="153" customWidth="1"/>
    <col min="13330" max="13332" width="8.6640625" style="153" customWidth="1"/>
    <col min="13333" max="13333" width="0.6640625" style="153" customWidth="1"/>
    <col min="13334" max="13334" width="10.33203125" style="153" bestFit="1" customWidth="1"/>
    <col min="13335" max="13335" width="8.5546875" style="153" bestFit="1" customWidth="1"/>
    <col min="13336" max="13336" width="8.44140625" style="153" bestFit="1" customWidth="1"/>
    <col min="13337" max="13337" width="10.109375" style="153" customWidth="1"/>
    <col min="13338" max="13339" width="8.6640625" style="153" customWidth="1"/>
    <col min="13340" max="13340" width="0.6640625" style="153" customWidth="1"/>
    <col min="13341" max="13343" width="8.6640625" style="153" customWidth="1"/>
    <col min="13344" max="13344" width="0.6640625" style="153" customWidth="1"/>
    <col min="13345" max="13345" width="10.88671875" style="153" customWidth="1"/>
    <col min="13346" max="13568" width="13.88671875" style="153"/>
    <col min="13569" max="13569" width="19.33203125" style="153" customWidth="1"/>
    <col min="13570" max="13572" width="8.6640625" style="153" customWidth="1"/>
    <col min="13573" max="13573" width="0.6640625" style="153" customWidth="1"/>
    <col min="13574" max="13576" width="8.6640625" style="153" customWidth="1"/>
    <col min="13577" max="13577" width="0.6640625" style="153" customWidth="1"/>
    <col min="13578" max="13580" width="8.6640625" style="153" customWidth="1"/>
    <col min="13581" max="13581" width="0.6640625" style="153" customWidth="1"/>
    <col min="13582" max="13584" width="8.6640625" style="153" customWidth="1"/>
    <col min="13585" max="13585" width="0.6640625" style="153" customWidth="1"/>
    <col min="13586" max="13588" width="8.6640625" style="153" customWidth="1"/>
    <col min="13589" max="13589" width="0.6640625" style="153" customWidth="1"/>
    <col min="13590" max="13590" width="10.33203125" style="153" bestFit="1" customWidth="1"/>
    <col min="13591" max="13591" width="8.5546875" style="153" bestFit="1" customWidth="1"/>
    <col min="13592" max="13592" width="8.44140625" style="153" bestFit="1" customWidth="1"/>
    <col min="13593" max="13593" width="10.109375" style="153" customWidth="1"/>
    <col min="13594" max="13595" width="8.6640625" style="153" customWidth="1"/>
    <col min="13596" max="13596" width="0.6640625" style="153" customWidth="1"/>
    <col min="13597" max="13599" width="8.6640625" style="153" customWidth="1"/>
    <col min="13600" max="13600" width="0.6640625" style="153" customWidth="1"/>
    <col min="13601" max="13601" width="10.88671875" style="153" customWidth="1"/>
    <col min="13602" max="13824" width="13.88671875" style="153"/>
    <col min="13825" max="13825" width="19.33203125" style="153" customWidth="1"/>
    <col min="13826" max="13828" width="8.6640625" style="153" customWidth="1"/>
    <col min="13829" max="13829" width="0.6640625" style="153" customWidth="1"/>
    <col min="13830" max="13832" width="8.6640625" style="153" customWidth="1"/>
    <col min="13833" max="13833" width="0.6640625" style="153" customWidth="1"/>
    <col min="13834" max="13836" width="8.6640625" style="153" customWidth="1"/>
    <col min="13837" max="13837" width="0.6640625" style="153" customWidth="1"/>
    <col min="13838" max="13840" width="8.6640625" style="153" customWidth="1"/>
    <col min="13841" max="13841" width="0.6640625" style="153" customWidth="1"/>
    <col min="13842" max="13844" width="8.6640625" style="153" customWidth="1"/>
    <col min="13845" max="13845" width="0.6640625" style="153" customWidth="1"/>
    <col min="13846" max="13846" width="10.33203125" style="153" bestFit="1" customWidth="1"/>
    <col min="13847" max="13847" width="8.5546875" style="153" bestFit="1" customWidth="1"/>
    <col min="13848" max="13848" width="8.44140625" style="153" bestFit="1" customWidth="1"/>
    <col min="13849" max="13849" width="10.109375" style="153" customWidth="1"/>
    <col min="13850" max="13851" width="8.6640625" style="153" customWidth="1"/>
    <col min="13852" max="13852" width="0.6640625" style="153" customWidth="1"/>
    <col min="13853" max="13855" width="8.6640625" style="153" customWidth="1"/>
    <col min="13856" max="13856" width="0.6640625" style="153" customWidth="1"/>
    <col min="13857" max="13857" width="10.88671875" style="153" customWidth="1"/>
    <col min="13858" max="14080" width="13.88671875" style="153"/>
    <col min="14081" max="14081" width="19.33203125" style="153" customWidth="1"/>
    <col min="14082" max="14084" width="8.6640625" style="153" customWidth="1"/>
    <col min="14085" max="14085" width="0.6640625" style="153" customWidth="1"/>
    <col min="14086" max="14088" width="8.6640625" style="153" customWidth="1"/>
    <col min="14089" max="14089" width="0.6640625" style="153" customWidth="1"/>
    <col min="14090" max="14092" width="8.6640625" style="153" customWidth="1"/>
    <col min="14093" max="14093" width="0.6640625" style="153" customWidth="1"/>
    <col min="14094" max="14096" width="8.6640625" style="153" customWidth="1"/>
    <col min="14097" max="14097" width="0.6640625" style="153" customWidth="1"/>
    <col min="14098" max="14100" width="8.6640625" style="153" customWidth="1"/>
    <col min="14101" max="14101" width="0.6640625" style="153" customWidth="1"/>
    <col min="14102" max="14102" width="10.33203125" style="153" bestFit="1" customWidth="1"/>
    <col min="14103" max="14103" width="8.5546875" style="153" bestFit="1" customWidth="1"/>
    <col min="14104" max="14104" width="8.44140625" style="153" bestFit="1" customWidth="1"/>
    <col min="14105" max="14105" width="10.109375" style="153" customWidth="1"/>
    <col min="14106" max="14107" width="8.6640625" style="153" customWidth="1"/>
    <col min="14108" max="14108" width="0.6640625" style="153" customWidth="1"/>
    <col min="14109" max="14111" width="8.6640625" style="153" customWidth="1"/>
    <col min="14112" max="14112" width="0.6640625" style="153" customWidth="1"/>
    <col min="14113" max="14113" width="10.88671875" style="153" customWidth="1"/>
    <col min="14114" max="14336" width="13.88671875" style="153"/>
    <col min="14337" max="14337" width="19.33203125" style="153" customWidth="1"/>
    <col min="14338" max="14340" width="8.6640625" style="153" customWidth="1"/>
    <col min="14341" max="14341" width="0.6640625" style="153" customWidth="1"/>
    <col min="14342" max="14344" width="8.6640625" style="153" customWidth="1"/>
    <col min="14345" max="14345" width="0.6640625" style="153" customWidth="1"/>
    <col min="14346" max="14348" width="8.6640625" style="153" customWidth="1"/>
    <col min="14349" max="14349" width="0.6640625" style="153" customWidth="1"/>
    <col min="14350" max="14352" width="8.6640625" style="153" customWidth="1"/>
    <col min="14353" max="14353" width="0.6640625" style="153" customWidth="1"/>
    <col min="14354" max="14356" width="8.6640625" style="153" customWidth="1"/>
    <col min="14357" max="14357" width="0.6640625" style="153" customWidth="1"/>
    <col min="14358" max="14358" width="10.33203125" style="153" bestFit="1" customWidth="1"/>
    <col min="14359" max="14359" width="8.5546875" style="153" bestFit="1" customWidth="1"/>
    <col min="14360" max="14360" width="8.44140625" style="153" bestFit="1" customWidth="1"/>
    <col min="14361" max="14361" width="10.109375" style="153" customWidth="1"/>
    <col min="14362" max="14363" width="8.6640625" style="153" customWidth="1"/>
    <col min="14364" max="14364" width="0.6640625" style="153" customWidth="1"/>
    <col min="14365" max="14367" width="8.6640625" style="153" customWidth="1"/>
    <col min="14368" max="14368" width="0.6640625" style="153" customWidth="1"/>
    <col min="14369" max="14369" width="10.88671875" style="153" customWidth="1"/>
    <col min="14370" max="14592" width="13.88671875" style="153"/>
    <col min="14593" max="14593" width="19.33203125" style="153" customWidth="1"/>
    <col min="14594" max="14596" width="8.6640625" style="153" customWidth="1"/>
    <col min="14597" max="14597" width="0.6640625" style="153" customWidth="1"/>
    <col min="14598" max="14600" width="8.6640625" style="153" customWidth="1"/>
    <col min="14601" max="14601" width="0.6640625" style="153" customWidth="1"/>
    <col min="14602" max="14604" width="8.6640625" style="153" customWidth="1"/>
    <col min="14605" max="14605" width="0.6640625" style="153" customWidth="1"/>
    <col min="14606" max="14608" width="8.6640625" style="153" customWidth="1"/>
    <col min="14609" max="14609" width="0.6640625" style="153" customWidth="1"/>
    <col min="14610" max="14612" width="8.6640625" style="153" customWidth="1"/>
    <col min="14613" max="14613" width="0.6640625" style="153" customWidth="1"/>
    <col min="14614" max="14614" width="10.33203125" style="153" bestFit="1" customWidth="1"/>
    <col min="14615" max="14615" width="8.5546875" style="153" bestFit="1" customWidth="1"/>
    <col min="14616" max="14616" width="8.44140625" style="153" bestFit="1" customWidth="1"/>
    <col min="14617" max="14617" width="10.109375" style="153" customWidth="1"/>
    <col min="14618" max="14619" width="8.6640625" style="153" customWidth="1"/>
    <col min="14620" max="14620" width="0.6640625" style="153" customWidth="1"/>
    <col min="14621" max="14623" width="8.6640625" style="153" customWidth="1"/>
    <col min="14624" max="14624" width="0.6640625" style="153" customWidth="1"/>
    <col min="14625" max="14625" width="10.88671875" style="153" customWidth="1"/>
    <col min="14626" max="14848" width="13.88671875" style="153"/>
    <col min="14849" max="14849" width="19.33203125" style="153" customWidth="1"/>
    <col min="14850" max="14852" width="8.6640625" style="153" customWidth="1"/>
    <col min="14853" max="14853" width="0.6640625" style="153" customWidth="1"/>
    <col min="14854" max="14856" width="8.6640625" style="153" customWidth="1"/>
    <col min="14857" max="14857" width="0.6640625" style="153" customWidth="1"/>
    <col min="14858" max="14860" width="8.6640625" style="153" customWidth="1"/>
    <col min="14861" max="14861" width="0.6640625" style="153" customWidth="1"/>
    <col min="14862" max="14864" width="8.6640625" style="153" customWidth="1"/>
    <col min="14865" max="14865" width="0.6640625" style="153" customWidth="1"/>
    <col min="14866" max="14868" width="8.6640625" style="153" customWidth="1"/>
    <col min="14869" max="14869" width="0.6640625" style="153" customWidth="1"/>
    <col min="14870" max="14870" width="10.33203125" style="153" bestFit="1" customWidth="1"/>
    <col min="14871" max="14871" width="8.5546875" style="153" bestFit="1" customWidth="1"/>
    <col min="14872" max="14872" width="8.44140625" style="153" bestFit="1" customWidth="1"/>
    <col min="14873" max="14873" width="10.109375" style="153" customWidth="1"/>
    <col min="14874" max="14875" width="8.6640625" style="153" customWidth="1"/>
    <col min="14876" max="14876" width="0.6640625" style="153" customWidth="1"/>
    <col min="14877" max="14879" width="8.6640625" style="153" customWidth="1"/>
    <col min="14880" max="14880" width="0.6640625" style="153" customWidth="1"/>
    <col min="14881" max="14881" width="10.88671875" style="153" customWidth="1"/>
    <col min="14882" max="15104" width="13.88671875" style="153"/>
    <col min="15105" max="15105" width="19.33203125" style="153" customWidth="1"/>
    <col min="15106" max="15108" width="8.6640625" style="153" customWidth="1"/>
    <col min="15109" max="15109" width="0.6640625" style="153" customWidth="1"/>
    <col min="15110" max="15112" width="8.6640625" style="153" customWidth="1"/>
    <col min="15113" max="15113" width="0.6640625" style="153" customWidth="1"/>
    <col min="15114" max="15116" width="8.6640625" style="153" customWidth="1"/>
    <col min="15117" max="15117" width="0.6640625" style="153" customWidth="1"/>
    <col min="15118" max="15120" width="8.6640625" style="153" customWidth="1"/>
    <col min="15121" max="15121" width="0.6640625" style="153" customWidth="1"/>
    <col min="15122" max="15124" width="8.6640625" style="153" customWidth="1"/>
    <col min="15125" max="15125" width="0.6640625" style="153" customWidth="1"/>
    <col min="15126" max="15126" width="10.33203125" style="153" bestFit="1" customWidth="1"/>
    <col min="15127" max="15127" width="8.5546875" style="153" bestFit="1" customWidth="1"/>
    <col min="15128" max="15128" width="8.44140625" style="153" bestFit="1" customWidth="1"/>
    <col min="15129" max="15129" width="10.109375" style="153" customWidth="1"/>
    <col min="15130" max="15131" width="8.6640625" style="153" customWidth="1"/>
    <col min="15132" max="15132" width="0.6640625" style="153" customWidth="1"/>
    <col min="15133" max="15135" width="8.6640625" style="153" customWidth="1"/>
    <col min="15136" max="15136" width="0.6640625" style="153" customWidth="1"/>
    <col min="15137" max="15137" width="10.88671875" style="153" customWidth="1"/>
    <col min="15138" max="15360" width="13.88671875" style="153"/>
    <col min="15361" max="15361" width="19.33203125" style="153" customWidth="1"/>
    <col min="15362" max="15364" width="8.6640625" style="153" customWidth="1"/>
    <col min="15365" max="15365" width="0.6640625" style="153" customWidth="1"/>
    <col min="15366" max="15368" width="8.6640625" style="153" customWidth="1"/>
    <col min="15369" max="15369" width="0.6640625" style="153" customWidth="1"/>
    <col min="15370" max="15372" width="8.6640625" style="153" customWidth="1"/>
    <col min="15373" max="15373" width="0.6640625" style="153" customWidth="1"/>
    <col min="15374" max="15376" width="8.6640625" style="153" customWidth="1"/>
    <col min="15377" max="15377" width="0.6640625" style="153" customWidth="1"/>
    <col min="15378" max="15380" width="8.6640625" style="153" customWidth="1"/>
    <col min="15381" max="15381" width="0.6640625" style="153" customWidth="1"/>
    <col min="15382" max="15382" width="10.33203125" style="153" bestFit="1" customWidth="1"/>
    <col min="15383" max="15383" width="8.5546875" style="153" bestFit="1" customWidth="1"/>
    <col min="15384" max="15384" width="8.44140625" style="153" bestFit="1" customWidth="1"/>
    <col min="15385" max="15385" width="10.109375" style="153" customWidth="1"/>
    <col min="15386" max="15387" width="8.6640625" style="153" customWidth="1"/>
    <col min="15388" max="15388" width="0.6640625" style="153" customWidth="1"/>
    <col min="15389" max="15391" width="8.6640625" style="153" customWidth="1"/>
    <col min="15392" max="15392" width="0.6640625" style="153" customWidth="1"/>
    <col min="15393" max="15393" width="10.88671875" style="153" customWidth="1"/>
    <col min="15394" max="15616" width="13.88671875" style="153"/>
    <col min="15617" max="15617" width="19.33203125" style="153" customWidth="1"/>
    <col min="15618" max="15620" width="8.6640625" style="153" customWidth="1"/>
    <col min="15621" max="15621" width="0.6640625" style="153" customWidth="1"/>
    <col min="15622" max="15624" width="8.6640625" style="153" customWidth="1"/>
    <col min="15625" max="15625" width="0.6640625" style="153" customWidth="1"/>
    <col min="15626" max="15628" width="8.6640625" style="153" customWidth="1"/>
    <col min="15629" max="15629" width="0.6640625" style="153" customWidth="1"/>
    <col min="15630" max="15632" width="8.6640625" style="153" customWidth="1"/>
    <col min="15633" max="15633" width="0.6640625" style="153" customWidth="1"/>
    <col min="15634" max="15636" width="8.6640625" style="153" customWidth="1"/>
    <col min="15637" max="15637" width="0.6640625" style="153" customWidth="1"/>
    <col min="15638" max="15638" width="10.33203125" style="153" bestFit="1" customWidth="1"/>
    <col min="15639" max="15639" width="8.5546875" style="153" bestFit="1" customWidth="1"/>
    <col min="15640" max="15640" width="8.44140625" style="153" bestFit="1" customWidth="1"/>
    <col min="15641" max="15641" width="10.109375" style="153" customWidth="1"/>
    <col min="15642" max="15643" width="8.6640625" style="153" customWidth="1"/>
    <col min="15644" max="15644" width="0.6640625" style="153" customWidth="1"/>
    <col min="15645" max="15647" width="8.6640625" style="153" customWidth="1"/>
    <col min="15648" max="15648" width="0.6640625" style="153" customWidth="1"/>
    <col min="15649" max="15649" width="10.88671875" style="153" customWidth="1"/>
    <col min="15650" max="15872" width="13.88671875" style="153"/>
    <col min="15873" max="15873" width="19.33203125" style="153" customWidth="1"/>
    <col min="15874" max="15876" width="8.6640625" style="153" customWidth="1"/>
    <col min="15877" max="15877" width="0.6640625" style="153" customWidth="1"/>
    <col min="15878" max="15880" width="8.6640625" style="153" customWidth="1"/>
    <col min="15881" max="15881" width="0.6640625" style="153" customWidth="1"/>
    <col min="15882" max="15884" width="8.6640625" style="153" customWidth="1"/>
    <col min="15885" max="15885" width="0.6640625" style="153" customWidth="1"/>
    <col min="15886" max="15888" width="8.6640625" style="153" customWidth="1"/>
    <col min="15889" max="15889" width="0.6640625" style="153" customWidth="1"/>
    <col min="15890" max="15892" width="8.6640625" style="153" customWidth="1"/>
    <col min="15893" max="15893" width="0.6640625" style="153" customWidth="1"/>
    <col min="15894" max="15894" width="10.33203125" style="153" bestFit="1" customWidth="1"/>
    <col min="15895" max="15895" width="8.5546875" style="153" bestFit="1" customWidth="1"/>
    <col min="15896" max="15896" width="8.44140625" style="153" bestFit="1" customWidth="1"/>
    <col min="15897" max="15897" width="10.109375" style="153" customWidth="1"/>
    <col min="15898" max="15899" width="8.6640625" style="153" customWidth="1"/>
    <col min="15900" max="15900" width="0.6640625" style="153" customWidth="1"/>
    <col min="15901" max="15903" width="8.6640625" style="153" customWidth="1"/>
    <col min="15904" max="15904" width="0.6640625" style="153" customWidth="1"/>
    <col min="15905" max="15905" width="10.88671875" style="153" customWidth="1"/>
    <col min="15906" max="16128" width="13.88671875" style="153"/>
    <col min="16129" max="16129" width="19.33203125" style="153" customWidth="1"/>
    <col min="16130" max="16132" width="8.6640625" style="153" customWidth="1"/>
    <col min="16133" max="16133" width="0.6640625" style="153" customWidth="1"/>
    <col min="16134" max="16136" width="8.6640625" style="153" customWidth="1"/>
    <col min="16137" max="16137" width="0.6640625" style="153" customWidth="1"/>
    <col min="16138" max="16140" width="8.6640625" style="153" customWidth="1"/>
    <col min="16141" max="16141" width="0.6640625" style="153" customWidth="1"/>
    <col min="16142" max="16144" width="8.6640625" style="153" customWidth="1"/>
    <col min="16145" max="16145" width="0.6640625" style="153" customWidth="1"/>
    <col min="16146" max="16148" width="8.6640625" style="153" customWidth="1"/>
    <col min="16149" max="16149" width="0.6640625" style="153" customWidth="1"/>
    <col min="16150" max="16150" width="10.33203125" style="153" bestFit="1" customWidth="1"/>
    <col min="16151" max="16151" width="8.5546875" style="153" bestFit="1" customWidth="1"/>
    <col min="16152" max="16152" width="8.44140625" style="153" bestFit="1" customWidth="1"/>
    <col min="16153" max="16153" width="10.109375" style="153" customWidth="1"/>
    <col min="16154" max="16155" width="8.6640625" style="153" customWidth="1"/>
    <col min="16156" max="16156" width="0.6640625" style="153" customWidth="1"/>
    <col min="16157" max="16159" width="8.6640625" style="153" customWidth="1"/>
    <col min="16160" max="16160" width="0.6640625" style="153" customWidth="1"/>
    <col min="16161" max="16161" width="10.88671875" style="153" customWidth="1"/>
    <col min="16162" max="16384" width="13.88671875" style="153"/>
  </cols>
  <sheetData>
    <row r="1" spans="1:33" ht="18" customHeight="1">
      <c r="A1" s="339" t="s">
        <v>823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</row>
    <row r="2" spans="1:33" s="155" customFormat="1" ht="28.2">
      <c r="A2" s="154" t="s">
        <v>203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</row>
    <row r="3" spans="1:33" s="157" customFormat="1" ht="23.1" customHeight="1">
      <c r="A3" s="156">
        <v>45322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</row>
    <row r="4" spans="1:33" s="160" customFormat="1" ht="16.8">
      <c r="A4" s="158" t="s">
        <v>204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</row>
    <row r="5" spans="1:33" s="161" customFormat="1" ht="8.25" customHeight="1" thickBot="1"/>
    <row r="6" spans="1:33" s="161" customFormat="1" ht="30" customHeight="1">
      <c r="A6" s="162" t="s">
        <v>194</v>
      </c>
      <c r="B6" s="163" t="s">
        <v>205</v>
      </c>
      <c r="C6" s="163"/>
      <c r="D6" s="163"/>
      <c r="E6" s="164"/>
      <c r="F6" s="163" t="s">
        <v>206</v>
      </c>
      <c r="G6" s="163"/>
      <c r="H6" s="163"/>
      <c r="I6" s="164"/>
      <c r="J6" s="163" t="s">
        <v>207</v>
      </c>
      <c r="K6" s="163"/>
      <c r="L6" s="163"/>
      <c r="M6" s="164"/>
      <c r="N6" s="163" t="s">
        <v>208</v>
      </c>
      <c r="O6" s="163"/>
      <c r="P6" s="163"/>
      <c r="Q6" s="164"/>
      <c r="R6" s="163" t="s">
        <v>209</v>
      </c>
      <c r="S6" s="163"/>
      <c r="T6" s="163"/>
      <c r="U6" s="164"/>
      <c r="V6" s="162" t="s">
        <v>210</v>
      </c>
      <c r="W6" s="162"/>
      <c r="X6" s="162"/>
      <c r="Y6" s="162"/>
      <c r="Z6" s="162"/>
      <c r="AA6" s="162"/>
      <c r="AB6" s="164"/>
      <c r="AC6" s="165" t="s">
        <v>211</v>
      </c>
      <c r="AD6" s="165"/>
      <c r="AE6" s="165"/>
      <c r="AF6" s="164"/>
      <c r="AG6" s="166" t="s">
        <v>212</v>
      </c>
    </row>
    <row r="7" spans="1:33" s="161" customFormat="1" ht="15.75" customHeight="1">
      <c r="A7" s="167"/>
      <c r="B7" s="168"/>
      <c r="C7" s="168"/>
      <c r="D7" s="168"/>
      <c r="E7" s="169"/>
      <c r="F7" s="168"/>
      <c r="G7" s="168"/>
      <c r="H7" s="168"/>
      <c r="I7" s="169"/>
      <c r="J7" s="168"/>
      <c r="K7" s="168"/>
      <c r="L7" s="168"/>
      <c r="M7" s="169"/>
      <c r="N7" s="168"/>
      <c r="O7" s="168"/>
      <c r="P7" s="168"/>
      <c r="Q7" s="169"/>
      <c r="R7" s="168"/>
      <c r="S7" s="168"/>
      <c r="T7" s="168"/>
      <c r="U7" s="169"/>
      <c r="V7" s="170" t="s">
        <v>213</v>
      </c>
      <c r="W7" s="170"/>
      <c r="X7" s="170"/>
      <c r="Y7" s="170" t="s">
        <v>214</v>
      </c>
      <c r="Z7" s="170"/>
      <c r="AA7" s="170"/>
      <c r="AB7" s="169"/>
      <c r="AC7" s="171"/>
      <c r="AD7" s="171"/>
      <c r="AE7" s="171"/>
      <c r="AF7" s="169"/>
      <c r="AG7" s="172"/>
    </row>
    <row r="8" spans="1:33" s="161" customFormat="1" ht="54.9" customHeight="1">
      <c r="A8" s="173"/>
      <c r="B8" s="174" t="s">
        <v>215</v>
      </c>
      <c r="C8" s="175" t="s">
        <v>216</v>
      </c>
      <c r="D8" s="174" t="s">
        <v>217</v>
      </c>
      <c r="E8" s="174"/>
      <c r="F8" s="174" t="s">
        <v>215</v>
      </c>
      <c r="G8" s="175" t="s">
        <v>216</v>
      </c>
      <c r="H8" s="174" t="s">
        <v>217</v>
      </c>
      <c r="I8" s="174"/>
      <c r="J8" s="174" t="s">
        <v>215</v>
      </c>
      <c r="K8" s="175" t="s">
        <v>216</v>
      </c>
      <c r="L8" s="174" t="s">
        <v>217</v>
      </c>
      <c r="M8" s="174"/>
      <c r="N8" s="174" t="s">
        <v>215</v>
      </c>
      <c r="O8" s="175" t="s">
        <v>216</v>
      </c>
      <c r="P8" s="174" t="s">
        <v>217</v>
      </c>
      <c r="Q8" s="174"/>
      <c r="R8" s="174" t="s">
        <v>215</v>
      </c>
      <c r="S8" s="175" t="s">
        <v>216</v>
      </c>
      <c r="T8" s="174" t="s">
        <v>217</v>
      </c>
      <c r="U8" s="174"/>
      <c r="V8" s="174" t="s">
        <v>215</v>
      </c>
      <c r="W8" s="175" t="s">
        <v>216</v>
      </c>
      <c r="X8" s="174" t="s">
        <v>217</v>
      </c>
      <c r="Y8" s="176" t="s">
        <v>215</v>
      </c>
      <c r="Z8" s="177" t="s">
        <v>216</v>
      </c>
      <c r="AA8" s="176" t="s">
        <v>217</v>
      </c>
      <c r="AB8" s="174"/>
      <c r="AC8" s="174" t="s">
        <v>215</v>
      </c>
      <c r="AD8" s="175" t="s">
        <v>216</v>
      </c>
      <c r="AE8" s="174" t="s">
        <v>217</v>
      </c>
      <c r="AF8" s="174"/>
      <c r="AG8" s="178"/>
    </row>
    <row r="9" spans="1:33" s="161" customFormat="1" ht="6" customHeight="1">
      <c r="B9" s="179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1"/>
    </row>
    <row r="10" spans="1:33" s="185" customFormat="1" ht="20.100000000000001" customHeight="1">
      <c r="A10" s="182" t="s">
        <v>218</v>
      </c>
      <c r="B10" s="183">
        <v>3681514.2510000002</v>
      </c>
      <c r="C10" s="183">
        <v>0</v>
      </c>
      <c r="D10" s="183">
        <v>44.63</v>
      </c>
      <c r="E10" s="183"/>
      <c r="F10" s="183">
        <v>0</v>
      </c>
      <c r="G10" s="183">
        <v>0</v>
      </c>
      <c r="H10" s="183">
        <v>0</v>
      </c>
      <c r="I10" s="183"/>
      <c r="J10" s="183">
        <v>0</v>
      </c>
      <c r="K10" s="183">
        <v>0</v>
      </c>
      <c r="L10" s="183">
        <v>6644.7610000000004</v>
      </c>
      <c r="M10" s="183"/>
      <c r="N10" s="183">
        <v>0</v>
      </c>
      <c r="O10" s="183">
        <v>0</v>
      </c>
      <c r="P10" s="183">
        <v>642.46799999999996</v>
      </c>
      <c r="Q10" s="183"/>
      <c r="R10" s="183">
        <v>0</v>
      </c>
      <c r="S10" s="183">
        <v>0</v>
      </c>
      <c r="T10" s="183">
        <v>341.03300000000002</v>
      </c>
      <c r="U10" s="183"/>
      <c r="V10" s="183">
        <v>387792.152</v>
      </c>
      <c r="W10" s="183">
        <v>0</v>
      </c>
      <c r="X10" s="183">
        <v>34862.368289999999</v>
      </c>
      <c r="Y10" s="183">
        <v>8221357.2525399998</v>
      </c>
      <c r="Z10" s="183">
        <v>12372.117759999999</v>
      </c>
      <c r="AA10" s="183">
        <v>250626.51969999998</v>
      </c>
      <c r="AB10" s="183"/>
      <c r="AC10" s="183">
        <v>628359.13699999999</v>
      </c>
      <c r="AD10" s="183">
        <v>0</v>
      </c>
      <c r="AE10" s="183">
        <v>3625.8249999999998</v>
      </c>
      <c r="AF10" s="183"/>
      <c r="AG10" s="184">
        <v>13228182.517999999</v>
      </c>
    </row>
    <row r="11" spans="1:33" s="185" customFormat="1" ht="20.100000000000001" customHeight="1">
      <c r="A11" s="186" t="s">
        <v>3</v>
      </c>
      <c r="B11" s="187">
        <v>0</v>
      </c>
      <c r="C11" s="187">
        <v>0</v>
      </c>
      <c r="D11" s="187">
        <v>0</v>
      </c>
      <c r="E11" s="187"/>
      <c r="F11" s="187">
        <v>0</v>
      </c>
      <c r="G11" s="187">
        <v>0</v>
      </c>
      <c r="H11" s="187">
        <v>0</v>
      </c>
      <c r="I11" s="187"/>
      <c r="J11" s="187">
        <v>0</v>
      </c>
      <c r="K11" s="187">
        <v>1377.9939999999999</v>
      </c>
      <c r="L11" s="187">
        <v>451415.40500000003</v>
      </c>
      <c r="M11" s="187"/>
      <c r="N11" s="187">
        <v>104716.897</v>
      </c>
      <c r="O11" s="187">
        <v>576.59900000000005</v>
      </c>
      <c r="P11" s="187">
        <v>78368.074999999997</v>
      </c>
      <c r="Q11" s="187"/>
      <c r="R11" s="187">
        <v>197432.73</v>
      </c>
      <c r="S11" s="187">
        <v>267.666</v>
      </c>
      <c r="T11" s="187">
        <v>10751.95</v>
      </c>
      <c r="U11" s="187"/>
      <c r="V11" s="187">
        <v>0</v>
      </c>
      <c r="W11" s="187">
        <v>0</v>
      </c>
      <c r="X11" s="187">
        <v>0</v>
      </c>
      <c r="Y11" s="187">
        <v>0</v>
      </c>
      <c r="Z11" s="187">
        <v>0</v>
      </c>
      <c r="AA11" s="187">
        <v>0</v>
      </c>
      <c r="AB11" s="187"/>
      <c r="AC11" s="187">
        <v>0</v>
      </c>
      <c r="AD11" s="187">
        <v>0</v>
      </c>
      <c r="AE11" s="187">
        <v>0</v>
      </c>
      <c r="AF11" s="187"/>
      <c r="AG11" s="188">
        <v>844907.31799999997</v>
      </c>
    </row>
    <row r="12" spans="1:33" s="185" customFormat="1" ht="10.199999999999999">
      <c r="B12" s="189"/>
      <c r="R12" s="189"/>
      <c r="T12" s="189"/>
      <c r="Y12" s="183"/>
      <c r="Z12" s="183"/>
      <c r="AA12" s="183"/>
      <c r="AE12" s="189"/>
    </row>
    <row r="13" spans="1:33" s="161" customFormat="1">
      <c r="A13" s="183" t="s">
        <v>219</v>
      </c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</row>
    <row r="14" spans="1:33" s="161" customFormat="1">
      <c r="A14" s="183" t="s">
        <v>220</v>
      </c>
      <c r="Y14" s="191"/>
      <c r="AA14" s="191"/>
    </row>
    <row r="15" spans="1:33" s="161" customFormat="1">
      <c r="A15" s="183" t="s">
        <v>221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</row>
    <row r="16" spans="1:33" s="161" customFormat="1" ht="14.4">
      <c r="A16" s="192"/>
      <c r="Y16" s="191"/>
    </row>
    <row r="17" spans="1:25" s="161" customFormat="1" ht="14.4">
      <c r="A17" s="192"/>
      <c r="Y17" s="191"/>
    </row>
    <row r="18" spans="1:25" s="161" customFormat="1">
      <c r="Y18" s="191"/>
    </row>
    <row r="19" spans="1:25" s="161" customFormat="1">
      <c r="Y19" s="191"/>
    </row>
    <row r="20" spans="1:25" s="161" customFormat="1">
      <c r="Y20" s="191"/>
    </row>
    <row r="21" spans="1:25" s="161" customFormat="1">
      <c r="Y21" s="191"/>
    </row>
    <row r="22" spans="1:25">
      <c r="Y22" s="191"/>
    </row>
    <row r="23" spans="1:25">
      <c r="Y23" s="191"/>
    </row>
    <row r="24" spans="1:25">
      <c r="Y24" s="191"/>
    </row>
    <row r="25" spans="1:25">
      <c r="Y25" s="191"/>
    </row>
    <row r="26" spans="1:25">
      <c r="Y26" s="191"/>
    </row>
    <row r="27" spans="1:25">
      <c r="Y27" s="191"/>
    </row>
    <row r="28" spans="1:25">
      <c r="Y28" s="191"/>
    </row>
  </sheetData>
  <mergeCells count="13">
    <mergeCell ref="AG6:AG8"/>
    <mergeCell ref="V7:X7"/>
    <mergeCell ref="Y7:AA7"/>
    <mergeCell ref="A2:AG2"/>
    <mergeCell ref="A3:AG3"/>
    <mergeCell ref="A6:A8"/>
    <mergeCell ref="B6:D6"/>
    <mergeCell ref="F6:H6"/>
    <mergeCell ref="J6:L6"/>
    <mergeCell ref="N6:P6"/>
    <mergeCell ref="R6:T6"/>
    <mergeCell ref="V6:AA6"/>
    <mergeCell ref="AC6:AE6"/>
  </mergeCells>
  <hyperlinks>
    <hyperlink ref="A1" location="Índice!A1" display="Volver al Índice" xr:uid="{BC40D747-6A21-41A8-83BD-AD7BF1C9220F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D8B2E-4010-41EC-9445-14407F802F4B}">
  <dimension ref="A1:H200"/>
  <sheetViews>
    <sheetView showGridLines="0" zoomScale="130" zoomScaleNormal="130" workbookViewId="0"/>
  </sheetViews>
  <sheetFormatPr baseColWidth="10" defaultColWidth="11.44140625" defaultRowHeight="13.2"/>
  <cols>
    <col min="1" max="1" width="38.6640625" style="3" customWidth="1"/>
    <col min="2" max="6" width="19.44140625" style="3" customWidth="1"/>
    <col min="7" max="7" width="17.5546875" style="3" customWidth="1"/>
    <col min="8" max="8" width="12.109375" style="3" bestFit="1" customWidth="1"/>
    <col min="9" max="9" width="10.5546875" style="3" bestFit="1" customWidth="1"/>
    <col min="10" max="10" width="9.5546875" style="3" bestFit="1" customWidth="1"/>
    <col min="11" max="11" width="11" style="3" bestFit="1" customWidth="1"/>
    <col min="12" max="15" width="9.5546875" style="3" bestFit="1" customWidth="1"/>
    <col min="16" max="16" width="10.5546875" style="3" bestFit="1" customWidth="1"/>
    <col min="17" max="19" width="9.5546875" style="3" bestFit="1" customWidth="1"/>
    <col min="20" max="20" width="9.6640625" style="3" bestFit="1" customWidth="1"/>
    <col min="21" max="256" width="11.44140625" style="3"/>
    <col min="257" max="257" width="38.6640625" style="3" customWidth="1"/>
    <col min="258" max="262" width="19.44140625" style="3" customWidth="1"/>
    <col min="263" max="263" width="17.5546875" style="3" customWidth="1"/>
    <col min="264" max="264" width="12.109375" style="3" bestFit="1" customWidth="1"/>
    <col min="265" max="265" width="10.5546875" style="3" bestFit="1" customWidth="1"/>
    <col min="266" max="266" width="9.5546875" style="3" bestFit="1" customWidth="1"/>
    <col min="267" max="267" width="11" style="3" bestFit="1" customWidth="1"/>
    <col min="268" max="271" width="9.5546875" style="3" bestFit="1" customWidth="1"/>
    <col min="272" max="272" width="10.5546875" style="3" bestFit="1" customWidth="1"/>
    <col min="273" max="275" width="9.5546875" style="3" bestFit="1" customWidth="1"/>
    <col min="276" max="276" width="9.6640625" style="3" bestFit="1" customWidth="1"/>
    <col min="277" max="512" width="11.44140625" style="3"/>
    <col min="513" max="513" width="38.6640625" style="3" customWidth="1"/>
    <col min="514" max="518" width="19.44140625" style="3" customWidth="1"/>
    <col min="519" max="519" width="17.5546875" style="3" customWidth="1"/>
    <col min="520" max="520" width="12.109375" style="3" bestFit="1" customWidth="1"/>
    <col min="521" max="521" width="10.5546875" style="3" bestFit="1" customWidth="1"/>
    <col min="522" max="522" width="9.5546875" style="3" bestFit="1" customWidth="1"/>
    <col min="523" max="523" width="11" style="3" bestFit="1" customWidth="1"/>
    <col min="524" max="527" width="9.5546875" style="3" bestFit="1" customWidth="1"/>
    <col min="528" max="528" width="10.5546875" style="3" bestFit="1" customWidth="1"/>
    <col min="529" max="531" width="9.5546875" style="3" bestFit="1" customWidth="1"/>
    <col min="532" max="532" width="9.6640625" style="3" bestFit="1" customWidth="1"/>
    <col min="533" max="768" width="11.44140625" style="3"/>
    <col min="769" max="769" width="38.6640625" style="3" customWidth="1"/>
    <col min="770" max="774" width="19.44140625" style="3" customWidth="1"/>
    <col min="775" max="775" width="17.5546875" style="3" customWidth="1"/>
    <col min="776" max="776" width="12.109375" style="3" bestFit="1" customWidth="1"/>
    <col min="777" max="777" width="10.5546875" style="3" bestFit="1" customWidth="1"/>
    <col min="778" max="778" width="9.5546875" style="3" bestFit="1" customWidth="1"/>
    <col min="779" max="779" width="11" style="3" bestFit="1" customWidth="1"/>
    <col min="780" max="783" width="9.5546875" style="3" bestFit="1" customWidth="1"/>
    <col min="784" max="784" width="10.5546875" style="3" bestFit="1" customWidth="1"/>
    <col min="785" max="787" width="9.5546875" style="3" bestFit="1" customWidth="1"/>
    <col min="788" max="788" width="9.6640625" style="3" bestFit="1" customWidth="1"/>
    <col min="789" max="1024" width="11.44140625" style="3"/>
    <col min="1025" max="1025" width="38.6640625" style="3" customWidth="1"/>
    <col min="1026" max="1030" width="19.44140625" style="3" customWidth="1"/>
    <col min="1031" max="1031" width="17.5546875" style="3" customWidth="1"/>
    <col min="1032" max="1032" width="12.109375" style="3" bestFit="1" customWidth="1"/>
    <col min="1033" max="1033" width="10.5546875" style="3" bestFit="1" customWidth="1"/>
    <col min="1034" max="1034" width="9.5546875" style="3" bestFit="1" customWidth="1"/>
    <col min="1035" max="1035" width="11" style="3" bestFit="1" customWidth="1"/>
    <col min="1036" max="1039" width="9.5546875" style="3" bestFit="1" customWidth="1"/>
    <col min="1040" max="1040" width="10.5546875" style="3" bestFit="1" customWidth="1"/>
    <col min="1041" max="1043" width="9.5546875" style="3" bestFit="1" customWidth="1"/>
    <col min="1044" max="1044" width="9.6640625" style="3" bestFit="1" customWidth="1"/>
    <col min="1045" max="1280" width="11.44140625" style="3"/>
    <col min="1281" max="1281" width="38.6640625" style="3" customWidth="1"/>
    <col min="1282" max="1286" width="19.44140625" style="3" customWidth="1"/>
    <col min="1287" max="1287" width="17.5546875" style="3" customWidth="1"/>
    <col min="1288" max="1288" width="12.109375" style="3" bestFit="1" customWidth="1"/>
    <col min="1289" max="1289" width="10.5546875" style="3" bestFit="1" customWidth="1"/>
    <col min="1290" max="1290" width="9.5546875" style="3" bestFit="1" customWidth="1"/>
    <col min="1291" max="1291" width="11" style="3" bestFit="1" customWidth="1"/>
    <col min="1292" max="1295" width="9.5546875" style="3" bestFit="1" customWidth="1"/>
    <col min="1296" max="1296" width="10.5546875" style="3" bestFit="1" customWidth="1"/>
    <col min="1297" max="1299" width="9.5546875" style="3" bestFit="1" customWidth="1"/>
    <col min="1300" max="1300" width="9.6640625" style="3" bestFit="1" customWidth="1"/>
    <col min="1301" max="1536" width="11.44140625" style="3"/>
    <col min="1537" max="1537" width="38.6640625" style="3" customWidth="1"/>
    <col min="1538" max="1542" width="19.44140625" style="3" customWidth="1"/>
    <col min="1543" max="1543" width="17.5546875" style="3" customWidth="1"/>
    <col min="1544" max="1544" width="12.109375" style="3" bestFit="1" customWidth="1"/>
    <col min="1545" max="1545" width="10.5546875" style="3" bestFit="1" customWidth="1"/>
    <col min="1546" max="1546" width="9.5546875" style="3" bestFit="1" customWidth="1"/>
    <col min="1547" max="1547" width="11" style="3" bestFit="1" customWidth="1"/>
    <col min="1548" max="1551" width="9.5546875" style="3" bestFit="1" customWidth="1"/>
    <col min="1552" max="1552" width="10.5546875" style="3" bestFit="1" customWidth="1"/>
    <col min="1553" max="1555" width="9.5546875" style="3" bestFit="1" customWidth="1"/>
    <col min="1556" max="1556" width="9.6640625" style="3" bestFit="1" customWidth="1"/>
    <col min="1557" max="1792" width="11.44140625" style="3"/>
    <col min="1793" max="1793" width="38.6640625" style="3" customWidth="1"/>
    <col min="1794" max="1798" width="19.44140625" style="3" customWidth="1"/>
    <col min="1799" max="1799" width="17.5546875" style="3" customWidth="1"/>
    <col min="1800" max="1800" width="12.109375" style="3" bestFit="1" customWidth="1"/>
    <col min="1801" max="1801" width="10.5546875" style="3" bestFit="1" customWidth="1"/>
    <col min="1802" max="1802" width="9.5546875" style="3" bestFit="1" customWidth="1"/>
    <col min="1803" max="1803" width="11" style="3" bestFit="1" customWidth="1"/>
    <col min="1804" max="1807" width="9.5546875" style="3" bestFit="1" customWidth="1"/>
    <col min="1808" max="1808" width="10.5546875" style="3" bestFit="1" customWidth="1"/>
    <col min="1809" max="1811" width="9.5546875" style="3" bestFit="1" customWidth="1"/>
    <col min="1812" max="1812" width="9.6640625" style="3" bestFit="1" customWidth="1"/>
    <col min="1813" max="2048" width="11.44140625" style="3"/>
    <col min="2049" max="2049" width="38.6640625" style="3" customWidth="1"/>
    <col min="2050" max="2054" width="19.44140625" style="3" customWidth="1"/>
    <col min="2055" max="2055" width="17.5546875" style="3" customWidth="1"/>
    <col min="2056" max="2056" width="12.109375" style="3" bestFit="1" customWidth="1"/>
    <col min="2057" max="2057" width="10.5546875" style="3" bestFit="1" customWidth="1"/>
    <col min="2058" max="2058" width="9.5546875" style="3" bestFit="1" customWidth="1"/>
    <col min="2059" max="2059" width="11" style="3" bestFit="1" customWidth="1"/>
    <col min="2060" max="2063" width="9.5546875" style="3" bestFit="1" customWidth="1"/>
    <col min="2064" max="2064" width="10.5546875" style="3" bestFit="1" customWidth="1"/>
    <col min="2065" max="2067" width="9.5546875" style="3" bestFit="1" customWidth="1"/>
    <col min="2068" max="2068" width="9.6640625" style="3" bestFit="1" customWidth="1"/>
    <col min="2069" max="2304" width="11.44140625" style="3"/>
    <col min="2305" max="2305" width="38.6640625" style="3" customWidth="1"/>
    <col min="2306" max="2310" width="19.44140625" style="3" customWidth="1"/>
    <col min="2311" max="2311" width="17.5546875" style="3" customWidth="1"/>
    <col min="2312" max="2312" width="12.109375" style="3" bestFit="1" customWidth="1"/>
    <col min="2313" max="2313" width="10.5546875" style="3" bestFit="1" customWidth="1"/>
    <col min="2314" max="2314" width="9.5546875" style="3" bestFit="1" customWidth="1"/>
    <col min="2315" max="2315" width="11" style="3" bestFit="1" customWidth="1"/>
    <col min="2316" max="2319" width="9.5546875" style="3" bestFit="1" customWidth="1"/>
    <col min="2320" max="2320" width="10.5546875" style="3" bestFit="1" customWidth="1"/>
    <col min="2321" max="2323" width="9.5546875" style="3" bestFit="1" customWidth="1"/>
    <col min="2324" max="2324" width="9.6640625" style="3" bestFit="1" customWidth="1"/>
    <col min="2325" max="2560" width="11.44140625" style="3"/>
    <col min="2561" max="2561" width="38.6640625" style="3" customWidth="1"/>
    <col min="2562" max="2566" width="19.44140625" style="3" customWidth="1"/>
    <col min="2567" max="2567" width="17.5546875" style="3" customWidth="1"/>
    <col min="2568" max="2568" width="12.109375" style="3" bestFit="1" customWidth="1"/>
    <col min="2569" max="2569" width="10.5546875" style="3" bestFit="1" customWidth="1"/>
    <col min="2570" max="2570" width="9.5546875" style="3" bestFit="1" customWidth="1"/>
    <col min="2571" max="2571" width="11" style="3" bestFit="1" customWidth="1"/>
    <col min="2572" max="2575" width="9.5546875" style="3" bestFit="1" customWidth="1"/>
    <col min="2576" max="2576" width="10.5546875" style="3" bestFit="1" customWidth="1"/>
    <col min="2577" max="2579" width="9.5546875" style="3" bestFit="1" customWidth="1"/>
    <col min="2580" max="2580" width="9.6640625" style="3" bestFit="1" customWidth="1"/>
    <col min="2581" max="2816" width="11.44140625" style="3"/>
    <col min="2817" max="2817" width="38.6640625" style="3" customWidth="1"/>
    <col min="2818" max="2822" width="19.44140625" style="3" customWidth="1"/>
    <col min="2823" max="2823" width="17.5546875" style="3" customWidth="1"/>
    <col min="2824" max="2824" width="12.109375" style="3" bestFit="1" customWidth="1"/>
    <col min="2825" max="2825" width="10.5546875" style="3" bestFit="1" customWidth="1"/>
    <col min="2826" max="2826" width="9.5546875" style="3" bestFit="1" customWidth="1"/>
    <col min="2827" max="2827" width="11" style="3" bestFit="1" customWidth="1"/>
    <col min="2828" max="2831" width="9.5546875" style="3" bestFit="1" customWidth="1"/>
    <col min="2832" max="2832" width="10.5546875" style="3" bestFit="1" customWidth="1"/>
    <col min="2833" max="2835" width="9.5546875" style="3" bestFit="1" customWidth="1"/>
    <col min="2836" max="2836" width="9.6640625" style="3" bestFit="1" customWidth="1"/>
    <col min="2837" max="3072" width="11.44140625" style="3"/>
    <col min="3073" max="3073" width="38.6640625" style="3" customWidth="1"/>
    <col min="3074" max="3078" width="19.44140625" style="3" customWidth="1"/>
    <col min="3079" max="3079" width="17.5546875" style="3" customWidth="1"/>
    <col min="3080" max="3080" width="12.109375" style="3" bestFit="1" customWidth="1"/>
    <col min="3081" max="3081" width="10.5546875" style="3" bestFit="1" customWidth="1"/>
    <col min="3082" max="3082" width="9.5546875" style="3" bestFit="1" customWidth="1"/>
    <col min="3083" max="3083" width="11" style="3" bestFit="1" customWidth="1"/>
    <col min="3084" max="3087" width="9.5546875" style="3" bestFit="1" customWidth="1"/>
    <col min="3088" max="3088" width="10.5546875" style="3" bestFit="1" customWidth="1"/>
    <col min="3089" max="3091" width="9.5546875" style="3" bestFit="1" customWidth="1"/>
    <col min="3092" max="3092" width="9.6640625" style="3" bestFit="1" customWidth="1"/>
    <col min="3093" max="3328" width="11.44140625" style="3"/>
    <col min="3329" max="3329" width="38.6640625" style="3" customWidth="1"/>
    <col min="3330" max="3334" width="19.44140625" style="3" customWidth="1"/>
    <col min="3335" max="3335" width="17.5546875" style="3" customWidth="1"/>
    <col min="3336" max="3336" width="12.109375" style="3" bestFit="1" customWidth="1"/>
    <col min="3337" max="3337" width="10.5546875" style="3" bestFit="1" customWidth="1"/>
    <col min="3338" max="3338" width="9.5546875" style="3" bestFit="1" customWidth="1"/>
    <col min="3339" max="3339" width="11" style="3" bestFit="1" customWidth="1"/>
    <col min="3340" max="3343" width="9.5546875" style="3" bestFit="1" customWidth="1"/>
    <col min="3344" max="3344" width="10.5546875" style="3" bestFit="1" customWidth="1"/>
    <col min="3345" max="3347" width="9.5546875" style="3" bestFit="1" customWidth="1"/>
    <col min="3348" max="3348" width="9.6640625" style="3" bestFit="1" customWidth="1"/>
    <col min="3349" max="3584" width="11.44140625" style="3"/>
    <col min="3585" max="3585" width="38.6640625" style="3" customWidth="1"/>
    <col min="3586" max="3590" width="19.44140625" style="3" customWidth="1"/>
    <col min="3591" max="3591" width="17.5546875" style="3" customWidth="1"/>
    <col min="3592" max="3592" width="12.109375" style="3" bestFit="1" customWidth="1"/>
    <col min="3593" max="3593" width="10.5546875" style="3" bestFit="1" customWidth="1"/>
    <col min="3594" max="3594" width="9.5546875" style="3" bestFit="1" customWidth="1"/>
    <col min="3595" max="3595" width="11" style="3" bestFit="1" customWidth="1"/>
    <col min="3596" max="3599" width="9.5546875" style="3" bestFit="1" customWidth="1"/>
    <col min="3600" max="3600" width="10.5546875" style="3" bestFit="1" customWidth="1"/>
    <col min="3601" max="3603" width="9.5546875" style="3" bestFit="1" customWidth="1"/>
    <col min="3604" max="3604" width="9.6640625" style="3" bestFit="1" customWidth="1"/>
    <col min="3605" max="3840" width="11.44140625" style="3"/>
    <col min="3841" max="3841" width="38.6640625" style="3" customWidth="1"/>
    <col min="3842" max="3846" width="19.44140625" style="3" customWidth="1"/>
    <col min="3847" max="3847" width="17.5546875" style="3" customWidth="1"/>
    <col min="3848" max="3848" width="12.109375" style="3" bestFit="1" customWidth="1"/>
    <col min="3849" max="3849" width="10.5546875" style="3" bestFit="1" customWidth="1"/>
    <col min="3850" max="3850" width="9.5546875" style="3" bestFit="1" customWidth="1"/>
    <col min="3851" max="3851" width="11" style="3" bestFit="1" customWidth="1"/>
    <col min="3852" max="3855" width="9.5546875" style="3" bestFit="1" customWidth="1"/>
    <col min="3856" max="3856" width="10.5546875" style="3" bestFit="1" customWidth="1"/>
    <col min="3857" max="3859" width="9.5546875" style="3" bestFit="1" customWidth="1"/>
    <col min="3860" max="3860" width="9.6640625" style="3" bestFit="1" customWidth="1"/>
    <col min="3861" max="4096" width="11.44140625" style="3"/>
    <col min="4097" max="4097" width="38.6640625" style="3" customWidth="1"/>
    <col min="4098" max="4102" width="19.44140625" style="3" customWidth="1"/>
    <col min="4103" max="4103" width="17.5546875" style="3" customWidth="1"/>
    <col min="4104" max="4104" width="12.109375" style="3" bestFit="1" customWidth="1"/>
    <col min="4105" max="4105" width="10.5546875" style="3" bestFit="1" customWidth="1"/>
    <col min="4106" max="4106" width="9.5546875" style="3" bestFit="1" customWidth="1"/>
    <col min="4107" max="4107" width="11" style="3" bestFit="1" customWidth="1"/>
    <col min="4108" max="4111" width="9.5546875" style="3" bestFit="1" customWidth="1"/>
    <col min="4112" max="4112" width="10.5546875" style="3" bestFit="1" customWidth="1"/>
    <col min="4113" max="4115" width="9.5546875" style="3" bestFit="1" customWidth="1"/>
    <col min="4116" max="4116" width="9.6640625" style="3" bestFit="1" customWidth="1"/>
    <col min="4117" max="4352" width="11.44140625" style="3"/>
    <col min="4353" max="4353" width="38.6640625" style="3" customWidth="1"/>
    <col min="4354" max="4358" width="19.44140625" style="3" customWidth="1"/>
    <col min="4359" max="4359" width="17.5546875" style="3" customWidth="1"/>
    <col min="4360" max="4360" width="12.109375" style="3" bestFit="1" customWidth="1"/>
    <col min="4361" max="4361" width="10.5546875" style="3" bestFit="1" customWidth="1"/>
    <col min="4362" max="4362" width="9.5546875" style="3" bestFit="1" customWidth="1"/>
    <col min="4363" max="4363" width="11" style="3" bestFit="1" customWidth="1"/>
    <col min="4364" max="4367" width="9.5546875" style="3" bestFit="1" customWidth="1"/>
    <col min="4368" max="4368" width="10.5546875" style="3" bestFit="1" customWidth="1"/>
    <col min="4369" max="4371" width="9.5546875" style="3" bestFit="1" customWidth="1"/>
    <col min="4372" max="4372" width="9.6640625" style="3" bestFit="1" customWidth="1"/>
    <col min="4373" max="4608" width="11.44140625" style="3"/>
    <col min="4609" max="4609" width="38.6640625" style="3" customWidth="1"/>
    <col min="4610" max="4614" width="19.44140625" style="3" customWidth="1"/>
    <col min="4615" max="4615" width="17.5546875" style="3" customWidth="1"/>
    <col min="4616" max="4616" width="12.109375" style="3" bestFit="1" customWidth="1"/>
    <col min="4617" max="4617" width="10.5546875" style="3" bestFit="1" customWidth="1"/>
    <col min="4618" max="4618" width="9.5546875" style="3" bestFit="1" customWidth="1"/>
    <col min="4619" max="4619" width="11" style="3" bestFit="1" customWidth="1"/>
    <col min="4620" max="4623" width="9.5546875" style="3" bestFit="1" customWidth="1"/>
    <col min="4624" max="4624" width="10.5546875" style="3" bestFit="1" customWidth="1"/>
    <col min="4625" max="4627" width="9.5546875" style="3" bestFit="1" customWidth="1"/>
    <col min="4628" max="4628" width="9.6640625" style="3" bestFit="1" customWidth="1"/>
    <col min="4629" max="4864" width="11.44140625" style="3"/>
    <col min="4865" max="4865" width="38.6640625" style="3" customWidth="1"/>
    <col min="4866" max="4870" width="19.44140625" style="3" customWidth="1"/>
    <col min="4871" max="4871" width="17.5546875" style="3" customWidth="1"/>
    <col min="4872" max="4872" width="12.109375" style="3" bestFit="1" customWidth="1"/>
    <col min="4873" max="4873" width="10.5546875" style="3" bestFit="1" customWidth="1"/>
    <col min="4874" max="4874" width="9.5546875" style="3" bestFit="1" customWidth="1"/>
    <col min="4875" max="4875" width="11" style="3" bestFit="1" customWidth="1"/>
    <col min="4876" max="4879" width="9.5546875" style="3" bestFit="1" customWidth="1"/>
    <col min="4880" max="4880" width="10.5546875" style="3" bestFit="1" customWidth="1"/>
    <col min="4881" max="4883" width="9.5546875" style="3" bestFit="1" customWidth="1"/>
    <col min="4884" max="4884" width="9.6640625" style="3" bestFit="1" customWidth="1"/>
    <col min="4885" max="5120" width="11.44140625" style="3"/>
    <col min="5121" max="5121" width="38.6640625" style="3" customWidth="1"/>
    <col min="5122" max="5126" width="19.44140625" style="3" customWidth="1"/>
    <col min="5127" max="5127" width="17.5546875" style="3" customWidth="1"/>
    <col min="5128" max="5128" width="12.109375" style="3" bestFit="1" customWidth="1"/>
    <col min="5129" max="5129" width="10.5546875" style="3" bestFit="1" customWidth="1"/>
    <col min="5130" max="5130" width="9.5546875" style="3" bestFit="1" customWidth="1"/>
    <col min="5131" max="5131" width="11" style="3" bestFit="1" customWidth="1"/>
    <col min="5132" max="5135" width="9.5546875" style="3" bestFit="1" customWidth="1"/>
    <col min="5136" max="5136" width="10.5546875" style="3" bestFit="1" customWidth="1"/>
    <col min="5137" max="5139" width="9.5546875" style="3" bestFit="1" customWidth="1"/>
    <col min="5140" max="5140" width="9.6640625" style="3" bestFit="1" customWidth="1"/>
    <col min="5141" max="5376" width="11.44140625" style="3"/>
    <col min="5377" max="5377" width="38.6640625" style="3" customWidth="1"/>
    <col min="5378" max="5382" width="19.44140625" style="3" customWidth="1"/>
    <col min="5383" max="5383" width="17.5546875" style="3" customWidth="1"/>
    <col min="5384" max="5384" width="12.109375" style="3" bestFit="1" customWidth="1"/>
    <col min="5385" max="5385" width="10.5546875" style="3" bestFit="1" customWidth="1"/>
    <col min="5386" max="5386" width="9.5546875" style="3" bestFit="1" customWidth="1"/>
    <col min="5387" max="5387" width="11" style="3" bestFit="1" customWidth="1"/>
    <col min="5388" max="5391" width="9.5546875" style="3" bestFit="1" customWidth="1"/>
    <col min="5392" max="5392" width="10.5546875" style="3" bestFit="1" customWidth="1"/>
    <col min="5393" max="5395" width="9.5546875" style="3" bestFit="1" customWidth="1"/>
    <col min="5396" max="5396" width="9.6640625" style="3" bestFit="1" customWidth="1"/>
    <col min="5397" max="5632" width="11.44140625" style="3"/>
    <col min="5633" max="5633" width="38.6640625" style="3" customWidth="1"/>
    <col min="5634" max="5638" width="19.44140625" style="3" customWidth="1"/>
    <col min="5639" max="5639" width="17.5546875" style="3" customWidth="1"/>
    <col min="5640" max="5640" width="12.109375" style="3" bestFit="1" customWidth="1"/>
    <col min="5641" max="5641" width="10.5546875" style="3" bestFit="1" customWidth="1"/>
    <col min="5642" max="5642" width="9.5546875" style="3" bestFit="1" customWidth="1"/>
    <col min="5643" max="5643" width="11" style="3" bestFit="1" customWidth="1"/>
    <col min="5644" max="5647" width="9.5546875" style="3" bestFit="1" customWidth="1"/>
    <col min="5648" max="5648" width="10.5546875" style="3" bestFit="1" customWidth="1"/>
    <col min="5649" max="5651" width="9.5546875" style="3" bestFit="1" customWidth="1"/>
    <col min="5652" max="5652" width="9.6640625" style="3" bestFit="1" customWidth="1"/>
    <col min="5653" max="5888" width="11.44140625" style="3"/>
    <col min="5889" max="5889" width="38.6640625" style="3" customWidth="1"/>
    <col min="5890" max="5894" width="19.44140625" style="3" customWidth="1"/>
    <col min="5895" max="5895" width="17.5546875" style="3" customWidth="1"/>
    <col min="5896" max="5896" width="12.109375" style="3" bestFit="1" customWidth="1"/>
    <col min="5897" max="5897" width="10.5546875" style="3" bestFit="1" customWidth="1"/>
    <col min="5898" max="5898" width="9.5546875" style="3" bestFit="1" customWidth="1"/>
    <col min="5899" max="5899" width="11" style="3" bestFit="1" customWidth="1"/>
    <col min="5900" max="5903" width="9.5546875" style="3" bestFit="1" customWidth="1"/>
    <col min="5904" max="5904" width="10.5546875" style="3" bestFit="1" customWidth="1"/>
    <col min="5905" max="5907" width="9.5546875" style="3" bestFit="1" customWidth="1"/>
    <col min="5908" max="5908" width="9.6640625" style="3" bestFit="1" customWidth="1"/>
    <col min="5909" max="6144" width="11.44140625" style="3"/>
    <col min="6145" max="6145" width="38.6640625" style="3" customWidth="1"/>
    <col min="6146" max="6150" width="19.44140625" style="3" customWidth="1"/>
    <col min="6151" max="6151" width="17.5546875" style="3" customWidth="1"/>
    <col min="6152" max="6152" width="12.109375" style="3" bestFit="1" customWidth="1"/>
    <col min="6153" max="6153" width="10.5546875" style="3" bestFit="1" customWidth="1"/>
    <col min="6154" max="6154" width="9.5546875" style="3" bestFit="1" customWidth="1"/>
    <col min="6155" max="6155" width="11" style="3" bestFit="1" customWidth="1"/>
    <col min="6156" max="6159" width="9.5546875" style="3" bestFit="1" customWidth="1"/>
    <col min="6160" max="6160" width="10.5546875" style="3" bestFit="1" customWidth="1"/>
    <col min="6161" max="6163" width="9.5546875" style="3" bestFit="1" customWidth="1"/>
    <col min="6164" max="6164" width="9.6640625" style="3" bestFit="1" customWidth="1"/>
    <col min="6165" max="6400" width="11.44140625" style="3"/>
    <col min="6401" max="6401" width="38.6640625" style="3" customWidth="1"/>
    <col min="6402" max="6406" width="19.44140625" style="3" customWidth="1"/>
    <col min="6407" max="6407" width="17.5546875" style="3" customWidth="1"/>
    <col min="6408" max="6408" width="12.109375" style="3" bestFit="1" customWidth="1"/>
    <col min="6409" max="6409" width="10.5546875" style="3" bestFit="1" customWidth="1"/>
    <col min="6410" max="6410" width="9.5546875" style="3" bestFit="1" customWidth="1"/>
    <col min="6411" max="6411" width="11" style="3" bestFit="1" customWidth="1"/>
    <col min="6412" max="6415" width="9.5546875" style="3" bestFit="1" customWidth="1"/>
    <col min="6416" max="6416" width="10.5546875" style="3" bestFit="1" customWidth="1"/>
    <col min="6417" max="6419" width="9.5546875" style="3" bestFit="1" customWidth="1"/>
    <col min="6420" max="6420" width="9.6640625" style="3" bestFit="1" customWidth="1"/>
    <col min="6421" max="6656" width="11.44140625" style="3"/>
    <col min="6657" max="6657" width="38.6640625" style="3" customWidth="1"/>
    <col min="6658" max="6662" width="19.44140625" style="3" customWidth="1"/>
    <col min="6663" max="6663" width="17.5546875" style="3" customWidth="1"/>
    <col min="6664" max="6664" width="12.109375" style="3" bestFit="1" customWidth="1"/>
    <col min="6665" max="6665" width="10.5546875" style="3" bestFit="1" customWidth="1"/>
    <col min="6666" max="6666" width="9.5546875" style="3" bestFit="1" customWidth="1"/>
    <col min="6667" max="6667" width="11" style="3" bestFit="1" customWidth="1"/>
    <col min="6668" max="6671" width="9.5546875" style="3" bestFit="1" customWidth="1"/>
    <col min="6672" max="6672" width="10.5546875" style="3" bestFit="1" customWidth="1"/>
    <col min="6673" max="6675" width="9.5546875" style="3" bestFit="1" customWidth="1"/>
    <col min="6676" max="6676" width="9.6640625" style="3" bestFit="1" customWidth="1"/>
    <col min="6677" max="6912" width="11.44140625" style="3"/>
    <col min="6913" max="6913" width="38.6640625" style="3" customWidth="1"/>
    <col min="6914" max="6918" width="19.44140625" style="3" customWidth="1"/>
    <col min="6919" max="6919" width="17.5546875" style="3" customWidth="1"/>
    <col min="6920" max="6920" width="12.109375" style="3" bestFit="1" customWidth="1"/>
    <col min="6921" max="6921" width="10.5546875" style="3" bestFit="1" customWidth="1"/>
    <col min="6922" max="6922" width="9.5546875" style="3" bestFit="1" customWidth="1"/>
    <col min="6923" max="6923" width="11" style="3" bestFit="1" customWidth="1"/>
    <col min="6924" max="6927" width="9.5546875" style="3" bestFit="1" customWidth="1"/>
    <col min="6928" max="6928" width="10.5546875" style="3" bestFit="1" customWidth="1"/>
    <col min="6929" max="6931" width="9.5546875" style="3" bestFit="1" customWidth="1"/>
    <col min="6932" max="6932" width="9.6640625" style="3" bestFit="1" customWidth="1"/>
    <col min="6933" max="7168" width="11.44140625" style="3"/>
    <col min="7169" max="7169" width="38.6640625" style="3" customWidth="1"/>
    <col min="7170" max="7174" width="19.44140625" style="3" customWidth="1"/>
    <col min="7175" max="7175" width="17.5546875" style="3" customWidth="1"/>
    <col min="7176" max="7176" width="12.109375" style="3" bestFit="1" customWidth="1"/>
    <col min="7177" max="7177" width="10.5546875" style="3" bestFit="1" customWidth="1"/>
    <col min="7178" max="7178" width="9.5546875" style="3" bestFit="1" customWidth="1"/>
    <col min="7179" max="7179" width="11" style="3" bestFit="1" customWidth="1"/>
    <col min="7180" max="7183" width="9.5546875" style="3" bestFit="1" customWidth="1"/>
    <col min="7184" max="7184" width="10.5546875" style="3" bestFit="1" customWidth="1"/>
    <col min="7185" max="7187" width="9.5546875" style="3" bestFit="1" customWidth="1"/>
    <col min="7188" max="7188" width="9.6640625" style="3" bestFit="1" customWidth="1"/>
    <col min="7189" max="7424" width="11.44140625" style="3"/>
    <col min="7425" max="7425" width="38.6640625" style="3" customWidth="1"/>
    <col min="7426" max="7430" width="19.44140625" style="3" customWidth="1"/>
    <col min="7431" max="7431" width="17.5546875" style="3" customWidth="1"/>
    <col min="7432" max="7432" width="12.109375" style="3" bestFit="1" customWidth="1"/>
    <col min="7433" max="7433" width="10.5546875" style="3" bestFit="1" customWidth="1"/>
    <col min="7434" max="7434" width="9.5546875" style="3" bestFit="1" customWidth="1"/>
    <col min="7435" max="7435" width="11" style="3" bestFit="1" customWidth="1"/>
    <col min="7436" max="7439" width="9.5546875" style="3" bestFit="1" customWidth="1"/>
    <col min="7440" max="7440" width="10.5546875" style="3" bestFit="1" customWidth="1"/>
    <col min="7441" max="7443" width="9.5546875" style="3" bestFit="1" customWidth="1"/>
    <col min="7444" max="7444" width="9.6640625" style="3" bestFit="1" customWidth="1"/>
    <col min="7445" max="7680" width="11.44140625" style="3"/>
    <col min="7681" max="7681" width="38.6640625" style="3" customWidth="1"/>
    <col min="7682" max="7686" width="19.44140625" style="3" customWidth="1"/>
    <col min="7687" max="7687" width="17.5546875" style="3" customWidth="1"/>
    <col min="7688" max="7688" width="12.109375" style="3" bestFit="1" customWidth="1"/>
    <col min="7689" max="7689" width="10.5546875" style="3" bestFit="1" customWidth="1"/>
    <col min="7690" max="7690" width="9.5546875" style="3" bestFit="1" customWidth="1"/>
    <col min="7691" max="7691" width="11" style="3" bestFit="1" customWidth="1"/>
    <col min="7692" max="7695" width="9.5546875" style="3" bestFit="1" customWidth="1"/>
    <col min="7696" max="7696" width="10.5546875" style="3" bestFit="1" customWidth="1"/>
    <col min="7697" max="7699" width="9.5546875" style="3" bestFit="1" customWidth="1"/>
    <col min="7700" max="7700" width="9.6640625" style="3" bestFit="1" customWidth="1"/>
    <col min="7701" max="7936" width="11.44140625" style="3"/>
    <col min="7937" max="7937" width="38.6640625" style="3" customWidth="1"/>
    <col min="7938" max="7942" width="19.44140625" style="3" customWidth="1"/>
    <col min="7943" max="7943" width="17.5546875" style="3" customWidth="1"/>
    <col min="7944" max="7944" width="12.109375" style="3" bestFit="1" customWidth="1"/>
    <col min="7945" max="7945" width="10.5546875" style="3" bestFit="1" customWidth="1"/>
    <col min="7946" max="7946" width="9.5546875" style="3" bestFit="1" customWidth="1"/>
    <col min="7947" max="7947" width="11" style="3" bestFit="1" customWidth="1"/>
    <col min="7948" max="7951" width="9.5546875" style="3" bestFit="1" customWidth="1"/>
    <col min="7952" max="7952" width="10.5546875" style="3" bestFit="1" customWidth="1"/>
    <col min="7953" max="7955" width="9.5546875" style="3" bestFit="1" customWidth="1"/>
    <col min="7956" max="7956" width="9.6640625" style="3" bestFit="1" customWidth="1"/>
    <col min="7957" max="8192" width="11.44140625" style="3"/>
    <col min="8193" max="8193" width="38.6640625" style="3" customWidth="1"/>
    <col min="8194" max="8198" width="19.44140625" style="3" customWidth="1"/>
    <col min="8199" max="8199" width="17.5546875" style="3" customWidth="1"/>
    <col min="8200" max="8200" width="12.109375" style="3" bestFit="1" customWidth="1"/>
    <col min="8201" max="8201" width="10.5546875" style="3" bestFit="1" customWidth="1"/>
    <col min="8202" max="8202" width="9.5546875" style="3" bestFit="1" customWidth="1"/>
    <col min="8203" max="8203" width="11" style="3" bestFit="1" customWidth="1"/>
    <col min="8204" max="8207" width="9.5546875" style="3" bestFit="1" customWidth="1"/>
    <col min="8208" max="8208" width="10.5546875" style="3" bestFit="1" customWidth="1"/>
    <col min="8209" max="8211" width="9.5546875" style="3" bestFit="1" customWidth="1"/>
    <col min="8212" max="8212" width="9.6640625" style="3" bestFit="1" customWidth="1"/>
    <col min="8213" max="8448" width="11.44140625" style="3"/>
    <col min="8449" max="8449" width="38.6640625" style="3" customWidth="1"/>
    <col min="8450" max="8454" width="19.44140625" style="3" customWidth="1"/>
    <col min="8455" max="8455" width="17.5546875" style="3" customWidth="1"/>
    <col min="8456" max="8456" width="12.109375" style="3" bestFit="1" customWidth="1"/>
    <col min="8457" max="8457" width="10.5546875" style="3" bestFit="1" customWidth="1"/>
    <col min="8458" max="8458" width="9.5546875" style="3" bestFit="1" customWidth="1"/>
    <col min="8459" max="8459" width="11" style="3" bestFit="1" customWidth="1"/>
    <col min="8460" max="8463" width="9.5546875" style="3" bestFit="1" customWidth="1"/>
    <col min="8464" max="8464" width="10.5546875" style="3" bestFit="1" customWidth="1"/>
    <col min="8465" max="8467" width="9.5546875" style="3" bestFit="1" customWidth="1"/>
    <col min="8468" max="8468" width="9.6640625" style="3" bestFit="1" customWidth="1"/>
    <col min="8469" max="8704" width="11.44140625" style="3"/>
    <col min="8705" max="8705" width="38.6640625" style="3" customWidth="1"/>
    <col min="8706" max="8710" width="19.44140625" style="3" customWidth="1"/>
    <col min="8711" max="8711" width="17.5546875" style="3" customWidth="1"/>
    <col min="8712" max="8712" width="12.109375" style="3" bestFit="1" customWidth="1"/>
    <col min="8713" max="8713" width="10.5546875" style="3" bestFit="1" customWidth="1"/>
    <col min="8714" max="8714" width="9.5546875" style="3" bestFit="1" customWidth="1"/>
    <col min="8715" max="8715" width="11" style="3" bestFit="1" customWidth="1"/>
    <col min="8716" max="8719" width="9.5546875" style="3" bestFit="1" customWidth="1"/>
    <col min="8720" max="8720" width="10.5546875" style="3" bestFit="1" customWidth="1"/>
    <col min="8721" max="8723" width="9.5546875" style="3" bestFit="1" customWidth="1"/>
    <col min="8724" max="8724" width="9.6640625" style="3" bestFit="1" customWidth="1"/>
    <col min="8725" max="8960" width="11.44140625" style="3"/>
    <col min="8961" max="8961" width="38.6640625" style="3" customWidth="1"/>
    <col min="8962" max="8966" width="19.44140625" style="3" customWidth="1"/>
    <col min="8967" max="8967" width="17.5546875" style="3" customWidth="1"/>
    <col min="8968" max="8968" width="12.109375" style="3" bestFit="1" customWidth="1"/>
    <col min="8969" max="8969" width="10.5546875" style="3" bestFit="1" customWidth="1"/>
    <col min="8970" max="8970" width="9.5546875" style="3" bestFit="1" customWidth="1"/>
    <col min="8971" max="8971" width="11" style="3" bestFit="1" customWidth="1"/>
    <col min="8972" max="8975" width="9.5546875" style="3" bestFit="1" customWidth="1"/>
    <col min="8976" max="8976" width="10.5546875" style="3" bestFit="1" customWidth="1"/>
    <col min="8977" max="8979" width="9.5546875" style="3" bestFit="1" customWidth="1"/>
    <col min="8980" max="8980" width="9.6640625" style="3" bestFit="1" customWidth="1"/>
    <col min="8981" max="9216" width="11.44140625" style="3"/>
    <col min="9217" max="9217" width="38.6640625" style="3" customWidth="1"/>
    <col min="9218" max="9222" width="19.44140625" style="3" customWidth="1"/>
    <col min="9223" max="9223" width="17.5546875" style="3" customWidth="1"/>
    <col min="9224" max="9224" width="12.109375" style="3" bestFit="1" customWidth="1"/>
    <col min="9225" max="9225" width="10.5546875" style="3" bestFit="1" customWidth="1"/>
    <col min="9226" max="9226" width="9.5546875" style="3" bestFit="1" customWidth="1"/>
    <col min="9227" max="9227" width="11" style="3" bestFit="1" customWidth="1"/>
    <col min="9228" max="9231" width="9.5546875" style="3" bestFit="1" customWidth="1"/>
    <col min="9232" max="9232" width="10.5546875" style="3" bestFit="1" customWidth="1"/>
    <col min="9233" max="9235" width="9.5546875" style="3" bestFit="1" customWidth="1"/>
    <col min="9236" max="9236" width="9.6640625" style="3" bestFit="1" customWidth="1"/>
    <col min="9237" max="9472" width="11.44140625" style="3"/>
    <col min="9473" max="9473" width="38.6640625" style="3" customWidth="1"/>
    <col min="9474" max="9478" width="19.44140625" style="3" customWidth="1"/>
    <col min="9479" max="9479" width="17.5546875" style="3" customWidth="1"/>
    <col min="9480" max="9480" width="12.109375" style="3" bestFit="1" customWidth="1"/>
    <col min="9481" max="9481" width="10.5546875" style="3" bestFit="1" customWidth="1"/>
    <col min="9482" max="9482" width="9.5546875" style="3" bestFit="1" customWidth="1"/>
    <col min="9483" max="9483" width="11" style="3" bestFit="1" customWidth="1"/>
    <col min="9484" max="9487" width="9.5546875" style="3" bestFit="1" customWidth="1"/>
    <col min="9488" max="9488" width="10.5546875" style="3" bestFit="1" customWidth="1"/>
    <col min="9489" max="9491" width="9.5546875" style="3" bestFit="1" customWidth="1"/>
    <col min="9492" max="9492" width="9.6640625" style="3" bestFit="1" customWidth="1"/>
    <col min="9493" max="9728" width="11.44140625" style="3"/>
    <col min="9729" max="9729" width="38.6640625" style="3" customWidth="1"/>
    <col min="9730" max="9734" width="19.44140625" style="3" customWidth="1"/>
    <col min="9735" max="9735" width="17.5546875" style="3" customWidth="1"/>
    <col min="9736" max="9736" width="12.109375" style="3" bestFit="1" customWidth="1"/>
    <col min="9737" max="9737" width="10.5546875" style="3" bestFit="1" customWidth="1"/>
    <col min="9738" max="9738" width="9.5546875" style="3" bestFit="1" customWidth="1"/>
    <col min="9739" max="9739" width="11" style="3" bestFit="1" customWidth="1"/>
    <col min="9740" max="9743" width="9.5546875" style="3" bestFit="1" customWidth="1"/>
    <col min="9744" max="9744" width="10.5546875" style="3" bestFit="1" customWidth="1"/>
    <col min="9745" max="9747" width="9.5546875" style="3" bestFit="1" customWidth="1"/>
    <col min="9748" max="9748" width="9.6640625" style="3" bestFit="1" customWidth="1"/>
    <col min="9749" max="9984" width="11.44140625" style="3"/>
    <col min="9985" max="9985" width="38.6640625" style="3" customWidth="1"/>
    <col min="9986" max="9990" width="19.44140625" style="3" customWidth="1"/>
    <col min="9991" max="9991" width="17.5546875" style="3" customWidth="1"/>
    <col min="9992" max="9992" width="12.109375" style="3" bestFit="1" customWidth="1"/>
    <col min="9993" max="9993" width="10.5546875" style="3" bestFit="1" customWidth="1"/>
    <col min="9994" max="9994" width="9.5546875" style="3" bestFit="1" customWidth="1"/>
    <col min="9995" max="9995" width="11" style="3" bestFit="1" customWidth="1"/>
    <col min="9996" max="9999" width="9.5546875" style="3" bestFit="1" customWidth="1"/>
    <col min="10000" max="10000" width="10.5546875" style="3" bestFit="1" customWidth="1"/>
    <col min="10001" max="10003" width="9.5546875" style="3" bestFit="1" customWidth="1"/>
    <col min="10004" max="10004" width="9.6640625" style="3" bestFit="1" customWidth="1"/>
    <col min="10005" max="10240" width="11.44140625" style="3"/>
    <col min="10241" max="10241" width="38.6640625" style="3" customWidth="1"/>
    <col min="10242" max="10246" width="19.44140625" style="3" customWidth="1"/>
    <col min="10247" max="10247" width="17.5546875" style="3" customWidth="1"/>
    <col min="10248" max="10248" width="12.109375" style="3" bestFit="1" customWidth="1"/>
    <col min="10249" max="10249" width="10.5546875" style="3" bestFit="1" customWidth="1"/>
    <col min="10250" max="10250" width="9.5546875" style="3" bestFit="1" customWidth="1"/>
    <col min="10251" max="10251" width="11" style="3" bestFit="1" customWidth="1"/>
    <col min="10252" max="10255" width="9.5546875" style="3" bestFit="1" customWidth="1"/>
    <col min="10256" max="10256" width="10.5546875" style="3" bestFit="1" customWidth="1"/>
    <col min="10257" max="10259" width="9.5546875" style="3" bestFit="1" customWidth="1"/>
    <col min="10260" max="10260" width="9.6640625" style="3" bestFit="1" customWidth="1"/>
    <col min="10261" max="10496" width="11.44140625" style="3"/>
    <col min="10497" max="10497" width="38.6640625" style="3" customWidth="1"/>
    <col min="10498" max="10502" width="19.44140625" style="3" customWidth="1"/>
    <col min="10503" max="10503" width="17.5546875" style="3" customWidth="1"/>
    <col min="10504" max="10504" width="12.109375" style="3" bestFit="1" customWidth="1"/>
    <col min="10505" max="10505" width="10.5546875" style="3" bestFit="1" customWidth="1"/>
    <col min="10506" max="10506" width="9.5546875" style="3" bestFit="1" customWidth="1"/>
    <col min="10507" max="10507" width="11" style="3" bestFit="1" customWidth="1"/>
    <col min="10508" max="10511" width="9.5546875" style="3" bestFit="1" customWidth="1"/>
    <col min="10512" max="10512" width="10.5546875" style="3" bestFit="1" customWidth="1"/>
    <col min="10513" max="10515" width="9.5546875" style="3" bestFit="1" customWidth="1"/>
    <col min="10516" max="10516" width="9.6640625" style="3" bestFit="1" customWidth="1"/>
    <col min="10517" max="10752" width="11.44140625" style="3"/>
    <col min="10753" max="10753" width="38.6640625" style="3" customWidth="1"/>
    <col min="10754" max="10758" width="19.44140625" style="3" customWidth="1"/>
    <col min="10759" max="10759" width="17.5546875" style="3" customWidth="1"/>
    <col min="10760" max="10760" width="12.109375" style="3" bestFit="1" customWidth="1"/>
    <col min="10761" max="10761" width="10.5546875" style="3" bestFit="1" customWidth="1"/>
    <col min="10762" max="10762" width="9.5546875" style="3" bestFit="1" customWidth="1"/>
    <col min="10763" max="10763" width="11" style="3" bestFit="1" customWidth="1"/>
    <col min="10764" max="10767" width="9.5546875" style="3" bestFit="1" customWidth="1"/>
    <col min="10768" max="10768" width="10.5546875" style="3" bestFit="1" customWidth="1"/>
    <col min="10769" max="10771" width="9.5546875" style="3" bestFit="1" customWidth="1"/>
    <col min="10772" max="10772" width="9.6640625" style="3" bestFit="1" customWidth="1"/>
    <col min="10773" max="11008" width="11.44140625" style="3"/>
    <col min="11009" max="11009" width="38.6640625" style="3" customWidth="1"/>
    <col min="11010" max="11014" width="19.44140625" style="3" customWidth="1"/>
    <col min="11015" max="11015" width="17.5546875" style="3" customWidth="1"/>
    <col min="11016" max="11016" width="12.109375" style="3" bestFit="1" customWidth="1"/>
    <col min="11017" max="11017" width="10.5546875" style="3" bestFit="1" customWidth="1"/>
    <col min="11018" max="11018" width="9.5546875" style="3" bestFit="1" customWidth="1"/>
    <col min="11019" max="11019" width="11" style="3" bestFit="1" customWidth="1"/>
    <col min="11020" max="11023" width="9.5546875" style="3" bestFit="1" customWidth="1"/>
    <col min="11024" max="11024" width="10.5546875" style="3" bestFit="1" customWidth="1"/>
    <col min="11025" max="11027" width="9.5546875" style="3" bestFit="1" customWidth="1"/>
    <col min="11028" max="11028" width="9.6640625" style="3" bestFit="1" customWidth="1"/>
    <col min="11029" max="11264" width="11.44140625" style="3"/>
    <col min="11265" max="11265" width="38.6640625" style="3" customWidth="1"/>
    <col min="11266" max="11270" width="19.44140625" style="3" customWidth="1"/>
    <col min="11271" max="11271" width="17.5546875" style="3" customWidth="1"/>
    <col min="11272" max="11272" width="12.109375" style="3" bestFit="1" customWidth="1"/>
    <col min="11273" max="11273" width="10.5546875" style="3" bestFit="1" customWidth="1"/>
    <col min="11274" max="11274" width="9.5546875" style="3" bestFit="1" customWidth="1"/>
    <col min="11275" max="11275" width="11" style="3" bestFit="1" customWidth="1"/>
    <col min="11276" max="11279" width="9.5546875" style="3" bestFit="1" customWidth="1"/>
    <col min="11280" max="11280" width="10.5546875" style="3" bestFit="1" customWidth="1"/>
    <col min="11281" max="11283" width="9.5546875" style="3" bestFit="1" customWidth="1"/>
    <col min="11284" max="11284" width="9.6640625" style="3" bestFit="1" customWidth="1"/>
    <col min="11285" max="11520" width="11.44140625" style="3"/>
    <col min="11521" max="11521" width="38.6640625" style="3" customWidth="1"/>
    <col min="11522" max="11526" width="19.44140625" style="3" customWidth="1"/>
    <col min="11527" max="11527" width="17.5546875" style="3" customWidth="1"/>
    <col min="11528" max="11528" width="12.109375" style="3" bestFit="1" customWidth="1"/>
    <col min="11529" max="11529" width="10.5546875" style="3" bestFit="1" customWidth="1"/>
    <col min="11530" max="11530" width="9.5546875" style="3" bestFit="1" customWidth="1"/>
    <col min="11531" max="11531" width="11" style="3" bestFit="1" customWidth="1"/>
    <col min="11532" max="11535" width="9.5546875" style="3" bestFit="1" customWidth="1"/>
    <col min="11536" max="11536" width="10.5546875" style="3" bestFit="1" customWidth="1"/>
    <col min="11537" max="11539" width="9.5546875" style="3" bestFit="1" customWidth="1"/>
    <col min="11540" max="11540" width="9.6640625" style="3" bestFit="1" customWidth="1"/>
    <col min="11541" max="11776" width="11.44140625" style="3"/>
    <col min="11777" max="11777" width="38.6640625" style="3" customWidth="1"/>
    <col min="11778" max="11782" width="19.44140625" style="3" customWidth="1"/>
    <col min="11783" max="11783" width="17.5546875" style="3" customWidth="1"/>
    <col min="11784" max="11784" width="12.109375" style="3" bestFit="1" customWidth="1"/>
    <col min="11785" max="11785" width="10.5546875" style="3" bestFit="1" customWidth="1"/>
    <col min="11786" max="11786" width="9.5546875" style="3" bestFit="1" customWidth="1"/>
    <col min="11787" max="11787" width="11" style="3" bestFit="1" customWidth="1"/>
    <col min="11788" max="11791" width="9.5546875" style="3" bestFit="1" customWidth="1"/>
    <col min="11792" max="11792" width="10.5546875" style="3" bestFit="1" customWidth="1"/>
    <col min="11793" max="11795" width="9.5546875" style="3" bestFit="1" customWidth="1"/>
    <col min="11796" max="11796" width="9.6640625" style="3" bestFit="1" customWidth="1"/>
    <col min="11797" max="12032" width="11.44140625" style="3"/>
    <col min="12033" max="12033" width="38.6640625" style="3" customWidth="1"/>
    <col min="12034" max="12038" width="19.44140625" style="3" customWidth="1"/>
    <col min="12039" max="12039" width="17.5546875" style="3" customWidth="1"/>
    <col min="12040" max="12040" width="12.109375" style="3" bestFit="1" customWidth="1"/>
    <col min="12041" max="12041" width="10.5546875" style="3" bestFit="1" customWidth="1"/>
    <col min="12042" max="12042" width="9.5546875" style="3" bestFit="1" customWidth="1"/>
    <col min="12043" max="12043" width="11" style="3" bestFit="1" customWidth="1"/>
    <col min="12044" max="12047" width="9.5546875" style="3" bestFit="1" customWidth="1"/>
    <col min="12048" max="12048" width="10.5546875" style="3" bestFit="1" customWidth="1"/>
    <col min="12049" max="12051" width="9.5546875" style="3" bestFit="1" customWidth="1"/>
    <col min="12052" max="12052" width="9.6640625" style="3" bestFit="1" customWidth="1"/>
    <col min="12053" max="12288" width="11.44140625" style="3"/>
    <col min="12289" max="12289" width="38.6640625" style="3" customWidth="1"/>
    <col min="12290" max="12294" width="19.44140625" style="3" customWidth="1"/>
    <col min="12295" max="12295" width="17.5546875" style="3" customWidth="1"/>
    <col min="12296" max="12296" width="12.109375" style="3" bestFit="1" customWidth="1"/>
    <col min="12297" max="12297" width="10.5546875" style="3" bestFit="1" customWidth="1"/>
    <col min="12298" max="12298" width="9.5546875" style="3" bestFit="1" customWidth="1"/>
    <col min="12299" max="12299" width="11" style="3" bestFit="1" customWidth="1"/>
    <col min="12300" max="12303" width="9.5546875" style="3" bestFit="1" customWidth="1"/>
    <col min="12304" max="12304" width="10.5546875" style="3" bestFit="1" customWidth="1"/>
    <col min="12305" max="12307" width="9.5546875" style="3" bestFit="1" customWidth="1"/>
    <col min="12308" max="12308" width="9.6640625" style="3" bestFit="1" customWidth="1"/>
    <col min="12309" max="12544" width="11.44140625" style="3"/>
    <col min="12545" max="12545" width="38.6640625" style="3" customWidth="1"/>
    <col min="12546" max="12550" width="19.44140625" style="3" customWidth="1"/>
    <col min="12551" max="12551" width="17.5546875" style="3" customWidth="1"/>
    <col min="12552" max="12552" width="12.109375" style="3" bestFit="1" customWidth="1"/>
    <col min="12553" max="12553" width="10.5546875" style="3" bestFit="1" customWidth="1"/>
    <col min="12554" max="12554" width="9.5546875" style="3" bestFit="1" customWidth="1"/>
    <col min="12555" max="12555" width="11" style="3" bestFit="1" customWidth="1"/>
    <col min="12556" max="12559" width="9.5546875" style="3" bestFit="1" customWidth="1"/>
    <col min="12560" max="12560" width="10.5546875" style="3" bestFit="1" customWidth="1"/>
    <col min="12561" max="12563" width="9.5546875" style="3" bestFit="1" customWidth="1"/>
    <col min="12564" max="12564" width="9.6640625" style="3" bestFit="1" customWidth="1"/>
    <col min="12565" max="12800" width="11.44140625" style="3"/>
    <col min="12801" max="12801" width="38.6640625" style="3" customWidth="1"/>
    <col min="12802" max="12806" width="19.44140625" style="3" customWidth="1"/>
    <col min="12807" max="12807" width="17.5546875" style="3" customWidth="1"/>
    <col min="12808" max="12808" width="12.109375" style="3" bestFit="1" customWidth="1"/>
    <col min="12809" max="12809" width="10.5546875" style="3" bestFit="1" customWidth="1"/>
    <col min="12810" max="12810" width="9.5546875" style="3" bestFit="1" customWidth="1"/>
    <col min="12811" max="12811" width="11" style="3" bestFit="1" customWidth="1"/>
    <col min="12812" max="12815" width="9.5546875" style="3" bestFit="1" customWidth="1"/>
    <col min="12816" max="12816" width="10.5546875" style="3" bestFit="1" customWidth="1"/>
    <col min="12817" max="12819" width="9.5546875" style="3" bestFit="1" customWidth="1"/>
    <col min="12820" max="12820" width="9.6640625" style="3" bestFit="1" customWidth="1"/>
    <col min="12821" max="13056" width="11.44140625" style="3"/>
    <col min="13057" max="13057" width="38.6640625" style="3" customWidth="1"/>
    <col min="13058" max="13062" width="19.44140625" style="3" customWidth="1"/>
    <col min="13063" max="13063" width="17.5546875" style="3" customWidth="1"/>
    <col min="13064" max="13064" width="12.109375" style="3" bestFit="1" customWidth="1"/>
    <col min="13065" max="13065" width="10.5546875" style="3" bestFit="1" customWidth="1"/>
    <col min="13066" max="13066" width="9.5546875" style="3" bestFit="1" customWidth="1"/>
    <col min="13067" max="13067" width="11" style="3" bestFit="1" customWidth="1"/>
    <col min="13068" max="13071" width="9.5546875" style="3" bestFit="1" customWidth="1"/>
    <col min="13072" max="13072" width="10.5546875" style="3" bestFit="1" customWidth="1"/>
    <col min="13073" max="13075" width="9.5546875" style="3" bestFit="1" customWidth="1"/>
    <col min="13076" max="13076" width="9.6640625" style="3" bestFit="1" customWidth="1"/>
    <col min="13077" max="13312" width="11.44140625" style="3"/>
    <col min="13313" max="13313" width="38.6640625" style="3" customWidth="1"/>
    <col min="13314" max="13318" width="19.44140625" style="3" customWidth="1"/>
    <col min="13319" max="13319" width="17.5546875" style="3" customWidth="1"/>
    <col min="13320" max="13320" width="12.109375" style="3" bestFit="1" customWidth="1"/>
    <col min="13321" max="13321" width="10.5546875" style="3" bestFit="1" customWidth="1"/>
    <col min="13322" max="13322" width="9.5546875" style="3" bestFit="1" customWidth="1"/>
    <col min="13323" max="13323" width="11" style="3" bestFit="1" customWidth="1"/>
    <col min="13324" max="13327" width="9.5546875" style="3" bestFit="1" customWidth="1"/>
    <col min="13328" max="13328" width="10.5546875" style="3" bestFit="1" customWidth="1"/>
    <col min="13329" max="13331" width="9.5546875" style="3" bestFit="1" customWidth="1"/>
    <col min="13332" max="13332" width="9.6640625" style="3" bestFit="1" customWidth="1"/>
    <col min="13333" max="13568" width="11.44140625" style="3"/>
    <col min="13569" max="13569" width="38.6640625" style="3" customWidth="1"/>
    <col min="13570" max="13574" width="19.44140625" style="3" customWidth="1"/>
    <col min="13575" max="13575" width="17.5546875" style="3" customWidth="1"/>
    <col min="13576" max="13576" width="12.109375" style="3" bestFit="1" customWidth="1"/>
    <col min="13577" max="13577" width="10.5546875" style="3" bestFit="1" customWidth="1"/>
    <col min="13578" max="13578" width="9.5546875" style="3" bestFit="1" customWidth="1"/>
    <col min="13579" max="13579" width="11" style="3" bestFit="1" customWidth="1"/>
    <col min="13580" max="13583" width="9.5546875" style="3" bestFit="1" customWidth="1"/>
    <col min="13584" max="13584" width="10.5546875" style="3" bestFit="1" customWidth="1"/>
    <col min="13585" max="13587" width="9.5546875" style="3" bestFit="1" customWidth="1"/>
    <col min="13588" max="13588" width="9.6640625" style="3" bestFit="1" customWidth="1"/>
    <col min="13589" max="13824" width="11.44140625" style="3"/>
    <col min="13825" max="13825" width="38.6640625" style="3" customWidth="1"/>
    <col min="13826" max="13830" width="19.44140625" style="3" customWidth="1"/>
    <col min="13831" max="13831" width="17.5546875" style="3" customWidth="1"/>
    <col min="13832" max="13832" width="12.109375" style="3" bestFit="1" customWidth="1"/>
    <col min="13833" max="13833" width="10.5546875" style="3" bestFit="1" customWidth="1"/>
    <col min="13834" max="13834" width="9.5546875" style="3" bestFit="1" customWidth="1"/>
    <col min="13835" max="13835" width="11" style="3" bestFit="1" customWidth="1"/>
    <col min="13836" max="13839" width="9.5546875" style="3" bestFit="1" customWidth="1"/>
    <col min="13840" max="13840" width="10.5546875" style="3" bestFit="1" customWidth="1"/>
    <col min="13841" max="13843" width="9.5546875" style="3" bestFit="1" customWidth="1"/>
    <col min="13844" max="13844" width="9.6640625" style="3" bestFit="1" customWidth="1"/>
    <col min="13845" max="14080" width="11.44140625" style="3"/>
    <col min="14081" max="14081" width="38.6640625" style="3" customWidth="1"/>
    <col min="14082" max="14086" width="19.44140625" style="3" customWidth="1"/>
    <col min="14087" max="14087" width="17.5546875" style="3" customWidth="1"/>
    <col min="14088" max="14088" width="12.109375" style="3" bestFit="1" customWidth="1"/>
    <col min="14089" max="14089" width="10.5546875" style="3" bestFit="1" customWidth="1"/>
    <col min="14090" max="14090" width="9.5546875" style="3" bestFit="1" customWidth="1"/>
    <col min="14091" max="14091" width="11" style="3" bestFit="1" customWidth="1"/>
    <col min="14092" max="14095" width="9.5546875" style="3" bestFit="1" customWidth="1"/>
    <col min="14096" max="14096" width="10.5546875" style="3" bestFit="1" customWidth="1"/>
    <col min="14097" max="14099" width="9.5546875" style="3" bestFit="1" customWidth="1"/>
    <col min="14100" max="14100" width="9.6640625" style="3" bestFit="1" customWidth="1"/>
    <col min="14101" max="14336" width="11.44140625" style="3"/>
    <col min="14337" max="14337" width="38.6640625" style="3" customWidth="1"/>
    <col min="14338" max="14342" width="19.44140625" style="3" customWidth="1"/>
    <col min="14343" max="14343" width="17.5546875" style="3" customWidth="1"/>
    <col min="14344" max="14344" width="12.109375" style="3" bestFit="1" customWidth="1"/>
    <col min="14345" max="14345" width="10.5546875" style="3" bestFit="1" customWidth="1"/>
    <col min="14346" max="14346" width="9.5546875" style="3" bestFit="1" customWidth="1"/>
    <col min="14347" max="14347" width="11" style="3" bestFit="1" customWidth="1"/>
    <col min="14348" max="14351" width="9.5546875" style="3" bestFit="1" customWidth="1"/>
    <col min="14352" max="14352" width="10.5546875" style="3" bestFit="1" customWidth="1"/>
    <col min="14353" max="14355" width="9.5546875" style="3" bestFit="1" customWidth="1"/>
    <col min="14356" max="14356" width="9.6640625" style="3" bestFit="1" customWidth="1"/>
    <col min="14357" max="14592" width="11.44140625" style="3"/>
    <col min="14593" max="14593" width="38.6640625" style="3" customWidth="1"/>
    <col min="14594" max="14598" width="19.44140625" style="3" customWidth="1"/>
    <col min="14599" max="14599" width="17.5546875" style="3" customWidth="1"/>
    <col min="14600" max="14600" width="12.109375" style="3" bestFit="1" customWidth="1"/>
    <col min="14601" max="14601" width="10.5546875" style="3" bestFit="1" customWidth="1"/>
    <col min="14602" max="14602" width="9.5546875" style="3" bestFit="1" customWidth="1"/>
    <col min="14603" max="14603" width="11" style="3" bestFit="1" customWidth="1"/>
    <col min="14604" max="14607" width="9.5546875" style="3" bestFit="1" customWidth="1"/>
    <col min="14608" max="14608" width="10.5546875" style="3" bestFit="1" customWidth="1"/>
    <col min="14609" max="14611" width="9.5546875" style="3" bestFit="1" customWidth="1"/>
    <col min="14612" max="14612" width="9.6640625" style="3" bestFit="1" customWidth="1"/>
    <col min="14613" max="14848" width="11.44140625" style="3"/>
    <col min="14849" max="14849" width="38.6640625" style="3" customWidth="1"/>
    <col min="14850" max="14854" width="19.44140625" style="3" customWidth="1"/>
    <col min="14855" max="14855" width="17.5546875" style="3" customWidth="1"/>
    <col min="14856" max="14856" width="12.109375" style="3" bestFit="1" customWidth="1"/>
    <col min="14857" max="14857" width="10.5546875" style="3" bestFit="1" customWidth="1"/>
    <col min="14858" max="14858" width="9.5546875" style="3" bestFit="1" customWidth="1"/>
    <col min="14859" max="14859" width="11" style="3" bestFit="1" customWidth="1"/>
    <col min="14860" max="14863" width="9.5546875" style="3" bestFit="1" customWidth="1"/>
    <col min="14864" max="14864" width="10.5546875" style="3" bestFit="1" customWidth="1"/>
    <col min="14865" max="14867" width="9.5546875" style="3" bestFit="1" customWidth="1"/>
    <col min="14868" max="14868" width="9.6640625" style="3" bestFit="1" customWidth="1"/>
    <col min="14869" max="15104" width="11.44140625" style="3"/>
    <col min="15105" max="15105" width="38.6640625" style="3" customWidth="1"/>
    <col min="15106" max="15110" width="19.44140625" style="3" customWidth="1"/>
    <col min="15111" max="15111" width="17.5546875" style="3" customWidth="1"/>
    <col min="15112" max="15112" width="12.109375" style="3" bestFit="1" customWidth="1"/>
    <col min="15113" max="15113" width="10.5546875" style="3" bestFit="1" customWidth="1"/>
    <col min="15114" max="15114" width="9.5546875" style="3" bestFit="1" customWidth="1"/>
    <col min="15115" max="15115" width="11" style="3" bestFit="1" customWidth="1"/>
    <col min="15116" max="15119" width="9.5546875" style="3" bestFit="1" customWidth="1"/>
    <col min="15120" max="15120" width="10.5546875" style="3" bestFit="1" customWidth="1"/>
    <col min="15121" max="15123" width="9.5546875" style="3" bestFit="1" customWidth="1"/>
    <col min="15124" max="15124" width="9.6640625" style="3" bestFit="1" customWidth="1"/>
    <col min="15125" max="15360" width="11.44140625" style="3"/>
    <col min="15361" max="15361" width="38.6640625" style="3" customWidth="1"/>
    <col min="15362" max="15366" width="19.44140625" style="3" customWidth="1"/>
    <col min="15367" max="15367" width="17.5546875" style="3" customWidth="1"/>
    <col min="15368" max="15368" width="12.109375" style="3" bestFit="1" customWidth="1"/>
    <col min="15369" max="15369" width="10.5546875" style="3" bestFit="1" customWidth="1"/>
    <col min="15370" max="15370" width="9.5546875" style="3" bestFit="1" customWidth="1"/>
    <col min="15371" max="15371" width="11" style="3" bestFit="1" customWidth="1"/>
    <col min="15372" max="15375" width="9.5546875" style="3" bestFit="1" customWidth="1"/>
    <col min="15376" max="15376" width="10.5546875" style="3" bestFit="1" customWidth="1"/>
    <col min="15377" max="15379" width="9.5546875" style="3" bestFit="1" customWidth="1"/>
    <col min="15380" max="15380" width="9.6640625" style="3" bestFit="1" customWidth="1"/>
    <col min="15381" max="15616" width="11.44140625" style="3"/>
    <col min="15617" max="15617" width="38.6640625" style="3" customWidth="1"/>
    <col min="15618" max="15622" width="19.44140625" style="3" customWidth="1"/>
    <col min="15623" max="15623" width="17.5546875" style="3" customWidth="1"/>
    <col min="15624" max="15624" width="12.109375" style="3" bestFit="1" customWidth="1"/>
    <col min="15625" max="15625" width="10.5546875" style="3" bestFit="1" customWidth="1"/>
    <col min="15626" max="15626" width="9.5546875" style="3" bestFit="1" customWidth="1"/>
    <col min="15627" max="15627" width="11" style="3" bestFit="1" customWidth="1"/>
    <col min="15628" max="15631" width="9.5546875" style="3" bestFit="1" customWidth="1"/>
    <col min="15632" max="15632" width="10.5546875" style="3" bestFit="1" customWidth="1"/>
    <col min="15633" max="15635" width="9.5546875" style="3" bestFit="1" customWidth="1"/>
    <col min="15636" max="15636" width="9.6640625" style="3" bestFit="1" customWidth="1"/>
    <col min="15637" max="15872" width="11.44140625" style="3"/>
    <col min="15873" max="15873" width="38.6640625" style="3" customWidth="1"/>
    <col min="15874" max="15878" width="19.44140625" style="3" customWidth="1"/>
    <col min="15879" max="15879" width="17.5546875" style="3" customWidth="1"/>
    <col min="15880" max="15880" width="12.109375" style="3" bestFit="1" customWidth="1"/>
    <col min="15881" max="15881" width="10.5546875" style="3" bestFit="1" customWidth="1"/>
    <col min="15882" max="15882" width="9.5546875" style="3" bestFit="1" customWidth="1"/>
    <col min="15883" max="15883" width="11" style="3" bestFit="1" customWidth="1"/>
    <col min="15884" max="15887" width="9.5546875" style="3" bestFit="1" customWidth="1"/>
    <col min="15888" max="15888" width="10.5546875" style="3" bestFit="1" customWidth="1"/>
    <col min="15889" max="15891" width="9.5546875" style="3" bestFit="1" customWidth="1"/>
    <col min="15892" max="15892" width="9.6640625" style="3" bestFit="1" customWidth="1"/>
    <col min="15893" max="16128" width="11.44140625" style="3"/>
    <col min="16129" max="16129" width="38.6640625" style="3" customWidth="1"/>
    <col min="16130" max="16134" width="19.44140625" style="3" customWidth="1"/>
    <col min="16135" max="16135" width="17.5546875" style="3" customWidth="1"/>
    <col min="16136" max="16136" width="12.109375" style="3" bestFit="1" customWidth="1"/>
    <col min="16137" max="16137" width="10.5546875" style="3" bestFit="1" customWidth="1"/>
    <col min="16138" max="16138" width="9.5546875" style="3" bestFit="1" customWidth="1"/>
    <col min="16139" max="16139" width="11" style="3" bestFit="1" customWidth="1"/>
    <col min="16140" max="16143" width="9.5546875" style="3" bestFit="1" customWidth="1"/>
    <col min="16144" max="16144" width="10.5546875" style="3" bestFit="1" customWidth="1"/>
    <col min="16145" max="16147" width="9.5546875" style="3" bestFit="1" customWidth="1"/>
    <col min="16148" max="16148" width="9.6640625" style="3" bestFit="1" customWidth="1"/>
    <col min="16149" max="16384" width="11.44140625" style="3"/>
  </cols>
  <sheetData>
    <row r="1" spans="1:8" s="126" customFormat="1" ht="18" customHeight="1">
      <c r="A1" s="339" t="s">
        <v>823</v>
      </c>
      <c r="B1" s="125"/>
      <c r="C1" s="125"/>
      <c r="D1" s="125"/>
      <c r="E1" s="125"/>
      <c r="F1" s="125"/>
      <c r="G1" s="125"/>
    </row>
    <row r="2" spans="1:8" s="128" customFormat="1" ht="24" customHeight="1">
      <c r="A2" s="127" t="s">
        <v>191</v>
      </c>
      <c r="B2" s="127"/>
      <c r="C2" s="127"/>
      <c r="D2" s="127"/>
      <c r="E2" s="127"/>
      <c r="F2" s="127"/>
      <c r="G2" s="127"/>
    </row>
    <row r="3" spans="1:8" s="129" customFormat="1" ht="24" customHeight="1">
      <c r="A3" s="127" t="s">
        <v>192</v>
      </c>
      <c r="B3" s="127"/>
      <c r="C3" s="127"/>
      <c r="D3" s="127"/>
      <c r="E3" s="127"/>
      <c r="F3" s="127"/>
      <c r="G3" s="127"/>
    </row>
    <row r="4" spans="1:8" s="68" customFormat="1" ht="17.25" customHeight="1">
      <c r="A4" s="100">
        <v>45322</v>
      </c>
      <c r="B4" s="100"/>
      <c r="C4" s="100"/>
      <c r="D4" s="100"/>
      <c r="E4" s="100"/>
      <c r="F4" s="100"/>
      <c r="G4" s="100"/>
    </row>
    <row r="5" spans="1:8" s="69" customFormat="1" ht="15.9" customHeight="1">
      <c r="A5" s="101" t="s">
        <v>193</v>
      </c>
      <c r="B5" s="101"/>
      <c r="C5" s="101"/>
      <c r="D5" s="101"/>
      <c r="E5" s="101"/>
      <c r="F5" s="101"/>
      <c r="G5" s="101"/>
    </row>
    <row r="6" spans="1:8" s="64" customFormat="1" ht="9.75" customHeight="1" thickBot="1">
      <c r="A6" s="130"/>
      <c r="B6" s="130"/>
      <c r="C6" s="130"/>
      <c r="D6" s="130"/>
      <c r="E6" s="130"/>
      <c r="F6" s="130"/>
      <c r="G6" s="130"/>
    </row>
    <row r="7" spans="1:8" s="134" customFormat="1" ht="20.100000000000001" customHeight="1">
      <c r="A7" s="131" t="s">
        <v>194</v>
      </c>
      <c r="B7" s="132" t="s">
        <v>195</v>
      </c>
      <c r="C7" s="132" t="s">
        <v>196</v>
      </c>
      <c r="D7" s="132" t="s">
        <v>197</v>
      </c>
      <c r="E7" s="132" t="s">
        <v>198</v>
      </c>
      <c r="F7" s="132" t="s">
        <v>199</v>
      </c>
      <c r="G7" s="133" t="s">
        <v>200</v>
      </c>
    </row>
    <row r="8" spans="1:8" s="134" customFormat="1" ht="43.5" customHeight="1">
      <c r="A8" s="135"/>
      <c r="B8" s="136"/>
      <c r="C8" s="136"/>
      <c r="D8" s="137"/>
      <c r="E8" s="136"/>
      <c r="F8" s="136"/>
      <c r="G8" s="138"/>
    </row>
    <row r="9" spans="1:8" s="134" customFormat="1" ht="9" customHeight="1">
      <c r="A9" s="139"/>
      <c r="B9" s="140"/>
      <c r="C9" s="140"/>
      <c r="D9" s="140"/>
      <c r="E9" s="140"/>
      <c r="F9" s="140"/>
      <c r="G9" s="141"/>
    </row>
    <row r="10" spans="1:8" s="121" customFormat="1" ht="20.100000000000001" customHeight="1">
      <c r="A10" s="142" t="s">
        <v>201</v>
      </c>
      <c r="B10" s="143">
        <v>94.96</v>
      </c>
      <c r="C10" s="143">
        <v>1.32</v>
      </c>
      <c r="D10" s="143">
        <v>0.53</v>
      </c>
      <c r="E10" s="143">
        <v>1.39</v>
      </c>
      <c r="F10" s="143">
        <v>1.81</v>
      </c>
      <c r="G10" s="144">
        <v>15485636.32</v>
      </c>
      <c r="H10" s="145"/>
    </row>
    <row r="11" spans="1:8" s="121" customFormat="1" ht="20.100000000000001" customHeight="1" thickBot="1">
      <c r="A11" s="146" t="s">
        <v>3</v>
      </c>
      <c r="B11" s="147">
        <v>36.43</v>
      </c>
      <c r="C11" s="147">
        <v>0.37</v>
      </c>
      <c r="D11" s="147">
        <v>0.28999999999999998</v>
      </c>
      <c r="E11" s="147">
        <v>0.55000000000000004</v>
      </c>
      <c r="F11" s="147">
        <v>62.35</v>
      </c>
      <c r="G11" s="148">
        <v>819490.48499999999</v>
      </c>
      <c r="H11" s="145"/>
    </row>
    <row r="12" spans="1:8" s="150" customFormat="1" ht="15.75" customHeight="1" thickTop="1">
      <c r="A12" s="120" t="s">
        <v>202</v>
      </c>
      <c r="B12" s="149"/>
      <c r="C12" s="149"/>
      <c r="D12" s="149"/>
      <c r="E12" s="149"/>
      <c r="F12" s="149"/>
      <c r="G12" s="149"/>
    </row>
    <row r="13" spans="1:8" s="150" customFormat="1" ht="12.75" customHeight="1">
      <c r="A13" s="120"/>
      <c r="B13" s="149"/>
      <c r="C13" s="149"/>
      <c r="D13" s="149"/>
      <c r="E13" s="149"/>
      <c r="F13" s="149"/>
      <c r="G13" s="149"/>
    </row>
    <row r="14" spans="1:8" s="64" customFormat="1">
      <c r="A14" s="120"/>
      <c r="B14" s="143"/>
      <c r="C14" s="143"/>
      <c r="D14" s="143"/>
      <c r="E14" s="143"/>
      <c r="F14" s="143"/>
      <c r="G14" s="151"/>
    </row>
    <row r="15" spans="1:8" s="64" customFormat="1"/>
    <row r="16" spans="1:8" s="64" customFormat="1"/>
    <row r="17" s="64" customFormat="1"/>
    <row r="18" s="64" customFormat="1"/>
    <row r="19" s="64" customFormat="1"/>
    <row r="20" s="64" customFormat="1"/>
    <row r="21" s="64" customFormat="1"/>
    <row r="22" s="64" customFormat="1"/>
    <row r="23" s="64" customFormat="1"/>
    <row r="24" s="64" customFormat="1"/>
    <row r="25" s="64" customFormat="1"/>
    <row r="26" s="64" customFormat="1"/>
    <row r="27" s="64" customFormat="1"/>
    <row r="28" s="64" customFormat="1"/>
    <row r="29" s="64" customFormat="1"/>
    <row r="30" s="64" customFormat="1"/>
    <row r="31" s="64" customFormat="1"/>
    <row r="32" s="64" customFormat="1"/>
    <row r="33" spans="2:7" s="64" customFormat="1"/>
    <row r="34" spans="2:7" s="64" customFormat="1"/>
    <row r="35" spans="2:7" s="64" customFormat="1"/>
    <row r="36" spans="2:7" s="64" customFormat="1"/>
    <row r="37" spans="2:7" s="64" customFormat="1"/>
    <row r="39" spans="2:7">
      <c r="B39" s="152"/>
      <c r="C39" s="152"/>
      <c r="D39" s="152"/>
      <c r="E39" s="152"/>
      <c r="F39" s="152"/>
      <c r="G39" s="152"/>
    </row>
    <row r="40" spans="2:7">
      <c r="B40" s="152"/>
      <c r="C40" s="152"/>
      <c r="D40" s="152"/>
      <c r="E40" s="152"/>
      <c r="F40" s="152"/>
      <c r="G40" s="152"/>
    </row>
    <row r="41" spans="2:7">
      <c r="B41" s="152"/>
      <c r="C41" s="152"/>
      <c r="D41" s="152"/>
      <c r="E41" s="152"/>
      <c r="F41" s="152"/>
      <c r="G41" s="152"/>
    </row>
    <row r="42" spans="2:7">
      <c r="B42" s="152"/>
      <c r="C42" s="152"/>
      <c r="D42" s="152"/>
      <c r="E42" s="152"/>
      <c r="F42" s="152"/>
      <c r="G42" s="152"/>
    </row>
    <row r="43" spans="2:7">
      <c r="B43" s="152"/>
      <c r="C43" s="152"/>
      <c r="D43" s="152"/>
      <c r="E43" s="152"/>
      <c r="F43" s="152"/>
      <c r="G43" s="152"/>
    </row>
    <row r="44" spans="2:7">
      <c r="B44" s="152"/>
      <c r="C44" s="152"/>
      <c r="D44" s="152"/>
      <c r="E44" s="152"/>
      <c r="F44" s="152"/>
      <c r="G44" s="152"/>
    </row>
    <row r="45" spans="2:7">
      <c r="B45" s="152"/>
      <c r="C45" s="152"/>
      <c r="D45" s="152"/>
      <c r="E45" s="152"/>
      <c r="F45" s="152"/>
      <c r="G45" s="152"/>
    </row>
    <row r="46" spans="2:7">
      <c r="B46" s="152"/>
      <c r="C46" s="152"/>
      <c r="D46" s="152"/>
      <c r="E46" s="152"/>
      <c r="F46" s="152"/>
      <c r="G46" s="152"/>
    </row>
    <row r="47" spans="2:7">
      <c r="B47" s="152"/>
      <c r="C47" s="152"/>
      <c r="D47" s="152"/>
      <c r="E47" s="152"/>
      <c r="F47" s="152"/>
      <c r="G47" s="152"/>
    </row>
    <row r="48" spans="2:7">
      <c r="B48" s="152"/>
      <c r="C48" s="152"/>
      <c r="D48" s="152"/>
      <c r="E48" s="152"/>
      <c r="F48" s="152"/>
      <c r="G48" s="152"/>
    </row>
    <row r="49" spans="2:7">
      <c r="B49" s="152"/>
      <c r="C49" s="152"/>
      <c r="D49" s="152"/>
      <c r="E49" s="152"/>
      <c r="F49" s="152"/>
      <c r="G49" s="152"/>
    </row>
    <row r="50" spans="2:7">
      <c r="B50" s="152"/>
      <c r="C50" s="152"/>
      <c r="D50" s="152"/>
      <c r="E50" s="152"/>
      <c r="F50" s="152"/>
      <c r="G50" s="152"/>
    </row>
    <row r="51" spans="2:7">
      <c r="B51" s="152"/>
      <c r="C51" s="152"/>
      <c r="D51" s="152"/>
      <c r="E51" s="152"/>
      <c r="F51" s="152"/>
      <c r="G51" s="152"/>
    </row>
    <row r="52" spans="2:7">
      <c r="B52" s="152"/>
      <c r="C52" s="152"/>
      <c r="D52" s="152"/>
      <c r="E52" s="152"/>
      <c r="F52" s="152"/>
      <c r="G52" s="152"/>
    </row>
    <row r="53" spans="2:7">
      <c r="B53" s="152"/>
      <c r="C53" s="152"/>
      <c r="D53" s="152"/>
      <c r="E53" s="152"/>
      <c r="F53" s="152"/>
      <c r="G53" s="152"/>
    </row>
    <row r="54" spans="2:7">
      <c r="B54" s="152"/>
      <c r="C54" s="152"/>
      <c r="D54" s="152"/>
      <c r="E54" s="152"/>
      <c r="F54" s="152"/>
      <c r="G54" s="152"/>
    </row>
    <row r="55" spans="2:7">
      <c r="B55" s="152"/>
      <c r="C55" s="152"/>
      <c r="D55" s="152"/>
      <c r="E55" s="152"/>
      <c r="F55" s="152"/>
      <c r="G55" s="152"/>
    </row>
    <row r="56" spans="2:7">
      <c r="B56" s="152"/>
      <c r="C56" s="152"/>
      <c r="D56" s="152"/>
      <c r="E56" s="152"/>
      <c r="F56" s="152"/>
      <c r="G56" s="152"/>
    </row>
    <row r="57" spans="2:7">
      <c r="B57" s="152"/>
      <c r="C57" s="152"/>
      <c r="D57" s="152"/>
      <c r="E57" s="152"/>
      <c r="F57" s="152"/>
      <c r="G57" s="152"/>
    </row>
    <row r="200" spans="3:3">
      <c r="C200" s="3" t="s">
        <v>186</v>
      </c>
    </row>
  </sheetData>
  <mergeCells count="11">
    <mergeCell ref="G7:G8"/>
    <mergeCell ref="A2:G2"/>
    <mergeCell ref="A3:G3"/>
    <mergeCell ref="A4:G4"/>
    <mergeCell ref="A5:G5"/>
    <mergeCell ref="A7:A8"/>
    <mergeCell ref="B7:B8"/>
    <mergeCell ref="C7:C8"/>
    <mergeCell ref="D7:D8"/>
    <mergeCell ref="E7:E8"/>
    <mergeCell ref="F7:F8"/>
  </mergeCells>
  <hyperlinks>
    <hyperlink ref="A1" location="Índice!A1" display="Volver al Índice" xr:uid="{131831C9-8D0E-476B-B01E-D25003DD216D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0A0F2-9838-4A72-9277-BB4EAF572094}">
  <dimension ref="A1:E19"/>
  <sheetViews>
    <sheetView zoomScale="130" zoomScaleNormal="130" workbookViewId="0"/>
  </sheetViews>
  <sheetFormatPr baseColWidth="10" defaultColWidth="11.44140625" defaultRowHeight="13.2"/>
  <cols>
    <col min="1" max="1" width="34" style="288" customWidth="1"/>
    <col min="2" max="2" width="17.6640625" style="288" customWidth="1"/>
    <col min="3" max="3" width="15.33203125" style="288" customWidth="1"/>
    <col min="4" max="5" width="17.6640625" style="288" customWidth="1"/>
    <col min="6" max="256" width="11.44140625" style="288"/>
    <col min="257" max="257" width="34" style="288" customWidth="1"/>
    <col min="258" max="258" width="17.6640625" style="288" customWidth="1"/>
    <col min="259" max="259" width="15.33203125" style="288" customWidth="1"/>
    <col min="260" max="261" width="17.6640625" style="288" customWidth="1"/>
    <col min="262" max="512" width="11.44140625" style="288"/>
    <col min="513" max="513" width="34" style="288" customWidth="1"/>
    <col min="514" max="514" width="17.6640625" style="288" customWidth="1"/>
    <col min="515" max="515" width="15.33203125" style="288" customWidth="1"/>
    <col min="516" max="517" width="17.6640625" style="288" customWidth="1"/>
    <col min="518" max="768" width="11.44140625" style="288"/>
    <col min="769" max="769" width="34" style="288" customWidth="1"/>
    <col min="770" max="770" width="17.6640625" style="288" customWidth="1"/>
    <col min="771" max="771" width="15.33203125" style="288" customWidth="1"/>
    <col min="772" max="773" width="17.6640625" style="288" customWidth="1"/>
    <col min="774" max="1024" width="11.44140625" style="288"/>
    <col min="1025" max="1025" width="34" style="288" customWidth="1"/>
    <col min="1026" max="1026" width="17.6640625" style="288" customWidth="1"/>
    <col min="1027" max="1027" width="15.33203125" style="288" customWidth="1"/>
    <col min="1028" max="1029" width="17.6640625" style="288" customWidth="1"/>
    <col min="1030" max="1280" width="11.44140625" style="288"/>
    <col min="1281" max="1281" width="34" style="288" customWidth="1"/>
    <col min="1282" max="1282" width="17.6640625" style="288" customWidth="1"/>
    <col min="1283" max="1283" width="15.33203125" style="288" customWidth="1"/>
    <col min="1284" max="1285" width="17.6640625" style="288" customWidth="1"/>
    <col min="1286" max="1536" width="11.44140625" style="288"/>
    <col min="1537" max="1537" width="34" style="288" customWidth="1"/>
    <col min="1538" max="1538" width="17.6640625" style="288" customWidth="1"/>
    <col min="1539" max="1539" width="15.33203125" style="288" customWidth="1"/>
    <col min="1540" max="1541" width="17.6640625" style="288" customWidth="1"/>
    <col min="1542" max="1792" width="11.44140625" style="288"/>
    <col min="1793" max="1793" width="34" style="288" customWidth="1"/>
    <col min="1794" max="1794" width="17.6640625" style="288" customWidth="1"/>
    <col min="1795" max="1795" width="15.33203125" style="288" customWidth="1"/>
    <col min="1796" max="1797" width="17.6640625" style="288" customWidth="1"/>
    <col min="1798" max="2048" width="11.44140625" style="288"/>
    <col min="2049" max="2049" width="34" style="288" customWidth="1"/>
    <col min="2050" max="2050" width="17.6640625" style="288" customWidth="1"/>
    <col min="2051" max="2051" width="15.33203125" style="288" customWidth="1"/>
    <col min="2052" max="2053" width="17.6640625" style="288" customWidth="1"/>
    <col min="2054" max="2304" width="11.44140625" style="288"/>
    <col min="2305" max="2305" width="34" style="288" customWidth="1"/>
    <col min="2306" max="2306" width="17.6640625" style="288" customWidth="1"/>
    <col min="2307" max="2307" width="15.33203125" style="288" customWidth="1"/>
    <col min="2308" max="2309" width="17.6640625" style="288" customWidth="1"/>
    <col min="2310" max="2560" width="11.44140625" style="288"/>
    <col min="2561" max="2561" width="34" style="288" customWidth="1"/>
    <col min="2562" max="2562" width="17.6640625" style="288" customWidth="1"/>
    <col min="2563" max="2563" width="15.33203125" style="288" customWidth="1"/>
    <col min="2564" max="2565" width="17.6640625" style="288" customWidth="1"/>
    <col min="2566" max="2816" width="11.44140625" style="288"/>
    <col min="2817" max="2817" width="34" style="288" customWidth="1"/>
    <col min="2818" max="2818" width="17.6640625" style="288" customWidth="1"/>
    <col min="2819" max="2819" width="15.33203125" style="288" customWidth="1"/>
    <col min="2820" max="2821" width="17.6640625" style="288" customWidth="1"/>
    <col min="2822" max="3072" width="11.44140625" style="288"/>
    <col min="3073" max="3073" width="34" style="288" customWidth="1"/>
    <col min="3074" max="3074" width="17.6640625" style="288" customWidth="1"/>
    <col min="3075" max="3075" width="15.33203125" style="288" customWidth="1"/>
    <col min="3076" max="3077" width="17.6640625" style="288" customWidth="1"/>
    <col min="3078" max="3328" width="11.44140625" style="288"/>
    <col min="3329" max="3329" width="34" style="288" customWidth="1"/>
    <col min="3330" max="3330" width="17.6640625" style="288" customWidth="1"/>
    <col min="3331" max="3331" width="15.33203125" style="288" customWidth="1"/>
    <col min="3332" max="3333" width="17.6640625" style="288" customWidth="1"/>
    <col min="3334" max="3584" width="11.44140625" style="288"/>
    <col min="3585" max="3585" width="34" style="288" customWidth="1"/>
    <col min="3586" max="3586" width="17.6640625" style="288" customWidth="1"/>
    <col min="3587" max="3587" width="15.33203125" style="288" customWidth="1"/>
    <col min="3588" max="3589" width="17.6640625" style="288" customWidth="1"/>
    <col min="3590" max="3840" width="11.44140625" style="288"/>
    <col min="3841" max="3841" width="34" style="288" customWidth="1"/>
    <col min="3842" max="3842" width="17.6640625" style="288" customWidth="1"/>
    <col min="3843" max="3843" width="15.33203125" style="288" customWidth="1"/>
    <col min="3844" max="3845" width="17.6640625" style="288" customWidth="1"/>
    <col min="3846" max="4096" width="11.44140625" style="288"/>
    <col min="4097" max="4097" width="34" style="288" customWidth="1"/>
    <col min="4098" max="4098" width="17.6640625" style="288" customWidth="1"/>
    <col min="4099" max="4099" width="15.33203125" style="288" customWidth="1"/>
    <col min="4100" max="4101" width="17.6640625" style="288" customWidth="1"/>
    <col min="4102" max="4352" width="11.44140625" style="288"/>
    <col min="4353" max="4353" width="34" style="288" customWidth="1"/>
    <col min="4354" max="4354" width="17.6640625" style="288" customWidth="1"/>
    <col min="4355" max="4355" width="15.33203125" style="288" customWidth="1"/>
    <col min="4356" max="4357" width="17.6640625" style="288" customWidth="1"/>
    <col min="4358" max="4608" width="11.44140625" style="288"/>
    <col min="4609" max="4609" width="34" style="288" customWidth="1"/>
    <col min="4610" max="4610" width="17.6640625" style="288" customWidth="1"/>
    <col min="4611" max="4611" width="15.33203125" style="288" customWidth="1"/>
    <col min="4612" max="4613" width="17.6640625" style="288" customWidth="1"/>
    <col min="4614" max="4864" width="11.44140625" style="288"/>
    <col min="4865" max="4865" width="34" style="288" customWidth="1"/>
    <col min="4866" max="4866" width="17.6640625" style="288" customWidth="1"/>
    <col min="4867" max="4867" width="15.33203125" style="288" customWidth="1"/>
    <col min="4868" max="4869" width="17.6640625" style="288" customWidth="1"/>
    <col min="4870" max="5120" width="11.44140625" style="288"/>
    <col min="5121" max="5121" width="34" style="288" customWidth="1"/>
    <col min="5122" max="5122" width="17.6640625" style="288" customWidth="1"/>
    <col min="5123" max="5123" width="15.33203125" style="288" customWidth="1"/>
    <col min="5124" max="5125" width="17.6640625" style="288" customWidth="1"/>
    <col min="5126" max="5376" width="11.44140625" style="288"/>
    <col min="5377" max="5377" width="34" style="288" customWidth="1"/>
    <col min="5378" max="5378" width="17.6640625" style="288" customWidth="1"/>
    <col min="5379" max="5379" width="15.33203125" style="288" customWidth="1"/>
    <col min="5380" max="5381" width="17.6640625" style="288" customWidth="1"/>
    <col min="5382" max="5632" width="11.44140625" style="288"/>
    <col min="5633" max="5633" width="34" style="288" customWidth="1"/>
    <col min="5634" max="5634" width="17.6640625" style="288" customWidth="1"/>
    <col min="5635" max="5635" width="15.33203125" style="288" customWidth="1"/>
    <col min="5636" max="5637" width="17.6640625" style="288" customWidth="1"/>
    <col min="5638" max="5888" width="11.44140625" style="288"/>
    <col min="5889" max="5889" width="34" style="288" customWidth="1"/>
    <col min="5890" max="5890" width="17.6640625" style="288" customWidth="1"/>
    <col min="5891" max="5891" width="15.33203125" style="288" customWidth="1"/>
    <col min="5892" max="5893" width="17.6640625" style="288" customWidth="1"/>
    <col min="5894" max="6144" width="11.44140625" style="288"/>
    <col min="6145" max="6145" width="34" style="288" customWidth="1"/>
    <col min="6146" max="6146" width="17.6640625" style="288" customWidth="1"/>
    <col min="6147" max="6147" width="15.33203125" style="288" customWidth="1"/>
    <col min="6148" max="6149" width="17.6640625" style="288" customWidth="1"/>
    <col min="6150" max="6400" width="11.44140625" style="288"/>
    <col min="6401" max="6401" width="34" style="288" customWidth="1"/>
    <col min="6402" max="6402" width="17.6640625" style="288" customWidth="1"/>
    <col min="6403" max="6403" width="15.33203125" style="288" customWidth="1"/>
    <col min="6404" max="6405" width="17.6640625" style="288" customWidth="1"/>
    <col min="6406" max="6656" width="11.44140625" style="288"/>
    <col min="6657" max="6657" width="34" style="288" customWidth="1"/>
    <col min="6658" max="6658" width="17.6640625" style="288" customWidth="1"/>
    <col min="6659" max="6659" width="15.33203125" style="288" customWidth="1"/>
    <col min="6660" max="6661" width="17.6640625" style="288" customWidth="1"/>
    <col min="6662" max="6912" width="11.44140625" style="288"/>
    <col min="6913" max="6913" width="34" style="288" customWidth="1"/>
    <col min="6914" max="6914" width="17.6640625" style="288" customWidth="1"/>
    <col min="6915" max="6915" width="15.33203125" style="288" customWidth="1"/>
    <col min="6916" max="6917" width="17.6640625" style="288" customWidth="1"/>
    <col min="6918" max="7168" width="11.44140625" style="288"/>
    <col min="7169" max="7169" width="34" style="288" customWidth="1"/>
    <col min="7170" max="7170" width="17.6640625" style="288" customWidth="1"/>
    <col min="7171" max="7171" width="15.33203125" style="288" customWidth="1"/>
    <col min="7172" max="7173" width="17.6640625" style="288" customWidth="1"/>
    <col min="7174" max="7424" width="11.44140625" style="288"/>
    <col min="7425" max="7425" width="34" style="288" customWidth="1"/>
    <col min="7426" max="7426" width="17.6640625" style="288" customWidth="1"/>
    <col min="7427" max="7427" width="15.33203125" style="288" customWidth="1"/>
    <col min="7428" max="7429" width="17.6640625" style="288" customWidth="1"/>
    <col min="7430" max="7680" width="11.44140625" style="288"/>
    <col min="7681" max="7681" width="34" style="288" customWidth="1"/>
    <col min="7682" max="7682" width="17.6640625" style="288" customWidth="1"/>
    <col min="7683" max="7683" width="15.33203125" style="288" customWidth="1"/>
    <col min="7684" max="7685" width="17.6640625" style="288" customWidth="1"/>
    <col min="7686" max="7936" width="11.44140625" style="288"/>
    <col min="7937" max="7937" width="34" style="288" customWidth="1"/>
    <col min="7938" max="7938" width="17.6640625" style="288" customWidth="1"/>
    <col min="7939" max="7939" width="15.33203125" style="288" customWidth="1"/>
    <col min="7940" max="7941" width="17.6640625" style="288" customWidth="1"/>
    <col min="7942" max="8192" width="11.44140625" style="288"/>
    <col min="8193" max="8193" width="34" style="288" customWidth="1"/>
    <col min="8194" max="8194" width="17.6640625" style="288" customWidth="1"/>
    <col min="8195" max="8195" width="15.33203125" style="288" customWidth="1"/>
    <col min="8196" max="8197" width="17.6640625" style="288" customWidth="1"/>
    <col min="8198" max="8448" width="11.44140625" style="288"/>
    <col min="8449" max="8449" width="34" style="288" customWidth="1"/>
    <col min="8450" max="8450" width="17.6640625" style="288" customWidth="1"/>
    <col min="8451" max="8451" width="15.33203125" style="288" customWidth="1"/>
    <col min="8452" max="8453" width="17.6640625" style="288" customWidth="1"/>
    <col min="8454" max="8704" width="11.44140625" style="288"/>
    <col min="8705" max="8705" width="34" style="288" customWidth="1"/>
    <col min="8706" max="8706" width="17.6640625" style="288" customWidth="1"/>
    <col min="8707" max="8707" width="15.33203125" style="288" customWidth="1"/>
    <col min="8708" max="8709" width="17.6640625" style="288" customWidth="1"/>
    <col min="8710" max="8960" width="11.44140625" style="288"/>
    <col min="8961" max="8961" width="34" style="288" customWidth="1"/>
    <col min="8962" max="8962" width="17.6640625" style="288" customWidth="1"/>
    <col min="8963" max="8963" width="15.33203125" style="288" customWidth="1"/>
    <col min="8964" max="8965" width="17.6640625" style="288" customWidth="1"/>
    <col min="8966" max="9216" width="11.44140625" style="288"/>
    <col min="9217" max="9217" width="34" style="288" customWidth="1"/>
    <col min="9218" max="9218" width="17.6640625" style="288" customWidth="1"/>
    <col min="9219" max="9219" width="15.33203125" style="288" customWidth="1"/>
    <col min="9220" max="9221" width="17.6640625" style="288" customWidth="1"/>
    <col min="9222" max="9472" width="11.44140625" style="288"/>
    <col min="9473" max="9473" width="34" style="288" customWidth="1"/>
    <col min="9474" max="9474" width="17.6640625" style="288" customWidth="1"/>
    <col min="9475" max="9475" width="15.33203125" style="288" customWidth="1"/>
    <col min="9476" max="9477" width="17.6640625" style="288" customWidth="1"/>
    <col min="9478" max="9728" width="11.44140625" style="288"/>
    <col min="9729" max="9729" width="34" style="288" customWidth="1"/>
    <col min="9730" max="9730" width="17.6640625" style="288" customWidth="1"/>
    <col min="9731" max="9731" width="15.33203125" style="288" customWidth="1"/>
    <col min="9732" max="9733" width="17.6640625" style="288" customWidth="1"/>
    <col min="9734" max="9984" width="11.44140625" style="288"/>
    <col min="9985" max="9985" width="34" style="288" customWidth="1"/>
    <col min="9986" max="9986" width="17.6640625" style="288" customWidth="1"/>
    <col min="9987" max="9987" width="15.33203125" style="288" customWidth="1"/>
    <col min="9988" max="9989" width="17.6640625" style="288" customWidth="1"/>
    <col min="9990" max="10240" width="11.44140625" style="288"/>
    <col min="10241" max="10241" width="34" style="288" customWidth="1"/>
    <col min="10242" max="10242" width="17.6640625" style="288" customWidth="1"/>
    <col min="10243" max="10243" width="15.33203125" style="288" customWidth="1"/>
    <col min="10244" max="10245" width="17.6640625" style="288" customWidth="1"/>
    <col min="10246" max="10496" width="11.44140625" style="288"/>
    <col min="10497" max="10497" width="34" style="288" customWidth="1"/>
    <col min="10498" max="10498" width="17.6640625" style="288" customWidth="1"/>
    <col min="10499" max="10499" width="15.33203125" style="288" customWidth="1"/>
    <col min="10500" max="10501" width="17.6640625" style="288" customWidth="1"/>
    <col min="10502" max="10752" width="11.44140625" style="288"/>
    <col min="10753" max="10753" width="34" style="288" customWidth="1"/>
    <col min="10754" max="10754" width="17.6640625" style="288" customWidth="1"/>
    <col min="10755" max="10755" width="15.33203125" style="288" customWidth="1"/>
    <col min="10756" max="10757" width="17.6640625" style="288" customWidth="1"/>
    <col min="10758" max="11008" width="11.44140625" style="288"/>
    <col min="11009" max="11009" width="34" style="288" customWidth="1"/>
    <col min="11010" max="11010" width="17.6640625" style="288" customWidth="1"/>
    <col min="11011" max="11011" width="15.33203125" style="288" customWidth="1"/>
    <col min="11012" max="11013" width="17.6640625" style="288" customWidth="1"/>
    <col min="11014" max="11264" width="11.44140625" style="288"/>
    <col min="11265" max="11265" width="34" style="288" customWidth="1"/>
    <col min="11266" max="11266" width="17.6640625" style="288" customWidth="1"/>
    <col min="11267" max="11267" width="15.33203125" style="288" customWidth="1"/>
    <col min="11268" max="11269" width="17.6640625" style="288" customWidth="1"/>
    <col min="11270" max="11520" width="11.44140625" style="288"/>
    <col min="11521" max="11521" width="34" style="288" customWidth="1"/>
    <col min="11522" max="11522" width="17.6640625" style="288" customWidth="1"/>
    <col min="11523" max="11523" width="15.33203125" style="288" customWidth="1"/>
    <col min="11524" max="11525" width="17.6640625" style="288" customWidth="1"/>
    <col min="11526" max="11776" width="11.44140625" style="288"/>
    <col min="11777" max="11777" width="34" style="288" customWidth="1"/>
    <col min="11778" max="11778" width="17.6640625" style="288" customWidth="1"/>
    <col min="11779" max="11779" width="15.33203125" style="288" customWidth="1"/>
    <col min="11780" max="11781" width="17.6640625" style="288" customWidth="1"/>
    <col min="11782" max="12032" width="11.44140625" style="288"/>
    <col min="12033" max="12033" width="34" style="288" customWidth="1"/>
    <col min="12034" max="12034" width="17.6640625" style="288" customWidth="1"/>
    <col min="12035" max="12035" width="15.33203125" style="288" customWidth="1"/>
    <col min="12036" max="12037" width="17.6640625" style="288" customWidth="1"/>
    <col min="12038" max="12288" width="11.44140625" style="288"/>
    <col min="12289" max="12289" width="34" style="288" customWidth="1"/>
    <col min="12290" max="12290" width="17.6640625" style="288" customWidth="1"/>
    <col min="12291" max="12291" width="15.33203125" style="288" customWidth="1"/>
    <col min="12292" max="12293" width="17.6640625" style="288" customWidth="1"/>
    <col min="12294" max="12544" width="11.44140625" style="288"/>
    <col min="12545" max="12545" width="34" style="288" customWidth="1"/>
    <col min="12546" max="12546" width="17.6640625" style="288" customWidth="1"/>
    <col min="12547" max="12547" width="15.33203125" style="288" customWidth="1"/>
    <col min="12548" max="12549" width="17.6640625" style="288" customWidth="1"/>
    <col min="12550" max="12800" width="11.44140625" style="288"/>
    <col min="12801" max="12801" width="34" style="288" customWidth="1"/>
    <col min="12802" max="12802" width="17.6640625" style="288" customWidth="1"/>
    <col min="12803" max="12803" width="15.33203125" style="288" customWidth="1"/>
    <col min="12804" max="12805" width="17.6640625" style="288" customWidth="1"/>
    <col min="12806" max="13056" width="11.44140625" style="288"/>
    <col min="13057" max="13057" width="34" style="288" customWidth="1"/>
    <col min="13058" max="13058" width="17.6640625" style="288" customWidth="1"/>
    <col min="13059" max="13059" width="15.33203125" style="288" customWidth="1"/>
    <col min="13060" max="13061" width="17.6640625" style="288" customWidth="1"/>
    <col min="13062" max="13312" width="11.44140625" style="288"/>
    <col min="13313" max="13313" width="34" style="288" customWidth="1"/>
    <col min="13314" max="13314" width="17.6640625" style="288" customWidth="1"/>
    <col min="13315" max="13315" width="15.33203125" style="288" customWidth="1"/>
    <col min="13316" max="13317" width="17.6640625" style="288" customWidth="1"/>
    <col min="13318" max="13568" width="11.44140625" style="288"/>
    <col min="13569" max="13569" width="34" style="288" customWidth="1"/>
    <col min="13570" max="13570" width="17.6640625" style="288" customWidth="1"/>
    <col min="13571" max="13571" width="15.33203125" style="288" customWidth="1"/>
    <col min="13572" max="13573" width="17.6640625" style="288" customWidth="1"/>
    <col min="13574" max="13824" width="11.44140625" style="288"/>
    <col min="13825" max="13825" width="34" style="288" customWidth="1"/>
    <col min="13826" max="13826" width="17.6640625" style="288" customWidth="1"/>
    <col min="13827" max="13827" width="15.33203125" style="288" customWidth="1"/>
    <col min="13828" max="13829" width="17.6640625" style="288" customWidth="1"/>
    <col min="13830" max="14080" width="11.44140625" style="288"/>
    <col min="14081" max="14081" width="34" style="288" customWidth="1"/>
    <col min="14082" max="14082" width="17.6640625" style="288" customWidth="1"/>
    <col min="14083" max="14083" width="15.33203125" style="288" customWidth="1"/>
    <col min="14084" max="14085" width="17.6640625" style="288" customWidth="1"/>
    <col min="14086" max="14336" width="11.44140625" style="288"/>
    <col min="14337" max="14337" width="34" style="288" customWidth="1"/>
    <col min="14338" max="14338" width="17.6640625" style="288" customWidth="1"/>
    <col min="14339" max="14339" width="15.33203125" style="288" customWidth="1"/>
    <col min="14340" max="14341" width="17.6640625" style="288" customWidth="1"/>
    <col min="14342" max="14592" width="11.44140625" style="288"/>
    <col min="14593" max="14593" width="34" style="288" customWidth="1"/>
    <col min="14594" max="14594" width="17.6640625" style="288" customWidth="1"/>
    <col min="14595" max="14595" width="15.33203125" style="288" customWidth="1"/>
    <col min="14596" max="14597" width="17.6640625" style="288" customWidth="1"/>
    <col min="14598" max="14848" width="11.44140625" style="288"/>
    <col min="14849" max="14849" width="34" style="288" customWidth="1"/>
    <col min="14850" max="14850" width="17.6640625" style="288" customWidth="1"/>
    <col min="14851" max="14851" width="15.33203125" style="288" customWidth="1"/>
    <col min="14852" max="14853" width="17.6640625" style="288" customWidth="1"/>
    <col min="14854" max="15104" width="11.44140625" style="288"/>
    <col min="15105" max="15105" width="34" style="288" customWidth="1"/>
    <col min="15106" max="15106" width="17.6640625" style="288" customWidth="1"/>
    <col min="15107" max="15107" width="15.33203125" style="288" customWidth="1"/>
    <col min="15108" max="15109" width="17.6640625" style="288" customWidth="1"/>
    <col min="15110" max="15360" width="11.44140625" style="288"/>
    <col min="15361" max="15361" width="34" style="288" customWidth="1"/>
    <col min="15362" max="15362" width="17.6640625" style="288" customWidth="1"/>
    <col min="15363" max="15363" width="15.33203125" style="288" customWidth="1"/>
    <col min="15364" max="15365" width="17.6640625" style="288" customWidth="1"/>
    <col min="15366" max="15616" width="11.44140625" style="288"/>
    <col min="15617" max="15617" width="34" style="288" customWidth="1"/>
    <col min="15618" max="15618" width="17.6640625" style="288" customWidth="1"/>
    <col min="15619" max="15619" width="15.33203125" style="288" customWidth="1"/>
    <col min="15620" max="15621" width="17.6640625" style="288" customWidth="1"/>
    <col min="15622" max="15872" width="11.44140625" style="288"/>
    <col min="15873" max="15873" width="34" style="288" customWidth="1"/>
    <col min="15874" max="15874" width="17.6640625" style="288" customWidth="1"/>
    <col min="15875" max="15875" width="15.33203125" style="288" customWidth="1"/>
    <col min="15876" max="15877" width="17.6640625" style="288" customWidth="1"/>
    <col min="15878" max="16128" width="11.44140625" style="288"/>
    <col min="16129" max="16129" width="34" style="288" customWidth="1"/>
    <col min="16130" max="16130" width="17.6640625" style="288" customWidth="1"/>
    <col min="16131" max="16131" width="15.33203125" style="288" customWidth="1"/>
    <col min="16132" max="16133" width="17.6640625" style="288" customWidth="1"/>
    <col min="16134" max="16384" width="11.44140625" style="288"/>
  </cols>
  <sheetData>
    <row r="1" spans="1:5" ht="13.8">
      <c r="A1" s="340" t="s">
        <v>823</v>
      </c>
    </row>
    <row r="3" spans="1:5" ht="28.2">
      <c r="A3" s="287" t="s">
        <v>803</v>
      </c>
      <c r="B3" s="287"/>
      <c r="C3" s="287"/>
      <c r="D3" s="287"/>
      <c r="E3" s="287"/>
    </row>
    <row r="4" spans="1:5" ht="17.399999999999999">
      <c r="A4" s="289">
        <v>45322</v>
      </c>
      <c r="B4" s="289"/>
      <c r="C4" s="289"/>
      <c r="D4" s="289"/>
      <c r="E4" s="289"/>
    </row>
    <row r="5" spans="1:5" ht="16.8">
      <c r="A5" s="290" t="s">
        <v>204</v>
      </c>
      <c r="B5" s="290"/>
      <c r="C5" s="290"/>
      <c r="D5" s="290"/>
      <c r="E5" s="290"/>
    </row>
    <row r="6" spans="1:5">
      <c r="A6" s="291"/>
      <c r="B6" s="291"/>
    </row>
    <row r="7" spans="1:5" ht="13.8" thickBot="1">
      <c r="A7" s="292" t="s">
        <v>769</v>
      </c>
      <c r="B7" s="291"/>
    </row>
    <row r="8" spans="1:5" ht="13.8">
      <c r="A8" s="293"/>
      <c r="B8" s="294" t="s">
        <v>804</v>
      </c>
      <c r="C8" s="294"/>
      <c r="D8" s="294" t="s">
        <v>805</v>
      </c>
      <c r="E8" s="294" t="s">
        <v>806</v>
      </c>
    </row>
    <row r="9" spans="1:5" ht="27.6">
      <c r="A9" s="295" t="s">
        <v>807</v>
      </c>
      <c r="B9" s="296" t="s">
        <v>808</v>
      </c>
      <c r="C9" s="296" t="s">
        <v>809</v>
      </c>
      <c r="D9" s="267"/>
      <c r="E9" s="267"/>
    </row>
    <row r="10" spans="1:5" ht="13.8">
      <c r="A10" s="297"/>
      <c r="B10" s="298"/>
      <c r="C10" s="298"/>
      <c r="D10" s="298"/>
      <c r="E10" s="298"/>
    </row>
    <row r="11" spans="1:5" ht="13.8">
      <c r="A11" s="299"/>
      <c r="B11" s="300"/>
      <c r="C11" s="300"/>
      <c r="D11" s="300"/>
      <c r="E11" s="301"/>
    </row>
    <row r="12" spans="1:5" ht="18" customHeight="1">
      <c r="A12" s="302" t="s">
        <v>792</v>
      </c>
      <c r="B12" s="303">
        <v>2134368.2910000002</v>
      </c>
      <c r="C12" s="303">
        <v>0</v>
      </c>
      <c r="D12" s="303">
        <v>1063717.0419999999</v>
      </c>
      <c r="E12" s="304">
        <v>3198085.3330000001</v>
      </c>
    </row>
    <row r="13" spans="1:5" ht="18" customHeight="1">
      <c r="A13" s="302" t="s">
        <v>793</v>
      </c>
      <c r="B13" s="303">
        <v>2655883.3489999999</v>
      </c>
      <c r="C13" s="303">
        <v>0</v>
      </c>
      <c r="D13" s="303">
        <v>440174.26899999997</v>
      </c>
      <c r="E13" s="304">
        <v>3096057.6189999999</v>
      </c>
    </row>
    <row r="14" spans="1:5" ht="18" customHeight="1">
      <c r="A14" s="302" t="s">
        <v>754</v>
      </c>
      <c r="B14" s="303">
        <v>431691.11200000002</v>
      </c>
      <c r="C14" s="303">
        <v>0</v>
      </c>
      <c r="D14" s="303">
        <v>5837.2969999999996</v>
      </c>
      <c r="E14" s="304">
        <v>437528.40899999999</v>
      </c>
    </row>
    <row r="15" spans="1:5" ht="8.25" customHeight="1" thickBot="1">
      <c r="A15" s="305"/>
      <c r="B15" s="306"/>
      <c r="C15" s="306"/>
      <c r="D15" s="306"/>
      <c r="E15" s="306"/>
    </row>
    <row r="16" spans="1:5">
      <c r="A16" s="302" t="s">
        <v>810</v>
      </c>
      <c r="B16" s="302"/>
      <c r="C16" s="307"/>
      <c r="D16" s="307"/>
      <c r="E16" s="307"/>
    </row>
    <row r="17" spans="1:5">
      <c r="A17" s="308" t="s">
        <v>811</v>
      </c>
      <c r="B17" s="308"/>
      <c r="C17" s="308"/>
      <c r="D17" s="308"/>
      <c r="E17" s="308"/>
    </row>
    <row r="18" spans="1:5">
      <c r="A18" s="308"/>
      <c r="B18" s="308"/>
      <c r="C18" s="308"/>
      <c r="D18" s="308"/>
      <c r="E18" s="308"/>
    </row>
    <row r="19" spans="1:5">
      <c r="A19" s="309" t="s">
        <v>812</v>
      </c>
    </row>
  </sheetData>
  <mergeCells count="7">
    <mergeCell ref="A17:E18"/>
    <mergeCell ref="A3:E3"/>
    <mergeCell ref="A4:E4"/>
    <mergeCell ref="A5:E5"/>
    <mergeCell ref="B8:C8"/>
    <mergeCell ref="D8:D9"/>
    <mergeCell ref="E8:E9"/>
  </mergeCells>
  <hyperlinks>
    <hyperlink ref="A1" location="Índice!A1" display="Volver al Índice" xr:uid="{9A0A3B4E-65A7-4BBC-975C-3157E160556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12</vt:i4>
      </vt:variant>
    </vt:vector>
  </HeadingPairs>
  <TitlesOfParts>
    <vt:vector size="31" baseType="lpstr">
      <vt:lpstr>Carátula_EST</vt:lpstr>
      <vt:lpstr>Índice</vt:lpstr>
      <vt:lpstr>Agregación_EEFF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'1'!Área_de_impresión</vt:lpstr>
      <vt:lpstr>'13'!Área_de_impresión</vt:lpstr>
      <vt:lpstr>'2'!Área_de_impresión</vt:lpstr>
      <vt:lpstr>'3'!Área_de_impresión</vt:lpstr>
      <vt:lpstr>'4'!Área_de_impresión</vt:lpstr>
      <vt:lpstr>'5'!Área_de_impresión</vt:lpstr>
      <vt:lpstr>'6'!Área_de_impresión</vt:lpstr>
      <vt:lpstr>'7'!Área_de_impresión</vt:lpstr>
      <vt:lpstr>'8'!Área_de_impresión</vt:lpstr>
      <vt:lpstr>Índice!Área_de_impresión</vt:lpstr>
      <vt:lpstr>'7'!Periodo</vt:lpstr>
      <vt:lpstr>Agregación_EEFF!Títulos_a_imprimir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Gabriel Cachuan Paucar</dc:creator>
  <cp:lastModifiedBy>Eduardo Gabriel Cachuan Paucar</cp:lastModifiedBy>
  <dcterms:created xsi:type="dcterms:W3CDTF">2024-05-10T20:52:13Z</dcterms:created>
  <dcterms:modified xsi:type="dcterms:W3CDTF">2024-05-10T20:52:24Z</dcterms:modified>
</cp:coreProperties>
</file>