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K:\Pc-OBorda\Boletin-Bcos\BOLETIN PUBLIC WEB\Boletin Consolidado\"/>
    </mc:Choice>
  </mc:AlternateContent>
  <xr:revisionPtr revIDLastSave="0" documentId="13_ncr:1_{711E6FDD-6794-4B65-88EE-48FF414DD2AD}" xr6:coauthVersionLast="47" xr6:coauthVersionMax="47" xr10:uidLastSave="{00000000-0000-0000-0000-000000000000}"/>
  <bookViews>
    <workbookView xWindow="-108" yWindow="-108" windowWidth="23256" windowHeight="12576" xr2:uid="{BD6A4DDD-AF37-4B13-8CF1-E3B64B0AF960}"/>
  </bookViews>
  <sheets>
    <sheet name="Carátula_EF" sheetId="57" r:id="rId1"/>
    <sheet name="Índice" sheetId="1" r:id="rId2"/>
    <sheet name="Agregación_EEFF" sheetId="56" r:id="rId3"/>
    <sheet name="1" sheetId="17" r:id="rId4"/>
    <sheet name="2" sheetId="18" r:id="rId5"/>
    <sheet name="3" sheetId="32" r:id="rId6"/>
    <sheet name="4" sheetId="34" r:id="rId7"/>
    <sheet name="5" sheetId="35" r:id="rId8"/>
    <sheet name="6" sheetId="36" r:id="rId9"/>
    <sheet name="7" sheetId="33" r:id="rId10"/>
    <sheet name="8" sheetId="31" r:id="rId11"/>
    <sheet name="9" sheetId="37" r:id="rId12"/>
    <sheet name="10" sheetId="39" r:id="rId13"/>
    <sheet name="11" sheetId="40" r:id="rId14"/>
    <sheet name="12" sheetId="38" r:id="rId15"/>
    <sheet name="13" sheetId="45" r:id="rId16"/>
    <sheet name="14" sheetId="46" r:id="rId17"/>
    <sheet name="15" sheetId="44" r:id="rId18"/>
    <sheet name="16" sheetId="42" r:id="rId19"/>
    <sheet name="17" sheetId="47" r:id="rId20"/>
    <sheet name="18" sheetId="41" r:id="rId21"/>
    <sheet name="19" sheetId="43" r:id="rId22"/>
    <sheet name="20" sheetId="50" r:id="rId23"/>
    <sheet name="21" sheetId="48" r:id="rId24"/>
    <sheet name="22" sheetId="49" r:id="rId25"/>
    <sheet name="23" sheetId="51" r:id="rId26"/>
    <sheet name="24" sheetId="52" r:id="rId27"/>
    <sheet name="25" sheetId="53" r:id="rId28"/>
    <sheet name="26" sheetId="54" r:id="rId29"/>
    <sheet name="27" sheetId="55" r:id="rId30"/>
    <sheet name="28" sheetId="19" r:id="rId31"/>
    <sheet name="29" sheetId="23" r:id="rId32"/>
    <sheet name="30" sheetId="24" r:id="rId33"/>
    <sheet name="31" sheetId="25" r:id="rId34"/>
    <sheet name="32" sheetId="20" r:id="rId35"/>
    <sheet name="33" sheetId="26" r:id="rId36"/>
    <sheet name="34" sheetId="27" r:id="rId37"/>
    <sheet name="35" sheetId="29" r:id="rId38"/>
    <sheet name="36" sheetId="21" r:id="rId39"/>
    <sheet name="37" sheetId="30" r:id="rId40"/>
    <sheet name="38" sheetId="22" r:id="rId41"/>
    <sheet name="39" sheetId="28" r:id="rId42"/>
    <sheet name="40" sheetId="10" r:id="rId43"/>
    <sheet name="41" sheetId="11" r:id="rId44"/>
    <sheet name="42" sheetId="12" r:id="rId45"/>
    <sheet name="43" sheetId="13" r:id="rId46"/>
    <sheet name="44" sheetId="2" r:id="rId47"/>
    <sheet name="45" sheetId="8" r:id="rId48"/>
    <sheet name="46" sheetId="4" r:id="rId49"/>
    <sheet name="47" sheetId="15" r:id="rId50"/>
    <sheet name="48" sheetId="5" r:id="rId51"/>
    <sheet name="49" sheetId="6" r:id="rId52"/>
    <sheet name="50" sheetId="16" r:id="rId53"/>
    <sheet name="51" sheetId="3" r:id="rId54"/>
    <sheet name="52" sheetId="9" r:id="rId55"/>
    <sheet name="53" sheetId="7" r:id="rId56"/>
    <sheet name="54" sheetId="14"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s>
  <definedNames>
    <definedName name="_Fill" localSheetId="10" hidden="1">#REF!</definedName>
    <definedName name="_Fill" hidden="1">#REF!</definedName>
    <definedName name="_xlnm._FilterDatabase" localSheetId="47" hidden="1">'45'!$A$2:$R$7</definedName>
    <definedName name="_Key1" localSheetId="10" hidden="1">#REF!</definedName>
    <definedName name="_Key1" hidden="1">#REF!</definedName>
    <definedName name="_Order1" hidden="1">255</definedName>
    <definedName name="_Sort" localSheetId="10" hidden="1">#REF!</definedName>
    <definedName name="_Sort" hidden="1">#REF!</definedName>
    <definedName name="A_IMPRESIÓN_IM" localSheetId="10">#REF!</definedName>
    <definedName name="A_IMPRESIÓN_IM">#REF!</definedName>
    <definedName name="_xlnm.Print_Area" localSheetId="3">'1'!$A$1:$AN$142</definedName>
    <definedName name="_xlnm.Print_Area" localSheetId="13">'11'!$A$2:$Z$20</definedName>
    <definedName name="_xlnm.Print_Area" localSheetId="16">'14'!$A$1:$D$68</definedName>
    <definedName name="_xlnm.Print_Area" localSheetId="18">'16'!$A$1:$F$24</definedName>
    <definedName name="_xlnm.Print_Area" localSheetId="19">'17'!$A$1:$K$20</definedName>
    <definedName name="_xlnm.Print_Area" localSheetId="20">'18'!$A$1:$K$29</definedName>
    <definedName name="_xlnm.Print_Area" localSheetId="4">'2'!$A$1:$AN$80</definedName>
    <definedName name="_xlnm.Print_Area" localSheetId="5">'3'!$A$1:$K$32</definedName>
    <definedName name="_xlnm.Print_Area" localSheetId="8">'6'!$A$2:$T$91</definedName>
    <definedName name="_xlnm.Print_Area" localSheetId="10">'8'!$A$1:$M$22</definedName>
    <definedName name="_xlnm.Print_Area" localSheetId="11">'9'!$A$2:$X$24</definedName>
    <definedName name="_xlnm.Print_Area" localSheetId="1">Índice!$A$1:$C$65</definedName>
    <definedName name="BANCOS" localSheetId="10">#REF!</definedName>
    <definedName name="BANCOS">#REF!</definedName>
    <definedName name="CM" localSheetId="19">[6]Data!$B$1</definedName>
    <definedName name="CM">[6]Data!$B$1</definedName>
    <definedName name="CONTINENTAL" localSheetId="12">#REF!</definedName>
    <definedName name="CONTINENTAL" localSheetId="13">#REF!</definedName>
    <definedName name="CONTINENTAL" localSheetId="14">#REF!</definedName>
    <definedName name="CONTINENTAL" localSheetId="15">#REF!</definedName>
    <definedName name="CONTINENTAL" localSheetId="16">#REF!</definedName>
    <definedName name="CONTINENTAL" localSheetId="17">#REF!</definedName>
    <definedName name="CONTINENTAL" localSheetId="18">#REF!</definedName>
    <definedName name="CONTINENTAL" localSheetId="19">#REF!</definedName>
    <definedName name="CONTINENTAL" localSheetId="20">#REF!</definedName>
    <definedName name="CONTINENTAL" localSheetId="21">#REF!</definedName>
    <definedName name="CONTINENTAL" localSheetId="27">#REF!</definedName>
    <definedName name="CONTINENTAL" localSheetId="28">#REF!</definedName>
    <definedName name="CONTINENTAL" localSheetId="29">#REF!</definedName>
    <definedName name="CONTINENTAL" localSheetId="30">#REF!</definedName>
    <definedName name="CONTINENTAL" localSheetId="31">#REF!</definedName>
    <definedName name="CONTINENTAL" localSheetId="5">#REF!</definedName>
    <definedName name="CONTINENTAL" localSheetId="32">#REF!</definedName>
    <definedName name="CONTINENTAL" localSheetId="33">#REF!</definedName>
    <definedName name="CONTINENTAL" localSheetId="34">#REF!</definedName>
    <definedName name="CONTINENTAL" localSheetId="35">#REF!</definedName>
    <definedName name="CONTINENTAL" localSheetId="36">#REF!</definedName>
    <definedName name="CONTINENTAL" localSheetId="37">#REF!</definedName>
    <definedName name="CONTINENTAL" localSheetId="38">#REF!</definedName>
    <definedName name="CONTINENTAL" localSheetId="39">#REF!</definedName>
    <definedName name="CONTINENTAL" localSheetId="40">#REF!</definedName>
    <definedName name="CONTINENTAL" localSheetId="41">#REF!</definedName>
    <definedName name="CONTINENTAL" localSheetId="6">#REF!</definedName>
    <definedName name="CONTINENTAL" localSheetId="47">#REF!</definedName>
    <definedName name="CONTINENTAL" localSheetId="7">#REF!</definedName>
    <definedName name="CONTINENTAL" localSheetId="8">#REF!</definedName>
    <definedName name="CONTINENTAL" localSheetId="9">#REF!</definedName>
    <definedName name="CONTINENTAL" localSheetId="10">#REF!</definedName>
    <definedName name="CONTINENTAL" localSheetId="11">#REF!</definedName>
    <definedName name="CONTINENTAL">#REF!</definedName>
    <definedName name="CR" localSheetId="19">[6]Data!$Q$1</definedName>
    <definedName name="CR">[6]Data!$Q$1</definedName>
    <definedName name="Datos1" localSheetId="12">#REF!,#REF!,#REF!</definedName>
    <definedName name="Datos1" localSheetId="13">#REF!,#REF!,#REF!</definedName>
    <definedName name="Datos1" localSheetId="14">#REF!,#REF!,#REF!</definedName>
    <definedName name="Datos1" localSheetId="15">#REF!,#REF!,#REF!</definedName>
    <definedName name="Datos1" localSheetId="16">#REF!,#REF!,#REF!</definedName>
    <definedName name="Datos1" localSheetId="17">#REF!,#REF!,#REF!</definedName>
    <definedName name="Datos1" localSheetId="18">#REF!,#REF!,#REF!</definedName>
    <definedName name="Datos1" localSheetId="19">#REF!,#REF!,#REF!</definedName>
    <definedName name="Datos1" localSheetId="20">#REF!,#REF!,#REF!</definedName>
    <definedName name="Datos1" localSheetId="21">#REF!,#REF!,#REF!</definedName>
    <definedName name="Datos1" localSheetId="27">#REF!,#REF!,#REF!</definedName>
    <definedName name="Datos1" localSheetId="28">#REF!,#REF!,#REF!</definedName>
    <definedName name="Datos1" localSheetId="29">#REF!,#REF!,#REF!</definedName>
    <definedName name="Datos1" localSheetId="30">#REF!,#REF!,#REF!</definedName>
    <definedName name="Datos1" localSheetId="31">#REF!,#REF!,#REF!</definedName>
    <definedName name="Datos1" localSheetId="32">#REF!,#REF!,#REF!</definedName>
    <definedName name="Datos1" localSheetId="33">#REF!,#REF!,#REF!</definedName>
    <definedName name="Datos1" localSheetId="34">#REF!,#REF!,#REF!</definedName>
    <definedName name="Datos1" localSheetId="35">#REF!,#REF!,#REF!</definedName>
    <definedName name="Datos1" localSheetId="36">#REF!,#REF!,#REF!</definedName>
    <definedName name="Datos1" localSheetId="37">#REF!,#REF!,#REF!</definedName>
    <definedName name="Datos1" localSheetId="38">#REF!,#REF!,#REF!</definedName>
    <definedName name="Datos1" localSheetId="39">#REF!,#REF!,#REF!</definedName>
    <definedName name="Datos1" localSheetId="40">#REF!,#REF!,#REF!</definedName>
    <definedName name="Datos1" localSheetId="41">#REF!,#REF!,#REF!</definedName>
    <definedName name="Datos1" localSheetId="6">#REF!,#REF!,#REF!</definedName>
    <definedName name="Datos1" localSheetId="47">#REF!,#REF!,#REF!</definedName>
    <definedName name="Datos1" localSheetId="7">#REF!,#REF!,#REF!</definedName>
    <definedName name="Datos1" localSheetId="8">#REF!,#REF!,#REF!</definedName>
    <definedName name="Datos1" localSheetId="9">#REF!,#REF!,#REF!</definedName>
    <definedName name="Datos1" localSheetId="10">#REF!,#REF!,#REF!</definedName>
    <definedName name="Datos1" localSheetId="11">#REF!,#REF!,#REF!</definedName>
    <definedName name="Datos1">#REF!,#REF!,#REF!</definedName>
    <definedName name="Datos2" localSheetId="12">#REF!,#REF!</definedName>
    <definedName name="Datos2" localSheetId="13">#REF!,#REF!</definedName>
    <definedName name="Datos2" localSheetId="14">#REF!,#REF!</definedName>
    <definedName name="Datos2" localSheetId="15">#REF!,#REF!</definedName>
    <definedName name="Datos2" localSheetId="16">#REF!,#REF!</definedName>
    <definedName name="Datos2" localSheetId="17">#REF!,#REF!</definedName>
    <definedName name="Datos2" localSheetId="18">#REF!,#REF!</definedName>
    <definedName name="Datos2" localSheetId="19">#REF!,#REF!</definedName>
    <definedName name="Datos2" localSheetId="20">#REF!,#REF!</definedName>
    <definedName name="Datos2" localSheetId="21">#REF!,#REF!</definedName>
    <definedName name="Datos2" localSheetId="27">#REF!,#REF!</definedName>
    <definedName name="Datos2" localSheetId="28">#REF!,#REF!</definedName>
    <definedName name="Datos2" localSheetId="29">#REF!,#REF!</definedName>
    <definedName name="Datos2" localSheetId="30">#REF!,#REF!</definedName>
    <definedName name="Datos2" localSheetId="31">#REF!,#REF!</definedName>
    <definedName name="Datos2" localSheetId="32">#REF!,#REF!</definedName>
    <definedName name="Datos2" localSheetId="33">#REF!,#REF!</definedName>
    <definedName name="Datos2" localSheetId="34">#REF!,#REF!</definedName>
    <definedName name="Datos2" localSheetId="35">#REF!,#REF!</definedName>
    <definedName name="Datos2" localSheetId="36">#REF!,#REF!</definedName>
    <definedName name="Datos2" localSheetId="37">#REF!,#REF!</definedName>
    <definedName name="Datos2" localSheetId="38">#REF!,#REF!</definedName>
    <definedName name="Datos2" localSheetId="39">#REF!,#REF!</definedName>
    <definedName name="Datos2" localSheetId="40">#REF!,#REF!</definedName>
    <definedName name="Datos2" localSheetId="41">#REF!,#REF!</definedName>
    <definedName name="Datos2" localSheetId="6">#REF!,#REF!</definedName>
    <definedName name="Datos2" localSheetId="47">#REF!,#REF!</definedName>
    <definedName name="Datos2" localSheetId="7">#REF!,#REF!</definedName>
    <definedName name="Datos2" localSheetId="8">#REF!,#REF!</definedName>
    <definedName name="Datos2" localSheetId="9">#REF!,#REF!</definedName>
    <definedName name="Datos2" localSheetId="10">#REF!,#REF!</definedName>
    <definedName name="Datos2" localSheetId="11">#REF!,#REF!</definedName>
    <definedName name="Datos2">#REF!,#REF!</definedName>
    <definedName name="Datos3" localSheetId="12">#REF!,#REF!</definedName>
    <definedName name="Datos3" localSheetId="13">#REF!,#REF!</definedName>
    <definedName name="Datos3" localSheetId="14">#REF!,#REF!</definedName>
    <definedName name="Datos3" localSheetId="15">#REF!,#REF!</definedName>
    <definedName name="Datos3" localSheetId="16">#REF!,#REF!</definedName>
    <definedName name="Datos3" localSheetId="17">#REF!,#REF!</definedName>
    <definedName name="Datos3" localSheetId="18">#REF!,#REF!</definedName>
    <definedName name="Datos3" localSheetId="19">#REF!,#REF!</definedName>
    <definedName name="Datos3" localSheetId="20">#REF!,#REF!</definedName>
    <definedName name="Datos3" localSheetId="21">#REF!,#REF!</definedName>
    <definedName name="Datos3" localSheetId="27">#REF!,#REF!</definedName>
    <definedName name="Datos3" localSheetId="28">#REF!,#REF!</definedName>
    <definedName name="Datos3" localSheetId="29">#REF!,#REF!</definedName>
    <definedName name="Datos3" localSheetId="30">#REF!,#REF!</definedName>
    <definedName name="Datos3" localSheetId="31">#REF!,#REF!</definedName>
    <definedName name="Datos3" localSheetId="32">#REF!,#REF!</definedName>
    <definedName name="Datos3" localSheetId="33">#REF!,#REF!</definedName>
    <definedName name="Datos3" localSheetId="34">#REF!,#REF!</definedName>
    <definedName name="Datos3" localSheetId="35">#REF!,#REF!</definedName>
    <definedName name="Datos3" localSheetId="36">#REF!,#REF!</definedName>
    <definedName name="Datos3" localSheetId="37">#REF!,#REF!</definedName>
    <definedName name="Datos3" localSheetId="38">#REF!,#REF!</definedName>
    <definedName name="Datos3" localSheetId="39">#REF!,#REF!</definedName>
    <definedName name="Datos3" localSheetId="40">#REF!,#REF!</definedName>
    <definedName name="Datos3" localSheetId="41">#REF!,#REF!</definedName>
    <definedName name="Datos3" localSheetId="6">#REF!,#REF!</definedName>
    <definedName name="Datos3" localSheetId="47">#REF!,#REF!</definedName>
    <definedName name="Datos3" localSheetId="7">#REF!,#REF!</definedName>
    <definedName name="Datos3" localSheetId="8">#REF!,#REF!</definedName>
    <definedName name="Datos3" localSheetId="9">#REF!,#REF!</definedName>
    <definedName name="Datos3" localSheetId="10">#REF!,#REF!</definedName>
    <definedName name="Datos3" localSheetId="11">#REF!,#REF!</definedName>
    <definedName name="Datos3">#REF!,#REF!</definedName>
    <definedName name="EDPYME" localSheetId="19">[6]Data!$AD$1</definedName>
    <definedName name="EDPYME">[6]Data!$AD$1</definedName>
    <definedName name="Fecha" localSheetId="13">[21]Datos!$D$4</definedName>
    <definedName name="Fecha" localSheetId="14">[35]Datos!$D$4</definedName>
    <definedName name="Fecha" localSheetId="15">[21]Datos!$D$4</definedName>
    <definedName name="Fecha" localSheetId="16">[21]Datos!$D$4</definedName>
    <definedName name="Fecha" localSheetId="23">[45]Datos!$D$4</definedName>
    <definedName name="fecha" localSheetId="27">'[23]Posicion ME'!$C$1</definedName>
    <definedName name="fecha" localSheetId="28">'[23]Posicion ME'!$C$1</definedName>
    <definedName name="fecha" localSheetId="29">'[23]Posicion ME'!$C$1</definedName>
    <definedName name="fecha" localSheetId="37">'[23]Posicion ME'!$C$1</definedName>
    <definedName name="Fecha" localSheetId="39">[27]Datos!$D$4</definedName>
    <definedName name="Fecha" localSheetId="41">[21]Datos!$D$4</definedName>
    <definedName name="Fecha" localSheetId="6">[21]Datos!$D$4</definedName>
    <definedName name="fecha" localSheetId="10">'[23]Posicion ME'!$C$1</definedName>
    <definedName name="fecha" localSheetId="11">'[23]Posicion ME'!$C$1</definedName>
    <definedName name="Fecha">[8]Datos!$D$4</definedName>
    <definedName name="FWD">'[23]Posicion ME'!$B$34:$I$49</definedName>
    <definedName name="GAdmin" localSheetId="12">#REF!</definedName>
    <definedName name="GAdmin" localSheetId="13">#REF!</definedName>
    <definedName name="GAdmin" localSheetId="14">#REF!</definedName>
    <definedName name="GAdmin" localSheetId="15">#REF!</definedName>
    <definedName name="GAdmin" localSheetId="16">#REF!</definedName>
    <definedName name="GAdmin" localSheetId="17">#REF!</definedName>
    <definedName name="GAdmin" localSheetId="18">#REF!</definedName>
    <definedName name="GAdmin" localSheetId="19">#REF!</definedName>
    <definedName name="GAdmin" localSheetId="20">#REF!</definedName>
    <definedName name="GAdmin" localSheetId="21">#REF!</definedName>
    <definedName name="GAdmin" localSheetId="31">#REF!</definedName>
    <definedName name="GAdmin" localSheetId="32">#REF!</definedName>
    <definedName name="GAdmin" localSheetId="33">#REF!</definedName>
    <definedName name="GAdmin" localSheetId="34">#REF!</definedName>
    <definedName name="GAdmin" localSheetId="35">#REF!</definedName>
    <definedName name="GAdmin" localSheetId="36">#REF!</definedName>
    <definedName name="GAdmin" localSheetId="38">#REF!</definedName>
    <definedName name="GAdmin" localSheetId="39">#REF!</definedName>
    <definedName name="GAdmin" localSheetId="40">#REF!</definedName>
    <definedName name="GAdmin" localSheetId="41">#REF!</definedName>
    <definedName name="GAdmin" localSheetId="6">#REF!</definedName>
    <definedName name="GAdmin" localSheetId="8">#REF!</definedName>
    <definedName name="GAdmin" localSheetId="9">#REF!</definedName>
    <definedName name="GAdmin">#REF!</definedName>
    <definedName name="IMFNB" localSheetId="12">#REF!</definedName>
    <definedName name="IMFNB" localSheetId="13">#REF!</definedName>
    <definedName name="IMFNB" localSheetId="14">#REF!</definedName>
    <definedName name="IMFNB" localSheetId="15">#REF!</definedName>
    <definedName name="IMFNB" localSheetId="16">#REF!</definedName>
    <definedName name="IMFNB" localSheetId="17">#REF!</definedName>
    <definedName name="IMFNB" localSheetId="18">#REF!</definedName>
    <definedName name="IMFNB" localSheetId="19">#REF!</definedName>
    <definedName name="IMFNB" localSheetId="20">#REF!</definedName>
    <definedName name="IMFNB" localSheetId="21">#REF!</definedName>
    <definedName name="IMFNB" localSheetId="31">#REF!</definedName>
    <definedName name="IMFNB" localSheetId="32">#REF!</definedName>
    <definedName name="IMFNB" localSheetId="33">#REF!</definedName>
    <definedName name="IMFNB" localSheetId="34">#REF!</definedName>
    <definedName name="IMFNB" localSheetId="35">#REF!</definedName>
    <definedName name="IMFNB" localSheetId="36">#REF!</definedName>
    <definedName name="IMFNB" localSheetId="38">#REF!</definedName>
    <definedName name="IMFNB" localSheetId="39">#REF!</definedName>
    <definedName name="IMFNB" localSheetId="40">#REF!</definedName>
    <definedName name="IMFNB" localSheetId="41">#REF!</definedName>
    <definedName name="IMFNB" localSheetId="6">#REF!</definedName>
    <definedName name="IMFNB" localSheetId="8">#REF!</definedName>
    <definedName name="IMFNB" localSheetId="9">#REF!</definedName>
    <definedName name="IMFNB">#REF!</definedName>
    <definedName name="Indic.Propuestos" localSheetId="12">'[9]Ctas-Ind (1)'!#REF!</definedName>
    <definedName name="Indic.Propuestos" localSheetId="13">'[9]Ctas-Ind (1)'!#REF!</definedName>
    <definedName name="Indic.Propuestos" localSheetId="14">'[9]Ctas-Ind (1)'!#REF!</definedName>
    <definedName name="Indic.Propuestos" localSheetId="15">'[9]Ctas-Ind (1)'!#REF!</definedName>
    <definedName name="Indic.Propuestos" localSheetId="16">'[9]Ctas-Ind (1)'!#REF!</definedName>
    <definedName name="Indic.Propuestos" localSheetId="17">'[9]Ctas-Ind (1)'!#REF!</definedName>
    <definedName name="Indic.Propuestos" localSheetId="18">'[9]Ctas-Ind (1)'!#REF!</definedName>
    <definedName name="Indic.Propuestos" localSheetId="19">'[9]Ctas-Ind (1)'!#REF!</definedName>
    <definedName name="Indic.Propuestos" localSheetId="20">'[9]Ctas-Ind (1)'!#REF!</definedName>
    <definedName name="Indic.Propuestos" localSheetId="39">'[9]Ctas-Ind (1)'!#REF!</definedName>
    <definedName name="Indic.Propuestos" localSheetId="41">'[9]Ctas-Ind (1)'!#REF!</definedName>
    <definedName name="Indic.Propuestos" localSheetId="6">'[9]Ctas-Ind (1)'!#REF!</definedName>
    <definedName name="Indic.Propuestos" localSheetId="8">'[9]Ctas-Ind (1)'!#REF!</definedName>
    <definedName name="Indic.Propuestos" localSheetId="9">'[9]Ctas-Ind (1)'!#REF!</definedName>
    <definedName name="Indic.Propuestos">'[9]Ctas-Ind (1)'!#REF!</definedName>
    <definedName name="INDICE" localSheetId="12">[2]!INDICE</definedName>
    <definedName name="INDICE" localSheetId="13">[2]!INDICE</definedName>
    <definedName name="INDICE" localSheetId="15">[2]!INDICE</definedName>
    <definedName name="INDICE" localSheetId="17">[2]!INDICE</definedName>
    <definedName name="INDICE" localSheetId="20">[2]!INDICE</definedName>
    <definedName name="INDICE" localSheetId="41">[2]!INDICE</definedName>
    <definedName name="INDICE" localSheetId="6">[2]!INDICE</definedName>
    <definedName name="INDICE" localSheetId="8">[2]!INDICE</definedName>
    <definedName name="INDICE" localSheetId="9">[2]!INDICE</definedName>
    <definedName name="INDICE">[2]!INDICE</definedName>
    <definedName name="IngresF" localSheetId="12">#REF!</definedName>
    <definedName name="IngresF" localSheetId="13">#REF!</definedName>
    <definedName name="IngresF" localSheetId="14">#REF!</definedName>
    <definedName name="IngresF" localSheetId="15">#REF!</definedName>
    <definedName name="IngresF" localSheetId="16">#REF!</definedName>
    <definedName name="IngresF" localSheetId="17">#REF!</definedName>
    <definedName name="IngresF" localSheetId="18">#REF!</definedName>
    <definedName name="IngresF" localSheetId="19">#REF!</definedName>
    <definedName name="IngresF" localSheetId="20">#REF!</definedName>
    <definedName name="IngresF" localSheetId="21">#REF!</definedName>
    <definedName name="IngresF" localSheetId="31">#REF!</definedName>
    <definedName name="IngresF" localSheetId="32">#REF!</definedName>
    <definedName name="IngresF" localSheetId="33">#REF!</definedName>
    <definedName name="IngresF" localSheetId="34">#REF!</definedName>
    <definedName name="IngresF" localSheetId="35">#REF!</definedName>
    <definedName name="IngresF" localSheetId="36">#REF!</definedName>
    <definedName name="IngresF" localSheetId="38">#REF!</definedName>
    <definedName name="IngresF" localSheetId="39">#REF!</definedName>
    <definedName name="IngresF" localSheetId="40">#REF!</definedName>
    <definedName name="IngresF" localSheetId="41">#REF!</definedName>
    <definedName name="IngresF" localSheetId="6">#REF!</definedName>
    <definedName name="IngresF" localSheetId="8">#REF!</definedName>
    <definedName name="IngresF" localSheetId="9">#REF!</definedName>
    <definedName name="IngresF">#REF!</definedName>
    <definedName name="Inicio" localSheetId="12">'[15]02-T_DEP'!#REF!</definedName>
    <definedName name="Inicio" localSheetId="13">'[15]02-T_DEP'!#REF!</definedName>
    <definedName name="Inicio" localSheetId="14">'[10]02-T_DEP'!#REF!</definedName>
    <definedName name="Inicio" localSheetId="15">'[15]02-T_DEP'!#REF!</definedName>
    <definedName name="Inicio" localSheetId="16">'[15]02-T_DEP'!#REF!</definedName>
    <definedName name="Inicio" localSheetId="17">'[15]02-T_DEP'!#REF!</definedName>
    <definedName name="Inicio" localSheetId="18">'[15]02-T_DEP'!#REF!</definedName>
    <definedName name="Inicio" localSheetId="19">'[15]02-T_DEP'!#REF!</definedName>
    <definedName name="Inicio" localSheetId="20">'[10]02-T_DEP'!#REF!</definedName>
    <definedName name="Inicio" localSheetId="21">'[15]02-T_DEP'!#REF!</definedName>
    <definedName name="Inicio" localSheetId="27">'[24]02-T_DEP'!#REF!</definedName>
    <definedName name="Inicio" localSheetId="28">'[46]02-T_DEP'!#REF!</definedName>
    <definedName name="Inicio" localSheetId="29">'[24]02-T_DEP'!#REF!</definedName>
    <definedName name="Inicio" localSheetId="30">'[10]02-T_DEP'!#REF!</definedName>
    <definedName name="Inicio" localSheetId="31">'[15]02-T_DEP'!#REF!</definedName>
    <definedName name="Inicio" localSheetId="32">'[15]02-T_DEP'!#REF!</definedName>
    <definedName name="Inicio" localSheetId="33">'[15]02-T_DEP'!#REF!</definedName>
    <definedName name="Inicio" localSheetId="34">'[10]02-T_DEP'!#REF!</definedName>
    <definedName name="Inicio" localSheetId="35">'[15]02-T_DEP'!#REF!</definedName>
    <definedName name="Inicio" localSheetId="36">'[15]02-T_DEP'!#REF!</definedName>
    <definedName name="Inicio" localSheetId="37">'[24]02-T_DEP'!#REF!</definedName>
    <definedName name="Inicio" localSheetId="38">'[10]02-T_DEP'!#REF!</definedName>
    <definedName name="Inicio" localSheetId="39">'[15]02-T_DEP'!#REF!</definedName>
    <definedName name="Inicio" localSheetId="40">'[10]02-T_DEP'!#REF!</definedName>
    <definedName name="Inicio" localSheetId="41">'[15]02-T_DEP'!#REF!</definedName>
    <definedName name="Inicio" localSheetId="6">'[15]02-T_DEP'!#REF!</definedName>
    <definedName name="Inicio" localSheetId="8">'[15]02-T_DEP'!#REF!</definedName>
    <definedName name="Inicio" localSheetId="9">'[10]02-T_DEP'!#REF!</definedName>
    <definedName name="Inicio" localSheetId="10">'[24]02-T_DEP'!#REF!</definedName>
    <definedName name="Inicio" localSheetId="11">'[24]02-T_DEP'!#REF!</definedName>
    <definedName name="Inicio">'[3]02-T_DEP'!#REF!</definedName>
    <definedName name="lima" localSheetId="18">'16'!#REF!</definedName>
    <definedName name="lima" localSheetId="47">#REF!</definedName>
    <definedName name="lima" localSheetId="7">#REF!</definedName>
    <definedName name="lima">#REF!</definedName>
    <definedName name="matrix" localSheetId="10">#REF!</definedName>
    <definedName name="matrix">#REF!</definedName>
    <definedName name="MFinanc" localSheetId="12">#REF!</definedName>
    <definedName name="MFinanc" localSheetId="13">#REF!</definedName>
    <definedName name="MFinanc" localSheetId="14">#REF!</definedName>
    <definedName name="MFinanc" localSheetId="15">#REF!</definedName>
    <definedName name="MFinanc" localSheetId="16">#REF!</definedName>
    <definedName name="MFinanc" localSheetId="17">#REF!</definedName>
    <definedName name="MFinanc" localSheetId="18">#REF!</definedName>
    <definedName name="MFinanc" localSheetId="19">#REF!</definedName>
    <definedName name="MFinanc" localSheetId="20">#REF!</definedName>
    <definedName name="MFinanc" localSheetId="21">#REF!</definedName>
    <definedName name="MFinanc" localSheetId="31">#REF!</definedName>
    <definedName name="MFinanc" localSheetId="32">#REF!</definedName>
    <definedName name="MFinanc" localSheetId="33">#REF!</definedName>
    <definedName name="MFinanc" localSheetId="34">#REF!</definedName>
    <definedName name="MFinanc" localSheetId="35">#REF!</definedName>
    <definedName name="MFinanc" localSheetId="36">#REF!</definedName>
    <definedName name="MFinanc" localSheetId="38">#REF!</definedName>
    <definedName name="MFinanc" localSheetId="39">#REF!</definedName>
    <definedName name="MFinanc" localSheetId="40">#REF!</definedName>
    <definedName name="MFinanc" localSheetId="41">#REF!</definedName>
    <definedName name="MFinanc" localSheetId="6">#REF!</definedName>
    <definedName name="MFinanc" localSheetId="8">#REF!</definedName>
    <definedName name="MFinanc" localSheetId="9">#REF!</definedName>
    <definedName name="MFinanc">#REF!</definedName>
    <definedName name="pali" localSheetId="10">#REF!</definedName>
    <definedName name="pali">#REF!</definedName>
    <definedName name="palii" localSheetId="10">#REF!</definedName>
    <definedName name="palii">#REF!</definedName>
    <definedName name="parei" localSheetId="10">#REF!</definedName>
    <definedName name="parei">#REF!</definedName>
    <definedName name="pata" localSheetId="10">#REF!</definedName>
    <definedName name="pata">#REF!</definedName>
    <definedName name="patai" localSheetId="10">#REF!</definedName>
    <definedName name="patai">#REF!</definedName>
    <definedName name="paug" localSheetId="10">#REF!</definedName>
    <definedName name="paug">#REF!</definedName>
    <definedName name="pbap" localSheetId="10">#REF!</definedName>
    <definedName name="pbap">#REF!</definedName>
    <definedName name="pbkji" localSheetId="10">#REF!</definedName>
    <definedName name="pbkji">#REF!</definedName>
    <definedName name="pbueb" localSheetId="10">#REF!</definedName>
    <definedName name="pbueb">#REF!</definedName>
    <definedName name="pcel" localSheetId="10">#REF!</definedName>
    <definedName name="pcel">#REF!</definedName>
    <definedName name="pceli" localSheetId="10">#REF!</definedName>
    <definedName name="pceli">#REF!</definedName>
    <definedName name="pcon" localSheetId="10">#REF!</definedName>
    <definedName name="pcon">#REF!</definedName>
    <definedName name="pcre" localSheetId="10">#REF!</definedName>
    <definedName name="pcre">#REF!</definedName>
    <definedName name="pcsg" localSheetId="10">#REF!</definedName>
    <definedName name="pcsg">#REF!</definedName>
    <definedName name="pede" localSheetId="10">#REF!</definedName>
    <definedName name="pede">#REF!</definedName>
    <definedName name="PEF" localSheetId="10">#REF!</definedName>
    <definedName name="PEF">#REF!</definedName>
    <definedName name="pege" localSheetId="10">#REF!</definedName>
    <definedName name="pege">#REF!</definedName>
    <definedName name="pelsi" localSheetId="10">#REF!</definedName>
    <definedName name="pelsi">#REF!</definedName>
    <definedName name="Periodo" localSheetId="3">'1'!$A$3</definedName>
    <definedName name="periodo" localSheetId="27">[25]BD_Datos!$B$3</definedName>
    <definedName name="periodo" localSheetId="28">[25]BD_Datos!$B$3</definedName>
    <definedName name="periodo" localSheetId="29">[25]BD_Datos!$B$3</definedName>
    <definedName name="Periodo" localSheetId="5">'[31]05-BG'!$B$3</definedName>
    <definedName name="periodo" localSheetId="37">[25]BD_Datos!$B$3</definedName>
    <definedName name="periodo" localSheetId="10">[25]BD_Datos!$B$3</definedName>
    <definedName name="periodo" localSheetId="11">[25]BD_Datos!$B$3</definedName>
    <definedName name="Periodo">'[5]05-BG'!$B$3</definedName>
    <definedName name="periodo_aa">[25]BD_Datos!$D$3</definedName>
    <definedName name="pfer" localSheetId="10">#REF!</definedName>
    <definedName name="pfer">#REF!</definedName>
    <definedName name="pgra" localSheetId="10">#REF!</definedName>
    <definedName name="pgra">#REF!</definedName>
    <definedName name="pluz" localSheetId="10">#REF!</definedName>
    <definedName name="pluz">#REF!</definedName>
    <definedName name="pmili" localSheetId="10">#REF!</definedName>
    <definedName name="pmili">#REF!</definedName>
    <definedName name="pmini" localSheetId="10">#REF!</definedName>
    <definedName name="pmini">#REF!</definedName>
    <definedName name="pmori" localSheetId="10">#REF!</definedName>
    <definedName name="pmori">#REF!</definedName>
    <definedName name="ppom" localSheetId="10">#REF!</definedName>
    <definedName name="ppom">#REF!</definedName>
    <definedName name="pspc" localSheetId="10">#REF!</definedName>
    <definedName name="pspc">#REF!</definedName>
    <definedName name="ptelb" localSheetId="10">#REF!</definedName>
    <definedName name="ptelb">#REF!</definedName>
    <definedName name="pvol" localSheetId="10">#REF!</definedName>
    <definedName name="pvol">#REF!</definedName>
    <definedName name="pvolb" localSheetId="10">#REF!</definedName>
    <definedName name="pvolb">#REF!</definedName>
    <definedName name="pwie" localSheetId="10">#REF!</definedName>
    <definedName name="pwie">#REF!</definedName>
    <definedName name="qqqq" localSheetId="10">#REF!</definedName>
    <definedName name="qqqq">#REF!</definedName>
    <definedName name="SWAPS">'[23]Posicion ME'!$B$56:$I$71</definedName>
    <definedName name="TipoCambioMes" localSheetId="3">'1'!$A$62</definedName>
    <definedName name="TipoCambioMes" localSheetId="12">#REF!</definedName>
    <definedName name="TipoCambioMes" localSheetId="13">#REF!</definedName>
    <definedName name="TipoCambioMes" localSheetId="14">#REF!</definedName>
    <definedName name="TipoCambioMes" localSheetId="15">#REF!</definedName>
    <definedName name="TipoCambioMes" localSheetId="16">#REF!</definedName>
    <definedName name="TipoCambioMes" localSheetId="17">#REF!</definedName>
    <definedName name="TipoCambioMes" localSheetId="18">#REF!</definedName>
    <definedName name="TipoCambioMes" localSheetId="19">#REF!</definedName>
    <definedName name="TipoCambioMes" localSheetId="20">#REF!</definedName>
    <definedName name="TipoCambioMes" localSheetId="21">#REF!</definedName>
    <definedName name="TipoCambioMes" localSheetId="30">#REF!</definedName>
    <definedName name="TipoCambioMes" localSheetId="31">#REF!</definedName>
    <definedName name="TipoCambioMes" localSheetId="5">'[31]05-BG'!$B$62</definedName>
    <definedName name="TipoCambioMes" localSheetId="32">#REF!</definedName>
    <definedName name="TipoCambioMes" localSheetId="33">#REF!</definedName>
    <definedName name="TipoCambioMes" localSheetId="34">#REF!</definedName>
    <definedName name="TipoCambioMes" localSheetId="35">#REF!</definedName>
    <definedName name="TipoCambioMes" localSheetId="36">#REF!</definedName>
    <definedName name="TipoCambioMes" localSheetId="38">#REF!</definedName>
    <definedName name="TipoCambioMes" localSheetId="39">#REF!</definedName>
    <definedName name="TipoCambioMes" localSheetId="40">#REF!</definedName>
    <definedName name="TipoCambioMes" localSheetId="41">#REF!</definedName>
    <definedName name="TipoCambioMes" localSheetId="6">#REF!</definedName>
    <definedName name="TipoCambioMes" localSheetId="8">#REF!</definedName>
    <definedName name="TipoCambioMes" localSheetId="9">#REF!</definedName>
    <definedName name="TipoCambioMes">'[5]05-BG'!$B$62</definedName>
    <definedName name="TIT" localSheetId="10">#REF!</definedName>
    <definedName name="TIT">#REF!</definedName>
    <definedName name="_xlnm.Print_Titles" localSheetId="16">'14'!$A:$A,'14'!$1:$68</definedName>
    <definedName name="_xlnm.Print_Titles" localSheetId="2">Agregación_EEFF!$2:$11</definedName>
    <definedName name="Utilid" localSheetId="12">#REF!</definedName>
    <definedName name="Utilid" localSheetId="13">#REF!</definedName>
    <definedName name="Utilid" localSheetId="14">#REF!</definedName>
    <definedName name="Utilid" localSheetId="15">#REF!</definedName>
    <definedName name="Utilid" localSheetId="16">#REF!</definedName>
    <definedName name="Utilid" localSheetId="17">#REF!</definedName>
    <definedName name="Utilid" localSheetId="18">#REF!</definedName>
    <definedName name="Utilid" localSheetId="19">#REF!</definedName>
    <definedName name="Utilid" localSheetId="20">#REF!</definedName>
    <definedName name="Utilid" localSheetId="21">#REF!</definedName>
    <definedName name="Utilid" localSheetId="31">#REF!</definedName>
    <definedName name="Utilid" localSheetId="32">#REF!</definedName>
    <definedName name="Utilid" localSheetId="33">#REF!</definedName>
    <definedName name="Utilid" localSheetId="34">#REF!</definedName>
    <definedName name="Utilid" localSheetId="35">#REF!</definedName>
    <definedName name="Utilid" localSheetId="36">#REF!</definedName>
    <definedName name="Utilid" localSheetId="38">#REF!</definedName>
    <definedName name="Utilid" localSheetId="39">#REF!</definedName>
    <definedName name="Utilid" localSheetId="40">#REF!</definedName>
    <definedName name="Utilid" localSheetId="41">#REF!</definedName>
    <definedName name="Utilid" localSheetId="6">#REF!</definedName>
    <definedName name="Utilid" localSheetId="8">#REF!</definedName>
    <definedName name="Utilid" localSheetId="9">#REF!</definedName>
    <definedName name="Utilid">#REF!</definedName>
    <definedName name="vali" localSheetId="10">#REF!</definedName>
    <definedName name="vali">#REF!</definedName>
    <definedName name="valii" localSheetId="10">#REF!</definedName>
    <definedName name="valii">#REF!</definedName>
    <definedName name="varei" localSheetId="10">#REF!</definedName>
    <definedName name="varei">#REF!</definedName>
    <definedName name="vata" localSheetId="10">#REF!</definedName>
    <definedName name="vata">#REF!</definedName>
    <definedName name="vatai" localSheetId="10">#REF!</definedName>
    <definedName name="vatai">#REF!</definedName>
    <definedName name="vaug" localSheetId="10">#REF!</definedName>
    <definedName name="vaug">#REF!</definedName>
    <definedName name="vbap" localSheetId="10">#REF!</definedName>
    <definedName name="vbap">#REF!</definedName>
    <definedName name="vbkji" localSheetId="10">#REF!</definedName>
    <definedName name="vbkji">#REF!</definedName>
    <definedName name="vbueb" localSheetId="10">#REF!</definedName>
    <definedName name="vbueb">#REF!</definedName>
    <definedName name="vcel" localSheetId="10">#REF!</definedName>
    <definedName name="vcel">#REF!</definedName>
    <definedName name="vceli" localSheetId="10">#REF!</definedName>
    <definedName name="vceli">#REF!</definedName>
    <definedName name="vcon" localSheetId="10">#REF!</definedName>
    <definedName name="vcon">#REF!</definedName>
    <definedName name="vcre" localSheetId="10">#REF!</definedName>
    <definedName name="vcre">#REF!</definedName>
    <definedName name="vcsg" localSheetId="10">#REF!</definedName>
    <definedName name="vcsg">#REF!</definedName>
    <definedName name="vede" localSheetId="10">#REF!</definedName>
    <definedName name="vede">#REF!</definedName>
    <definedName name="vege" localSheetId="10">#REF!</definedName>
    <definedName name="vege">#REF!</definedName>
    <definedName name="velsi" localSheetId="10">#REF!</definedName>
    <definedName name="velsi">#REF!</definedName>
    <definedName name="vfer" localSheetId="10">#REF!</definedName>
    <definedName name="vfer">#REF!</definedName>
    <definedName name="vgra" localSheetId="10">#REF!</definedName>
    <definedName name="vgra">#REF!</definedName>
    <definedName name="vluz" localSheetId="10">#REF!</definedName>
    <definedName name="vluz">#REF!</definedName>
    <definedName name="vmili" localSheetId="10">#REF!</definedName>
    <definedName name="vmili">#REF!</definedName>
    <definedName name="vmini" localSheetId="10">#REF!</definedName>
    <definedName name="vmini">#REF!</definedName>
    <definedName name="vmori" localSheetId="10">#REF!</definedName>
    <definedName name="vmori">#REF!</definedName>
    <definedName name="vpom" localSheetId="10">#REF!</definedName>
    <definedName name="vpom">#REF!</definedName>
    <definedName name="vspc" localSheetId="10">#REF!</definedName>
    <definedName name="vspc">#REF!</definedName>
    <definedName name="vtelb" localSheetId="10">#REF!</definedName>
    <definedName name="vtelb">#REF!</definedName>
    <definedName name="vvolb" localSheetId="10">#REF!</definedName>
    <definedName name="vvolb">#REF!</definedName>
    <definedName name="vwie" localSheetId="10">#REF!</definedName>
    <definedName name="vw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56" l="1"/>
  <c r="C110" i="56"/>
  <c r="C103" i="56"/>
  <c r="C101" i="56"/>
  <c r="C96" i="56"/>
  <c r="C86" i="56"/>
  <c r="C81" i="56"/>
  <c r="C78" i="56"/>
  <c r="C73" i="56"/>
  <c r="C70" i="56"/>
  <c r="C64" i="56"/>
  <c r="C61" i="56"/>
  <c r="C56" i="56"/>
  <c r="C46" i="56"/>
  <c r="C40" i="56"/>
  <c r="C28" i="56"/>
  <c r="C27" i="56"/>
  <c r="C20" i="56"/>
  <c r="C14" i="56"/>
  <c r="A3" i="32"/>
  <c r="C200" i="32"/>
</calcChain>
</file>

<file path=xl/sharedStrings.xml><?xml version="1.0" encoding="utf-8"?>
<sst xmlns="http://schemas.openxmlformats.org/spreadsheetml/2006/main" count="6244" uniqueCount="1437">
  <si>
    <t>Distribución de Oficinas por Zona Geográfica de las Empresas Financieras</t>
  </si>
  <si>
    <t>Actualizado el 06.05.2024*</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</si>
  <si>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</si>
  <si>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</si>
  <si>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</si>
  <si>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</si>
  <si>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</si>
  <si>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</si>
  <si>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</si>
  <si>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</si>
  <si>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</si>
  <si>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</si>
  <si>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</si>
  <si>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</si>
  <si>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</si>
  <si>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</si>
  <si>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</si>
  <si>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</si>
  <si>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</si>
  <si>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</si>
  <si>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</si>
  <si>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</si>
  <si>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</si>
  <si>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</si>
  <si>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</si>
  <si>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</si>
  <si>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</si>
  <si>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</si>
  <si>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 xml:space="preserve">TOTAL </t>
  </si>
  <si>
    <t>Crediscotia Financiera</t>
  </si>
  <si>
    <t>Compartamos Financiera</t>
  </si>
  <si>
    <t>Financiera Confianza</t>
  </si>
  <si>
    <t>Financiera Efectiva</t>
  </si>
  <si>
    <t>Financiera Qapaq</t>
  </si>
  <si>
    <t>Financiera Oh!</t>
  </si>
  <si>
    <t>Mitsui Auto Finance</t>
  </si>
  <si>
    <t>Financiera Proempresa</t>
  </si>
  <si>
    <t>Financiera Credinka</t>
  </si>
  <si>
    <t>TOTAL EMPRESAS FINANCIERAS</t>
  </si>
  <si>
    <t>Fuente: Anexo N° 10 Depósitos, Colocaciones y Personal por Oficina.</t>
  </si>
  <si>
    <t>* Compartamos Financiera corrigió la información de su Anexo N° 10</t>
  </si>
  <si>
    <t>Número de Deudores con Crédito Directo por Empresa Financiera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</si>
  <si>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</si>
  <si>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</si>
  <si>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</si>
  <si>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</si>
  <si>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</si>
  <si>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</si>
  <si>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</si>
  <si>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</si>
  <si>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</si>
  <si>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</si>
  <si>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</si>
  <si>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</si>
  <si>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</si>
  <si>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</si>
  <si>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</si>
  <si>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</si>
  <si>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
  </si>
  <si>
    <t>Financiera Oh</t>
  </si>
  <si>
    <r>
      <t>TOTAL EMPRESAS FINANCIERAS</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</si>
  <si>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</si>
  <si>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financiera.</t>
  </si>
  <si>
    <t>2/ Consolida el número de deudores. Es decir, considera al deudor como único si éste tiene créditos de diferentes tipos (consumo, hipotecario, microempresa, etc…) en la misma empresa financiera.</t>
  </si>
  <si>
    <t>Estructura de los Créditos Directos por Departamento y Empresa Financiera</t>
  </si>
  <si>
    <t>(En porcentaje)</t>
  </si>
  <si>
    <t>Empresas*</t>
  </si>
  <si>
    <t>Apurimac</t>
  </si>
  <si>
    <t>TOTAL (en miles de soles)</t>
  </si>
  <si>
    <t>-</t>
  </si>
  <si>
    <t>Fuente: Anexo N° 10 Depósitos y Colocaciones por Oficina.</t>
  </si>
  <si>
    <t>* Con Resolucion SBS N° 3553-2022 de fecha 18.11.2022, se autorizó la disolución voluntaria de Amerika Financiera S.A.</t>
  </si>
  <si>
    <t>Depósitos por Tipo y Persona de Empresas Financieras</t>
  </si>
  <si>
    <t>(En miles de soles)</t>
  </si>
  <si>
    <t>Depósitos a la Vista</t>
  </si>
  <si>
    <t>Depósitos de Ahorros</t>
  </si>
  <si>
    <t>Depósitos a Plazo</t>
  </si>
  <si>
    <t>Depósitos CTS</t>
  </si>
  <si>
    <t>Depósitos Totales</t>
  </si>
  <si>
    <t>Personas Naturales</t>
  </si>
  <si>
    <t>Personas Jurídicas sin fines de lucro</t>
  </si>
  <si>
    <t>Otras Personas Jurídicas</t>
  </si>
  <si>
    <t>Fuente: Anexo N° 13 : Depósitos según escalas de montos.</t>
  </si>
  <si>
    <t>Número de Personas por Tipo de Depósito y Empresa Financiera</t>
  </si>
  <si>
    <t>Nuevos Créditos Hipotecarios para Vivienda por Empresa Financiera</t>
  </si>
  <si>
    <t xml:space="preserve">N° de nuevos Créditos Desembolsados  </t>
  </si>
  <si>
    <t>Monto de Nuevos Créditos desembolsados en M.N.  
(miles de S/)</t>
  </si>
  <si>
    <t>Monto de Nuevos Créditos desembolsados en M.E.  
(miles de $)</t>
  </si>
  <si>
    <t>Fuente: Anexo N° 3: Stock y Flujo Crediticio por Tipo de Crédito y Sector Económico.</t>
  </si>
  <si>
    <t>Depósitos y Créditos por Oficina y Empresa Financiera</t>
  </si>
  <si>
    <t xml:space="preserve">  (En miles de soles)</t>
  </si>
  <si>
    <t>Empresa</t>
  </si>
  <si>
    <t>Ubicación</t>
  </si>
  <si>
    <t>Codigo Oficina</t>
  </si>
  <si>
    <t>Depósitos de Ahorro</t>
  </si>
  <si>
    <t>Total Depósitos</t>
  </si>
  <si>
    <t>Créditos Directos</t>
  </si>
  <si>
    <t>Total Créditos</t>
  </si>
  <si>
    <t>Departamento</t>
  </si>
  <si>
    <t>Provincia</t>
  </si>
  <si>
    <t>Distrito</t>
  </si>
  <si>
    <t>M.N</t>
  </si>
  <si>
    <t>M.E.</t>
  </si>
  <si>
    <t>Total</t>
  </si>
  <si>
    <t>CREDISCOTIA</t>
  </si>
  <si>
    <t>Huaraz</t>
  </si>
  <si>
    <t>Santa</t>
  </si>
  <si>
    <t>Chimbote</t>
  </si>
  <si>
    <t>Abancay</t>
  </si>
  <si>
    <t>Cayma</t>
  </si>
  <si>
    <t>Jose Luis Bustamante y Rivero</t>
  </si>
  <si>
    <t>Camana</t>
  </si>
  <si>
    <t>Huamanga</t>
  </si>
  <si>
    <t>Jaen</t>
  </si>
  <si>
    <t>Prov. Const. del Callao</t>
  </si>
  <si>
    <t>Ventanilla</t>
  </si>
  <si>
    <t>Huanuco</t>
  </si>
  <si>
    <t>Leoncio Prado</t>
  </si>
  <si>
    <t>Rupa-Rupa</t>
  </si>
  <si>
    <t>Chincha</t>
  </si>
  <si>
    <t>Chincha Alta</t>
  </si>
  <si>
    <t>Nazca</t>
  </si>
  <si>
    <t>Pisco</t>
  </si>
  <si>
    <t>Junin</t>
  </si>
  <si>
    <t>Chanchamayo</t>
  </si>
  <si>
    <t>Huancayo</t>
  </si>
  <si>
    <t>El Tambo</t>
  </si>
  <si>
    <t>Ascope</t>
  </si>
  <si>
    <t>Casa Grande</t>
  </si>
  <si>
    <t>Chepen</t>
  </si>
  <si>
    <t>Trujillo</t>
  </si>
  <si>
    <t>El Porvenir</t>
  </si>
  <si>
    <t>Viru</t>
  </si>
  <si>
    <t>Chiclayo</t>
  </si>
  <si>
    <t>Jose Leonardo Ortiz</t>
  </si>
  <si>
    <t>Barranca</t>
  </si>
  <si>
    <t>Cañete</t>
  </si>
  <si>
    <t>San Vicente de Cañete</t>
  </si>
  <si>
    <t>Huaral</t>
  </si>
  <si>
    <t>Huaura</t>
  </si>
  <si>
    <t>Huacho</t>
  </si>
  <si>
    <t>Ate</t>
  </si>
  <si>
    <t>Carabayllo</t>
  </si>
  <si>
    <t>Comas</t>
  </si>
  <si>
    <t>Jesus Maria</t>
  </si>
  <si>
    <t>La Victoria</t>
  </si>
  <si>
    <t>Los Olivos</t>
  </si>
  <si>
    <t>Lurigancho</t>
  </si>
  <si>
    <t>Lurin</t>
  </si>
  <si>
    <t>Miraflores</t>
  </si>
  <si>
    <t>Puente Piedra</t>
  </si>
  <si>
    <t>San Borja</t>
  </si>
  <si>
    <t>San Isidro</t>
  </si>
  <si>
    <t>San Juan de Lurigancho</t>
  </si>
  <si>
    <t>San Juan de Miraflores</t>
  </si>
  <si>
    <t>San Martin de Porres</t>
  </si>
  <si>
    <t>San Miguel</t>
  </si>
  <si>
    <t>Santa Anita</t>
  </si>
  <si>
    <t>Santiago de Surco</t>
  </si>
  <si>
    <t>Villa El Salvador</t>
  </si>
  <si>
    <t>Villa Maria del Triunfo</t>
  </si>
  <si>
    <t>Independencia</t>
  </si>
  <si>
    <t>Chorrillos</t>
  </si>
  <si>
    <t>Rimac</t>
  </si>
  <si>
    <t>Surquillo</t>
  </si>
  <si>
    <t>Alto Amazonas</t>
  </si>
  <si>
    <t>Yurimaguas</t>
  </si>
  <si>
    <t>Maynas</t>
  </si>
  <si>
    <t>Iquitos</t>
  </si>
  <si>
    <t>Tambopata</t>
  </si>
  <si>
    <t>Ilo</t>
  </si>
  <si>
    <t>Mariscal Nieto</t>
  </si>
  <si>
    <t>Yanacancha</t>
  </si>
  <si>
    <t>Morropon</t>
  </si>
  <si>
    <t>Chulucanas</t>
  </si>
  <si>
    <t>Paita</t>
  </si>
  <si>
    <t>Tambo Grande</t>
  </si>
  <si>
    <t>Sullana</t>
  </si>
  <si>
    <t>Talara</t>
  </si>
  <si>
    <t>Pariñas</t>
  </si>
  <si>
    <t>San Roman</t>
  </si>
  <si>
    <t>Juliaca</t>
  </si>
  <si>
    <t>San Martin</t>
  </si>
  <si>
    <t>Moyobamba</t>
  </si>
  <si>
    <t>Tarapoto</t>
  </si>
  <si>
    <t>Coronel Portillo</t>
  </si>
  <si>
    <t>Callería</t>
  </si>
  <si>
    <t>COMPARTAMOS FINANCIE</t>
  </si>
  <si>
    <t>Utcubamba</t>
  </si>
  <si>
    <t>Bagua Grande</t>
  </si>
  <si>
    <t>Casma</t>
  </si>
  <si>
    <t>Nuevo Chimbote</t>
  </si>
  <si>
    <t>Cerro Colorado</t>
  </si>
  <si>
    <t>Paucarpata</t>
  </si>
  <si>
    <t>Alto Selva Alegre</t>
  </si>
  <si>
    <t>Jacobo Hunter</t>
  </si>
  <si>
    <t>Caylloma</t>
  </si>
  <si>
    <t>Majes</t>
  </si>
  <si>
    <t>Islay</t>
  </si>
  <si>
    <t>Cocachacra</t>
  </si>
  <si>
    <t>Mollendo</t>
  </si>
  <si>
    <t>Chota</t>
  </si>
  <si>
    <t>Bellavista</t>
  </si>
  <si>
    <t>San Jeronimo</t>
  </si>
  <si>
    <t>Pueblo Nuevo</t>
  </si>
  <si>
    <t>Sanchez Carrion</t>
  </si>
  <si>
    <t>Huamachuco</t>
  </si>
  <si>
    <t>La Esperanza</t>
  </si>
  <si>
    <t>Moche</t>
  </si>
  <si>
    <t>Olmos</t>
  </si>
  <si>
    <t>Ferreñafe</t>
  </si>
  <si>
    <t>Mala</t>
  </si>
  <si>
    <t>Pachacamac</t>
  </si>
  <si>
    <t>El Agustino</t>
  </si>
  <si>
    <t>Huarochiri</t>
  </si>
  <si>
    <t>San Antonio</t>
  </si>
  <si>
    <t>San Juan Bautista</t>
  </si>
  <si>
    <t>Castilla</t>
  </si>
  <si>
    <t>La Union</t>
  </si>
  <si>
    <t>Marcavelica</t>
  </si>
  <si>
    <t>Mancora</t>
  </si>
  <si>
    <t>Coronel Gregorio Albarracín L</t>
  </si>
  <si>
    <t>FINANCIERA CONFIANZA</t>
  </si>
  <si>
    <t>Chachapoyas</t>
  </si>
  <si>
    <t>Moro</t>
  </si>
  <si>
    <t>Andahuaylas</t>
  </si>
  <si>
    <t>La Joya</t>
  </si>
  <si>
    <t>Uraca</t>
  </si>
  <si>
    <t>Chivay</t>
  </si>
  <si>
    <t>Condesuyos</t>
  </si>
  <si>
    <t>Chuquibamba</t>
  </si>
  <si>
    <t>Cajabamba</t>
  </si>
  <si>
    <t>Celendin</t>
  </si>
  <si>
    <t>Cutervo</t>
  </si>
  <si>
    <t>Hualgayoc</t>
  </si>
  <si>
    <t>Bambamarca</t>
  </si>
  <si>
    <t>San Marcos</t>
  </si>
  <si>
    <t>Pedro Galvez</t>
  </si>
  <si>
    <t>Anta</t>
  </si>
  <si>
    <t>Calca</t>
  </si>
  <si>
    <t>Pisac</t>
  </si>
  <si>
    <t>San Sebastian</t>
  </si>
  <si>
    <t>Quispicanchi</t>
  </si>
  <si>
    <t>Urcos</t>
  </si>
  <si>
    <t>Urubamba</t>
  </si>
  <si>
    <t>Chinchero</t>
  </si>
  <si>
    <t>Canas</t>
  </si>
  <si>
    <t>Yanaoca</t>
  </si>
  <si>
    <t>Tayacaja</t>
  </si>
  <si>
    <t>Pampas</t>
  </si>
  <si>
    <t>Pachitea</t>
  </si>
  <si>
    <t>Panao</t>
  </si>
  <si>
    <t>Pichanaqui</t>
  </si>
  <si>
    <t>Perene</t>
  </si>
  <si>
    <t>Chupaca</t>
  </si>
  <si>
    <t>Concepcion</t>
  </si>
  <si>
    <t>Chilca</t>
  </si>
  <si>
    <t>Jauja</t>
  </si>
  <si>
    <t>Satipo</t>
  </si>
  <si>
    <t>Pangoa</t>
  </si>
  <si>
    <t>Tarma</t>
  </si>
  <si>
    <t>Yauli</t>
  </si>
  <si>
    <t>Santa Rosa de Sacco</t>
  </si>
  <si>
    <t>Chocope</t>
  </si>
  <si>
    <t>Otuzco</t>
  </si>
  <si>
    <t>Santiago de Chuco</t>
  </si>
  <si>
    <t>Pataz</t>
  </si>
  <si>
    <t>Tayabamba</t>
  </si>
  <si>
    <t>Parcoy</t>
  </si>
  <si>
    <t>Tucume</t>
  </si>
  <si>
    <t>Imperial</t>
  </si>
  <si>
    <t>Oxapampa</t>
  </si>
  <si>
    <t>Puerto Bermudez</t>
  </si>
  <si>
    <t>Villa Rica</t>
  </si>
  <si>
    <t>Chaupimarca</t>
  </si>
  <si>
    <t>Ayabaca</t>
  </si>
  <si>
    <t>Montero</t>
  </si>
  <si>
    <t>Huancabamba</t>
  </si>
  <si>
    <t>Huarmaca</t>
  </si>
  <si>
    <t>Sechura</t>
  </si>
  <si>
    <t>Rioja</t>
  </si>
  <si>
    <t>Nueva Cajamarca</t>
  </si>
  <si>
    <t>Candarave</t>
  </si>
  <si>
    <t>Tarata</t>
  </si>
  <si>
    <t>Jorge Basadre</t>
  </si>
  <si>
    <t>Locumba</t>
  </si>
  <si>
    <t>Campoverde</t>
  </si>
  <si>
    <t>Padre Abad</t>
  </si>
  <si>
    <t>FINANCIERA EFECTIVA</t>
  </si>
  <si>
    <t>Huanta</t>
  </si>
  <si>
    <t>La Convencion</t>
  </si>
  <si>
    <t>Santa Ana</t>
  </si>
  <si>
    <t>Victor Larco Herrera</t>
  </si>
  <si>
    <t>Pacasmayo</t>
  </si>
  <si>
    <t>Motupe</t>
  </si>
  <si>
    <t>Mariscal Caceres</t>
  </si>
  <si>
    <t>Juanjui</t>
  </si>
  <si>
    <t>Tocache</t>
  </si>
  <si>
    <t>Zarumilla</t>
  </si>
  <si>
    <t>Aguas Verdes</t>
  </si>
  <si>
    <t>FINANCIERA QAPAQ</t>
  </si>
  <si>
    <t>La Molina</t>
  </si>
  <si>
    <t>Magdalena del Mar</t>
  </si>
  <si>
    <t>Oyon</t>
  </si>
  <si>
    <t>Pachangara</t>
  </si>
  <si>
    <t>FINANC. PROEMPRESA</t>
  </si>
  <si>
    <t>Chincheros</t>
  </si>
  <si>
    <t>Anco-Huallo</t>
  </si>
  <si>
    <t>Yura</t>
  </si>
  <si>
    <t>Orcopampa</t>
  </si>
  <si>
    <t>La Mar</t>
  </si>
  <si>
    <t>Ayna</t>
  </si>
  <si>
    <t>Lucanas</t>
  </si>
  <si>
    <t>Puquio</t>
  </si>
  <si>
    <t>Sucre</t>
  </si>
  <si>
    <t>Querobamba</t>
  </si>
  <si>
    <t>Pichari</t>
  </si>
  <si>
    <t>Acobamba</t>
  </si>
  <si>
    <t>Paucara</t>
  </si>
  <si>
    <t>Mazamari</t>
  </si>
  <si>
    <t>Canta</t>
  </si>
  <si>
    <t>FINANC. CREDINKA</t>
  </si>
  <si>
    <t>Curahuasi</t>
  </si>
  <si>
    <t>Cotabambas</t>
  </si>
  <si>
    <t>Challhuahuacho</t>
  </si>
  <si>
    <t>Contumaza</t>
  </si>
  <si>
    <t>Chilete</t>
  </si>
  <si>
    <t>Yanatile</t>
  </si>
  <si>
    <t>Canchis</t>
  </si>
  <si>
    <t>Sicuani</t>
  </si>
  <si>
    <t>Espinar</t>
  </si>
  <si>
    <t>Santa Teresa</t>
  </si>
  <si>
    <t>Chumbivilcas</t>
  </si>
  <si>
    <t>Santo Tomas</t>
  </si>
  <si>
    <t>Paucartambo</t>
  </si>
  <si>
    <t>Kosñipata</t>
  </si>
  <si>
    <t>Paruro</t>
  </si>
  <si>
    <t>Accha</t>
  </si>
  <si>
    <t>Chucuito</t>
  </si>
  <si>
    <t>Desaguadero</t>
  </si>
  <si>
    <t>Juli</t>
  </si>
  <si>
    <t>El Collao</t>
  </si>
  <si>
    <t>Ilave</t>
  </si>
  <si>
    <t>Melgar</t>
  </si>
  <si>
    <t>Ayaviri</t>
  </si>
  <si>
    <t>Azangaro</t>
  </si>
  <si>
    <t>Carabaya</t>
  </si>
  <si>
    <t>Macusani</t>
  </si>
  <si>
    <t>MITSUI AUTO FINANCE</t>
  </si>
  <si>
    <t>FINANCIERA OH</t>
  </si>
  <si>
    <t>Yanahuara</t>
  </si>
  <si>
    <t>Breña</t>
  </si>
  <si>
    <t>Barranco</t>
  </si>
  <si>
    <t>Pueblo Libre (Magdalena Vieja)</t>
  </si>
  <si>
    <t>Veintiséis de Octubre</t>
  </si>
  <si>
    <t>Morales</t>
  </si>
  <si>
    <t>Yarinacocha</t>
  </si>
  <si>
    <t>Total general</t>
  </si>
  <si>
    <t>Número de Tarjetas de Crédito por Tipo de Crédito y Empresa Financiera</t>
  </si>
  <si>
    <t>Créditos de Consumo</t>
  </si>
  <si>
    <t xml:space="preserve"> Créditos Corporativos </t>
  </si>
  <si>
    <t>Créditos a Grandes Empresas</t>
  </si>
  <si>
    <t xml:space="preserve"> Créditos a Medianas Empresas </t>
  </si>
  <si>
    <t>Créditos a Pequeñas Empresas</t>
  </si>
  <si>
    <t xml:space="preserve">Créditos  a Microempresas </t>
  </si>
  <si>
    <t xml:space="preserve">Total  </t>
  </si>
  <si>
    <t>Fuente: Reporte N° 7: Número de Tarjetas de Crédito</t>
  </si>
  <si>
    <t xml:space="preserve">Nota: 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</si>
  <si>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</si>
  <si>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Ranking de Créditos, Depósitos y Patrimonio</t>
  </si>
  <si>
    <t>Monto</t>
  </si>
  <si>
    <t>Participación</t>
  </si>
  <si>
    <t>Porcentaje</t>
  </si>
  <si>
    <t>( % )</t>
  </si>
  <si>
    <t>Acumulado</t>
  </si>
  <si>
    <t>Patrimonio</t>
  </si>
  <si>
    <t>Fuente: Balance de comprobación.</t>
  </si>
  <si>
    <t>Ranking de Créditos Directos por Tipo de Crédito</t>
  </si>
  <si>
    <t>Créditos Corporativos</t>
  </si>
  <si>
    <t>Créditos a Medianas Empresas</t>
  </si>
  <si>
    <t>Participación                           (%)</t>
  </si>
  <si>
    <t>Porcentaje                        Acumulado</t>
  </si>
  <si>
    <t>%</t>
  </si>
  <si>
    <t>ACUMULADO</t>
  </si>
  <si>
    <t xml:space="preserve"> Financiera Credinka</t>
  </si>
  <si>
    <t>Créditos a Microempresas</t>
  </si>
  <si>
    <t>Créditos Hipotecarios para Vivienda</t>
  </si>
  <si>
    <t xml:space="preserve">Compartamos Financiera </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</si>
  <si>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</si>
  <si>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</si>
  <si>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</si>
  <si>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</si>
  <si>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Ranking de Principales Modalidades de Créditos Directos</t>
  </si>
  <si>
    <t>Descuentos</t>
  </si>
  <si>
    <t>Empresas**</t>
  </si>
  <si>
    <t>Participación                         (%)</t>
  </si>
  <si>
    <t>Porcentaje                      Acumulado</t>
  </si>
  <si>
    <t>Tarjetas de Crédito*</t>
  </si>
  <si>
    <t>Préstamos</t>
  </si>
  <si>
    <t xml:space="preserve">Arrendamiento Financiero </t>
  </si>
  <si>
    <t>Fuente: Balance de Comprobación. Incluye la cartera vigente, refinanciada, reestructurada, vencida y en cobranza judicial.</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</si>
  <si>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</si>
  <si>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 Con Resolucion SBS N° 3553-2022 de fecha 18.11.2022, se autorizó la disolución voluntaria de Amerika Financiera S.A.</t>
  </si>
  <si>
    <t>Ranking de Depósitos por Tipo</t>
  </si>
  <si>
    <t>Porcentaje                           Acumulado</t>
  </si>
  <si>
    <t>Fuente: Balance de Comprobación. Incluye Depósitos del Público y del Sistema Financiero y Organismos Internacionales.</t>
  </si>
  <si>
    <t>Nuevos créditos corporativos, a grandes, medianas, pequeñas y a micro empresas por sector económico y Empresa Financiera</t>
  </si>
  <si>
    <t>Agricultura, Ganadería, Caza     y Silvicultura</t>
  </si>
  <si>
    <t>Minería</t>
  </si>
  <si>
    <t>Industria Manufacturera</t>
  </si>
  <si>
    <t xml:space="preserve">Construcción </t>
  </si>
  <si>
    <t>Comercio</t>
  </si>
  <si>
    <t>N° de nuevos Créditos Desembolsados</t>
  </si>
  <si>
    <t>Monto de Nuevos Créditos desembolsados en M.N.         (miles de S/)</t>
  </si>
  <si>
    <t>Monto de Nuevos Créditos desembolsados en M.E.          (miles de $)</t>
  </si>
  <si>
    <t>Fuente: Anexo  N° 3 Flujo Crediticio por Tipo de Crédito.</t>
  </si>
  <si>
    <t>Estructura de los Depósitos por Departamento y Empresa Financiera</t>
  </si>
  <si>
    <t>TOTAL (en miles de   soles)</t>
  </si>
  <si>
    <t>Número de tarjetas de débito por Empresa Financiera</t>
  </si>
  <si>
    <t>N° Tarjetas de débito</t>
  </si>
  <si>
    <t>Fuente: Anexo N° 11 Movimiento de los Depósitos según Monto y Número de Cuentas.</t>
  </si>
  <si>
    <t>Balance General por Empresa Financiera</t>
  </si>
  <si>
    <t xml:space="preserve">(En miles de soles)  </t>
  </si>
  <si>
    <t>Activo</t>
  </si>
  <si>
    <t xml:space="preserve">Financiera Efectiva </t>
  </si>
  <si>
    <t xml:space="preserve">Mitsui Auto Finance </t>
  </si>
  <si>
    <t xml:space="preserve">Financiera Proempresa </t>
  </si>
  <si>
    <t>Total Empresas Financieras*</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</si>
  <si>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</si>
  <si>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</si>
  <si>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</si>
  <si>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</si>
  <si>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</si>
  <si>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</si>
  <si>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</si>
  <si>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</si>
  <si>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</si>
  <si>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</si>
  <si>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</si>
  <si>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</si>
  <si>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</si>
  <si>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</si>
  <si>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</si>
  <si>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</si>
  <si>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</si>
  <si>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</si>
  <si>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</si>
  <si>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</si>
  <si>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</si>
  <si>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</si>
  <si>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</si>
  <si>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</si>
  <si>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</si>
  <si>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</si>
  <si>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</si>
  <si>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</si>
  <si>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</si>
  <si>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</si>
  <si>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</si>
  <si>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</si>
  <si>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</si>
  <si>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</si>
  <si>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</si>
  <si>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</si>
  <si>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</si>
  <si>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</si>
  <si>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</si>
  <si>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</si>
  <si>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</si>
  <si>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</si>
  <si>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</si>
  <si>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</si>
  <si>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3.78</t>
  </si>
  <si>
    <t>Pasivo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</si>
  <si>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</si>
  <si>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</si>
  <si>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</si>
  <si>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</si>
  <si>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</si>
  <si>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</si>
  <si>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</si>
  <si>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</si>
  <si>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</si>
  <si>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</si>
  <si>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</si>
  <si>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</si>
  <si>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</si>
  <si>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</si>
  <si>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</si>
  <si>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</si>
  <si>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</si>
  <si>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</si>
  <si>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</si>
  <si>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</si>
  <si>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</si>
  <si>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</si>
  <si>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</si>
  <si>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</si>
  <si>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</si>
  <si>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</si>
  <si>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</si>
  <si>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</si>
  <si>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</si>
  <si>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</si>
  <si>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</si>
  <si>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</si>
  <si>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</si>
  <si>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</si>
  <si>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</si>
  <si>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</si>
  <si>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</si>
  <si>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</si>
  <si>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</si>
  <si>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</si>
  <si>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</si>
  <si>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</si>
  <si>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</si>
  <si>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</si>
  <si>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</si>
  <si>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</si>
  <si>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</si>
  <si>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</si>
  <si>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</si>
  <si>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</si>
  <si>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</si>
  <si>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Financiera</t>
  </si>
  <si>
    <t xml:space="preserve">Financiera Qapaq </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</si>
  <si>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</si>
  <si>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</si>
  <si>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</si>
  <si>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</si>
  <si>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</si>
  <si>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</si>
  <si>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</si>
  <si>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</si>
  <si>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</si>
  <si>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</si>
  <si>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</si>
  <si>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</si>
  <si>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</si>
  <si>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</si>
  <si>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</si>
  <si>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</si>
  <si>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</si>
  <si>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</si>
  <si>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</si>
  <si>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</si>
  <si>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</si>
  <si>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</si>
  <si>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</si>
  <si>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</si>
  <si>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</si>
  <si>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</si>
  <si>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</si>
  <si>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</si>
  <si>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</si>
  <si>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</si>
  <si>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</si>
  <si>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</si>
  <si>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</si>
  <si>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</si>
  <si>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</si>
  <si>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</si>
  <si>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</si>
  <si>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</si>
  <si>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</si>
  <si>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</si>
  <si>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</si>
  <si>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</si>
  <si>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</si>
  <si>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</si>
  <si>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</si>
  <si>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</si>
  <si>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</si>
  <si>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</si>
  <si>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</si>
  <si>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</si>
  <si>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del Activo por Empresa Financiera</t>
  </si>
  <si>
    <t>Inversiones
Netas</t>
  </si>
  <si>
    <t>Créditos
Netos</t>
  </si>
  <si>
    <t>Cuentas por Cobrar Netas y Rendimientos Devengados</t>
  </si>
  <si>
    <r>
      <t xml:space="preserve">Bienes Realiz., Recib. en Pago, Adjud. Netos </t>
    </r>
    <r>
      <rPr>
        <vertAlign val="superscript"/>
        <sz val="10"/>
        <rFont val="Arial Narrow"/>
        <family val="2"/>
      </rPr>
      <t>1/</t>
    </r>
  </si>
  <si>
    <t>Activo Fijo
Neto</t>
  </si>
  <si>
    <r>
      <t xml:space="preserve">Otros
Activos </t>
    </r>
    <r>
      <rPr>
        <vertAlign val="superscript"/>
        <sz val="10"/>
        <rFont val="Arial Narrow"/>
        <family val="2"/>
      </rPr>
      <t>2/</t>
    </r>
  </si>
  <si>
    <t>Total Activo
(En miles de
soles)</t>
  </si>
  <si>
    <t>Fuente: Balance de Comprobación.</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</si>
  <si>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</si>
  <si>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</si>
  <si>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Financiera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</si>
  <si>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</si>
  <si>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</si>
  <si>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</si>
  <si>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</si>
  <si>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</si>
  <si>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</si>
  <si>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t>Total Pasivo
(En miles de soles)</t>
  </si>
  <si>
    <t>Del Público</t>
  </si>
  <si>
    <t>Del Sistema
Financiero y Org.
Internacionales</t>
  </si>
  <si>
    <t>1/ Incluye sobrante de caja, operaciones en trámite, impuestos corrientes y diferidos, otras obligaciones con el público y reclasificaciones de instrumentos que clasifiquen como pasivo financiero.</t>
  </si>
  <si>
    <t>Estructura de los Ingresos Financieros por Empresa Financiera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</si>
  <si>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</si>
  <si>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</si>
  <si>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</si>
  <si>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</si>
  <si>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</si>
  <si>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</si>
  <si>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</si>
  <si>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</si>
  <si>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</si>
  <si>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</si>
  <si>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Financiera</t>
  </si>
  <si>
    <t xml:space="preserve"> (En porcentaje)</t>
  </si>
  <si>
    <t>Remuneración a
Trabajadores</t>
  </si>
  <si>
    <r>
      <t xml:space="preserve">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</si>
  <si>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</si>
  <si>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</si>
  <si>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</si>
  <si>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</si>
  <si>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Administrativos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</si>
  <si>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</si>
  <si>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</si>
  <si>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</si>
  <si>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Estructura de los créditos directos según tipo y modalidad por Empresa Financiera</t>
  </si>
  <si>
    <t>Concepto</t>
  </si>
  <si>
    <t>TOTAL EMPRESAS FINANCIERAS**</t>
  </si>
  <si>
    <t>Créditos corporativos</t>
  </si>
  <si>
    <t>Tarjetas de crédito</t>
  </si>
  <si>
    <t>Factoring</t>
  </si>
  <si>
    <t>Arrendamiento financiero y Lease-back</t>
  </si>
  <si>
    <t>Comercio exterior</t>
  </si>
  <si>
    <t>Otros 1/</t>
  </si>
  <si>
    <t>Créditos a grandes empresas</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</si>
  <si>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</si>
  <si>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</si>
  <si>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</si>
  <si>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</si>
  <si>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</si>
  <si>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</si>
  <si>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</si>
  <si>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</si>
  <si>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</si>
  <si>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</si>
  <si>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</si>
  <si>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</si>
  <si>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https://www.sbs.gob.pe/Portals/0/jer/pfrpv_normatividad/20160719_Res-11356-2008.pdf</t>
  </si>
  <si>
    <t>Estructura de los Créditos Directos por Modalidad y Empresa Financiera</t>
  </si>
  <si>
    <t>Cuentas Corrientes</t>
  </si>
  <si>
    <r>
      <t xml:space="preserve">Descuentos </t>
    </r>
    <r>
      <rPr>
        <vertAlign val="superscript"/>
        <sz val="10"/>
        <rFont val="Arial Narrow"/>
        <family val="2"/>
      </rPr>
      <t>1/</t>
    </r>
  </si>
  <si>
    <t>Hipotecarios para Vivienda</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</si>
  <si>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</si>
  <si>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</si>
  <si>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</si>
  <si>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</si>
  <si>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</si>
  <si>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</si>
  <si>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</si>
  <si>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</si>
  <si>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Estructura de los Créditos Indirectos por Empresa Financiera</t>
  </si>
  <si>
    <t>Avales</t>
  </si>
  <si>
    <t>Cartas Fianzas</t>
  </si>
  <si>
    <t>Cartas de Crédito</t>
  </si>
  <si>
    <t>Aceptaciones  Financieras</t>
  </si>
  <si>
    <t>Lineas de Crédito no utilizadas y Créditos concedidos no desembolsados</t>
  </si>
  <si>
    <t xml:space="preserve">Total Créditos Indirectos* (En miles de soles) </t>
  </si>
  <si>
    <t>Fuente: Balance del Comprobación.</t>
  </si>
  <si>
    <t>* De acuerdo a la definición de créditos indirectos del Reglamento para la Evaluación y Clasificación del deudor y la exigencia de provisiones. Res. SBS 11356-2008.</t>
  </si>
  <si>
    <t>Estructura de los Depósitos por Tipo y Empresa Financiera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</si>
  <si>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</si>
  <si>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</si>
  <si>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</si>
  <si>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</si>
  <si>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</si>
  <si>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</si>
  <si>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</si>
  <si>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</si>
  <si>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Adeudos y Obligaciones Financieras por Empresa Financiera</t>
  </si>
  <si>
    <t>Instituciones del País</t>
  </si>
  <si>
    <t>Instituciones del Exterior y Organismos Internacionales</t>
  </si>
  <si>
    <t>Total Adeudos y                                                        Obligaciones Financieras                                                             (En miles de soles)</t>
  </si>
  <si>
    <t>Corto Plazo</t>
  </si>
  <si>
    <t>Largo Plazo</t>
  </si>
  <si>
    <t>Fideicomisos y Comisiones de Confianza por Empresa Financiera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</si>
  <si>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</si>
  <si>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</si>
  <si>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</si>
  <si>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</si>
  <si>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</si>
  <si>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</si>
  <si>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</si>
  <si>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</si>
  <si>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</si>
  <si>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Patrimonio Efectivo</t>
  </si>
  <si>
    <t>ENTIDAD</t>
  </si>
  <si>
    <t>Patrimonio Efectivo de Nivel 1</t>
  </si>
  <si>
    <t>Patrimonio Efectivo de Nivel 2</t>
  </si>
  <si>
    <t>Patrimonio Efectivo Total</t>
  </si>
  <si>
    <t>Capital Ordinario de Nivel 1</t>
  </si>
  <si>
    <t>Capital Adicional de Nivel 1</t>
  </si>
  <si>
    <t xml:space="preserve"> TOTAL EMPRESAS FINANCIERAS</t>
  </si>
  <si>
    <t>Fuente: Reporte N°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</si>
  <si>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</si>
  <si>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los Gastos Financieros por Empresa Financiera</t>
  </si>
  <si>
    <t>Primas al Fondo de Seguro de Depósitos</t>
  </si>
  <si>
    <t>Total  Gastos Financieros                           (En miles de soles)</t>
  </si>
  <si>
    <t>Obligaciones con el Público</t>
  </si>
  <si>
    <t>Depósitos del Sistema Financiero y Org. Internacionales</t>
  </si>
  <si>
    <t>Adeudos y Obligaciones Financieras</t>
  </si>
  <si>
    <t>Obligaciones en Circulación no Subordinadas</t>
  </si>
  <si>
    <t>Obligaciones en Circulación Subordinadas</t>
  </si>
  <si>
    <t xml:space="preserve">Requerimiento de Patrimonio Efectivo y Ratio de Capital Global </t>
  </si>
  <si>
    <t>por Empresa Financiera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</si>
  <si>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</si>
  <si>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</si>
  <si>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</si>
  <si>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</si>
  <si>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</si>
  <si>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</si>
  <si>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</si>
  <si>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</si>
  <si>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</si>
  <si>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</si>
  <si>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</si>
  <si>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</si>
  <si>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</si>
  <si>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</si>
  <si>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</si>
  <si>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</si>
  <si>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</si>
  <si>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</si>
  <si>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</si>
  <si>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</si>
  <si>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</si>
  <si>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</si>
  <si>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</si>
  <si>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</si>
  <si>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t>
  </si>
  <si>
    <t>2/ En el caso de riesgo de mercado y riesgo operacional se calcula multiplicando el requerimiento de patrimonio efectivo de cada uno de estos riesgos por la inversa del límite global y por un factor de ajuste. El límite global de 10% y su cronograma de adecuación se encuentra en la nota 5/. El factor de ajuste tiene el siguiente cronograma: i) 0.85 hasta marzo 2023; ii) 0.90 desde abril 2023 hasta febrero 2024; iii) 0.95 desde marzo hasta agosto 2024; y iv) 1.00 desde setiembre 2024 (Resolución SBS N° 2467-2023).</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</si>
  <si>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iv) 4.5% desde marzo 2025 en adelante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</si>
  <si>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setiembre 2024, con el siguiente cronograma de adecuación: i) 5.1% hasta marzo 2023; ii) 5.4% desde abril 2023 hasta febrero 2024; iii) 5.7% desde marzo 2024 hasta agosto 2024 (Resolución SBS N° 2192-2023). </t>
  </si>
  <si>
    <t>5/ El Ratio de Capital Global es el Patrimonio Efectivo de Nivel 1 y Nivel 2 como porcentaje de los activos y contingentes ponderados por riesgos totales. El límite global de 10% establecido en el artículo 199 de la Ley General tiene un cronograma de adecuación como sigue: i) 8.5% hasta marzo 2023; ii) 9% desde abril 2023 hasta agosto 2024; iii) 9.5% desde setiembre hasta febrero 2025; y iv) 10% desde marzo 2025 (Resolución SBS N° 274-2024).</t>
  </si>
  <si>
    <t>Nota: A partir de enero 2023 entró en vigencia las modificaciones de la Ley General con el fin de adecuar la composición del Patrimonio Efectivo al estándar Basilea III (Decreto Legislativo N° 1531 del 18/03/2022).</t>
  </si>
  <si>
    <t>Indicadores Financieros por Empresa Financiera</t>
  </si>
  <si>
    <t>( En porcentaje )</t>
  </si>
  <si>
    <t>Actualizado el 06.05.2024**</t>
  </si>
  <si>
    <t xml:space="preserve">Compartamos Financiera      </t>
  </si>
  <si>
    <t>Total Empresas Financieras</t>
  </si>
  <si>
    <t>SOLVENCIA</t>
  </si>
  <si>
    <t>Ratio de Capital Global (al 31/12/2023)</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</si>
  <si>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</si>
  <si>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</si>
  <si>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</si>
  <si>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</si>
  <si>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</si>
  <si>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 xml:space="preserve">Provisiones / Créditos Atrasados </t>
  </si>
  <si>
    <t>EFICIENCIA Y GESTIÓN</t>
  </si>
  <si>
    <t>Gastos de Administración Anualizado / Activo Productivo Promedio</t>
  </si>
  <si>
    <t>Gastos de Operación / Margen Financiero Total</t>
  </si>
  <si>
    <t>Ingresos Financieros / Ingresos Totales</t>
  </si>
  <si>
    <t>Ingresos Financieros Anualizados / Activo Productivo Promedio</t>
  </si>
  <si>
    <t>Créditos Directos / Personal ( S/ Miles )</t>
  </si>
  <si>
    <t>Depósitos / Número de Oficinas ( S/ Miles )</t>
  </si>
  <si>
    <t>RENTABILIDAD</t>
  </si>
  <si>
    <t>Utilidad Anualizada / Patrimonio Promedio</t>
  </si>
  <si>
    <t>Utilidad Anualizada / Activo Promedio</t>
  </si>
  <si>
    <t>LIQUIDEZ</t>
  </si>
  <si>
    <t>Ratio de Liquidez MN (Promedio de saldos del mes)</t>
  </si>
  <si>
    <t>Ratio de Liquidez ME (Promedio de saldos del mes)</t>
  </si>
  <si>
    <t>Nota: La definición de los Indicadores se encuentra en el Glosario de Términos e Indicadores.</t>
  </si>
  <si>
    <t>Los valores anualizados se obtienen de la siguiente manera: valor del mes + valor a diciembre del año anterior - valor del mismo mes del año anterior. El promedio corresponde a los últimos doce meses.</t>
  </si>
  <si>
    <t>Para los créditos corporativos, a grandes y a medianas empresas cuando el atraso supera los 15 días; para los créditos a pequeñas y microempresas los 30 días; y para los créditos hipotecarios y de consumo, a los 30 días de atraso se considera la cuota como vencida y a los 90 días el saldo total.</t>
  </si>
  <si>
    <r>
      <rPr>
        <i/>
        <sz val="8"/>
        <rFont val="Arial Narrow"/>
        <family val="2"/>
      </rPr>
      <t xml:space="preserve">*  </t>
    </r>
    <r>
      <rPr>
        <sz val="8"/>
        <rFont val="Arial Narrow"/>
        <family val="2"/>
      </rPr>
      <t xml:space="preserve">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</si>
  <si>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hasta el 31 de agosto 2020.</t>
  </si>
  <si>
    <t>** Compartamos Financiera corrigió la información de su Anexo N° 10</t>
  </si>
  <si>
    <t>Financiera TFC S.A.</t>
  </si>
  <si>
    <t>Financiera Edyficar</t>
  </si>
  <si>
    <t xml:space="preserve">Financiera Universal </t>
  </si>
  <si>
    <t xml:space="preserve">Financiera UNO </t>
  </si>
  <si>
    <t xml:space="preserve">Amérika Financiera </t>
  </si>
  <si>
    <t>Personal Según Categoría Laboral por Empresa Financiera</t>
  </si>
  <si>
    <t>(En número de personas)</t>
  </si>
  <si>
    <t>Gerentes</t>
  </si>
  <si>
    <t>Funcionarios</t>
  </si>
  <si>
    <t>Empleados</t>
  </si>
  <si>
    <t>Total*</t>
  </si>
  <si>
    <t>TOTAL EMPRESAS FINANCIERAS*</t>
  </si>
  <si>
    <t>Créditos Directos y Número de Deudores de las Empresas Financieras  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</si>
  <si>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</si>
  <si>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</si>
  <si>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</si>
  <si>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</si>
  <si>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</si>
  <si>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t xml:space="preserve">CRÉDITOS CORPORATIVOS, GRANDES, MEDIANAS, PEQUEÑAS Y A MICROEMPRESAS </t>
  </si>
  <si>
    <t xml:space="preserve">      Agricultura, Ganadería, Caza y Silvicutura</t>
  </si>
  <si>
    <t xml:space="preserve">      Pesca</t>
  </si>
  <si>
    <t xml:space="preserve">      Minería</t>
  </si>
  <si>
    <t xml:space="preserve">      Industria Manufacturera</t>
  </si>
  <si>
    <t xml:space="preserve">         Alimentos bebidas y tabaco</t>
  </si>
  <si>
    <t xml:space="preserve">         Textiles y cueros</t>
  </si>
  <si>
    <t xml:space="preserve">         Madera y papel</t>
  </si>
  <si>
    <t xml:space="preserve">         Fab. de sustancias y productos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</si>
  <si>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</si>
  <si>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</si>
  <si>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</si>
  <si>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</si>
  <si>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equipos de transporte</t>
  </si>
  <si>
    <t xml:space="preserve">         Resto manufactura</t>
  </si>
  <si>
    <t xml:space="preserve">      Electricidad, Gas y Agua</t>
  </si>
  <si>
    <t xml:space="preserve">      Construcción</t>
  </si>
  <si>
    <t xml:space="preserve">      Comercio</t>
  </si>
  <si>
    <t xml:space="preserve">         Venta y reparación de vehículos</t>
  </si>
  <si>
    <t xml:space="preserve">         Comercio al por mayor</t>
  </si>
  <si>
    <t xml:space="preserve">         Comercio al por menor</t>
  </si>
  <si>
    <t xml:space="preserve">      Hoteles y Restaurantes</t>
  </si>
  <si>
    <t xml:space="preserve">      Transporte, Almacenamiento y Comunicaciones</t>
  </si>
  <si>
    <t xml:space="preserve">      Intermediación Financiera</t>
  </si>
  <si>
    <t xml:space="preserve">      Actividades Inmobiliarias, Empresariales y de Alquiler</t>
  </si>
  <si>
    <t xml:space="preserve">         Act. inmobiliaria y de alquiler</t>
  </si>
  <si>
    <t xml:space="preserve">         Act. empresarial</t>
  </si>
  <si>
    <t xml:space="preserve">      Administracion Pública y de Defensa</t>
  </si>
  <si>
    <t xml:space="preserve">      Enseñanza</t>
  </si>
  <si>
    <t xml:space="preserve">      Servicios Sociales y de Salud</t>
  </si>
  <si>
    <t xml:space="preserve">      Otras Actividades de servicios comunitarios</t>
  </si>
  <si>
    <t xml:space="preserve">      Hogares privados c/ serv. doméstico y Órganos Extraterritoriales</t>
  </si>
  <si>
    <t>CRÉDITOS HIPOTECARIOS PARA VIVIENDA</t>
  </si>
  <si>
    <t>CRÉDITOS DE CONSUMO</t>
  </si>
  <si>
    <t xml:space="preserve">TOTAL CRÉDITOS </t>
  </si>
  <si>
    <t xml:space="preserve">1/  Corresponde a la suma de deudores de cada empresa. Por lo tanto, si un deudor tiene obligaciones con más de un banco, </t>
  </si>
  <si>
    <t xml:space="preserve">    éste se considera tantas veces como el número de bancos con las que mantiene deuda.</t>
  </si>
  <si>
    <t>Créditos Directos y Depósitos de las Empresas Financieras por Zona Geográfica</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</si>
  <si>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</si>
  <si>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</si>
  <si>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</si>
  <si>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</si>
  <si>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</si>
  <si>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</si>
  <si>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</si>
  <si>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</si>
  <si>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</si>
  <si>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</si>
  <si>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</si>
  <si>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</si>
  <si>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</si>
  <si>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</si>
  <si>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</si>
  <si>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</si>
  <si>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</si>
  <si>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</si>
  <si>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</si>
  <si>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</si>
  <si>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</si>
  <si>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</si>
  <si>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</si>
  <si>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</si>
  <si>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</si>
  <si>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</si>
  <si>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</si>
  <si>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</si>
  <si>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</si>
  <si>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Depósitos de Empresas Financieras según Escala de Montos</t>
  </si>
  <si>
    <t>Escala</t>
  </si>
  <si>
    <t>Personas                                        Naturales</t>
  </si>
  <si>
    <t>Personas Jurídicas</t>
  </si>
  <si>
    <t>Privadas sin fines de lucro</t>
  </si>
  <si>
    <t xml:space="preserve">Otras personas jurídicas </t>
  </si>
  <si>
    <t>( En soles )</t>
  </si>
  <si>
    <t>Número</t>
  </si>
  <si>
    <t>(en miles)</t>
  </si>
  <si>
    <t>Depósitos Vista</t>
  </si>
  <si>
    <t>Hasta</t>
  </si>
  <si>
    <t>de</t>
  </si>
  <si>
    <t>a</t>
  </si>
  <si>
    <t>más</t>
  </si>
  <si>
    <t>Fuente: Anexo N° 13 Depósitos según Escala de Montos.</t>
  </si>
  <si>
    <t>Activos y Contingentes Ponderados por Riesgo de Crédito por Empresa Financiera</t>
  </si>
  <si>
    <r>
      <t>ACT.Y  CONTING. POND. POR RIESGO DE CRÉDITO</t>
    </r>
    <r>
      <rPr>
        <b/>
        <vertAlign val="superscript"/>
        <sz val="10"/>
        <color indexed="8"/>
        <rFont val="Arial Narrow"/>
        <family val="2"/>
      </rPr>
      <t>3/</t>
    </r>
  </si>
  <si>
    <r>
      <t xml:space="preserve">ACTIVOS Y CONTINGENTES PONDERADOS  POR  RIESGO DE CRÉDITO </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</si>
  <si>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</si>
  <si>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</si>
  <si>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t>
  </si>
  <si>
    <t>Ponderador soberano de ME</t>
  </si>
  <si>
    <t>Ponderador certifcados de particip. en fondos mutuos</t>
  </si>
  <si>
    <t>Ponderador certificados de particip. en fondos de inversión</t>
  </si>
  <si>
    <t>Ponderador derivados crediticios</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</si>
  <si>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</si>
  <si>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</si>
  <si>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</si>
  <si>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</si>
  <si>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</si>
  <si>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según Categoría de Riesgo del Deudor
por Empresa Financiera</t>
  </si>
  <si>
    <t>Normal
(0)</t>
  </si>
  <si>
    <t>Con Problemas
Potenciales
(1)</t>
  </si>
  <si>
    <t>Deficiente
(2)</t>
  </si>
  <si>
    <t>Dudoso
(3)</t>
  </si>
  <si>
    <t>Pérdida
(4)</t>
  </si>
  <si>
    <r>
      <t xml:space="preserve">Total Créditos Directos e Indirectos </t>
    </r>
    <r>
      <rPr>
        <b/>
        <vertAlign val="superscript"/>
        <sz val="10"/>
        <rFont val="Arial Narrow"/>
        <family val="2"/>
      </rPr>
      <t>1/</t>
    </r>
    <r>
      <rPr>
        <b/>
        <sz val="10"/>
        <rFont val="Arial Narrow"/>
        <family val="2"/>
      </rPr>
      <t xml:space="preserve">                             (En miles
de soles)</t>
    </r>
  </si>
  <si>
    <t>Mitsui Financiera</t>
  </si>
  <si>
    <t>Fuente: Anexo N° 5 Informe de Clasificación de  Deudores y Provisiones.</t>
  </si>
  <si>
    <t xml:space="preserve">1/  En el caso de operaciones de arrendamiento financiero considera sólo el monto del principal del crédito y en el caso de los créditos indirectos considera sólo el equivalente a riesgo crediticio. </t>
  </si>
  <si>
    <t>(Ver los factores de conversión crediticia en la Resolución SBS 11356-2008)</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</si>
  <si>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t>
  </si>
  <si>
    <t xml:space="preserve">         reprogramados COVID-19), a efectos de que no sean considerados como refinanciaciones, ni se deteriore la clasificación crediticia del deudor para efectos del Reporte Crediticio de Deudores. Asimismo, ha dispuesto que los créditos de consumo, microempresa y pequeña empresa </t>
  </si>
  <si>
    <t xml:space="preserve">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</si>
  <si>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Financiera</t>
  </si>
  <si>
    <t>Vigentes</t>
  </si>
  <si>
    <t>Reestructurados</t>
  </si>
  <si>
    <t>Refinanciados</t>
  </si>
  <si>
    <t>Vencidos</t>
  </si>
  <si>
    <t>En Cobranza Judicial</t>
  </si>
  <si>
    <t>Total Créditos Directos</t>
  </si>
  <si>
    <t>Fuente: Anexo N° 2 Créditos Directos e Indirectos por Tipo de Garantía.</t>
  </si>
  <si>
    <t>Créditos Directos según Tipo de Crédito y Situación por Empresa Financiera</t>
  </si>
  <si>
    <t>Grandes Empresas</t>
  </si>
  <si>
    <t>Medianas Empresas</t>
  </si>
  <si>
    <t>Pequeñas Empresas</t>
  </si>
  <si>
    <t>Revolventes</t>
  </si>
  <si>
    <t>No Revolventes</t>
  </si>
  <si>
    <t>Refinanc. y Reestruct.</t>
  </si>
  <si>
    <t>Atrasados</t>
  </si>
  <si>
    <t>Fuente: Balance de Comprobación</t>
  </si>
  <si>
    <t>Créditos Directos Corporativos, a Grandes, Medianas, Pequeñas y a Microempresas por Sector Económico y Empresa Financiera</t>
  </si>
  <si>
    <t>Sector Económico</t>
  </si>
  <si>
    <t>Crediscotia              Financiera</t>
  </si>
  <si>
    <t>Total
(En miles de
soles)</t>
  </si>
  <si>
    <t xml:space="preserve">   Agricultura, Ganadería, Caza y Silvicultura</t>
  </si>
  <si>
    <t xml:space="preserve">   Pesca</t>
  </si>
  <si>
    <t xml:space="preserve">   Minería</t>
  </si>
  <si>
    <t xml:space="preserve">   Industria Manufacturera</t>
  </si>
  <si>
    <t xml:space="preserve">   Electricidad, Gas y Agua</t>
  </si>
  <si>
    <t xml:space="preserve">   Construcción</t>
  </si>
  <si>
    <t xml:space="preserve">   Comercio</t>
  </si>
  <si>
    <t xml:space="preserve">   Hoteles y Restaurantes</t>
  </si>
  <si>
    <t xml:space="preserve">   Transporte, Almacenamiento y Comunicaciones</t>
  </si>
  <si>
    <t xml:space="preserve">   Intermediación Financiera</t>
  </si>
  <si>
    <t xml:space="preserve">   Actividades Inmobiliarias, Empresariales y de Alquiler</t>
  </si>
  <si>
    <t xml:space="preserve">   Administración Pública y Defensa</t>
  </si>
  <si>
    <t xml:space="preserve">   Enseñanza</t>
  </si>
  <si>
    <t xml:space="preserve">   Servicios Sociales y Salud</t>
  </si>
  <si>
    <t xml:space="preserve">   Otras Actividades de Servicios Comunitarios</t>
  </si>
  <si>
    <t xml:space="preserve">   Hogares Privados c/Serv.  Doméstico y Órganos Extraterritoriales</t>
  </si>
  <si>
    <t>TOTAL CRÉDITOS A ACTIVIDADES EMPRESARIALES</t>
  </si>
  <si>
    <t>Fuente: Anexo  N° 3 Stock y Flujo Crediticio por Tipo de Crédito y Sector Económico.</t>
  </si>
  <si>
    <t>Ratios de Morosidad según días de incumplimiento por Empresa Financiera</t>
  </si>
  <si>
    <t>Empresas***</t>
  </si>
  <si>
    <t>Porcentaje de créditos con</t>
  </si>
  <si>
    <t>Morosidad según criterio contable SBS**</t>
  </si>
  <si>
    <t>Más de 30 días de incumplimiento</t>
  </si>
  <si>
    <t>Más de 60 días de incumplimiento</t>
  </si>
  <si>
    <t>Más de 90 días de incumplimiento*</t>
  </si>
  <si>
    <t>Más de 120 días de incumplimiento</t>
  </si>
  <si>
    <t>Fuente: Reporte N° 14 Créditos según días de incumplimiento.</t>
  </si>
  <si>
    <t>*  Morosidad acorde con estándares internacionales. Corresponde a la definición de créditos vencidos establecida en Basilea II.</t>
  </si>
  <si>
    <t>**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</si>
  <si>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</si>
  <si>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 Con Resolucion SBS N° 3553-2022 de fecha 18.11.2022, se autorizó la disolución voluntaria de Amerika Financiera S.A.</t>
  </si>
  <si>
    <t>Flujo de Créditos Castigados por Tipo de Crédito y Empresa Financiera</t>
  </si>
  <si>
    <t>en el mes de Febrero de 2024</t>
  </si>
  <si>
    <t>( En miles de Soles )</t>
  </si>
  <si>
    <t xml:space="preserve">Flujo Mensual de castigos </t>
  </si>
  <si>
    <t>Corporativos</t>
  </si>
  <si>
    <t xml:space="preserve">Grandes Empresas </t>
  </si>
  <si>
    <t xml:space="preserve">Consumo </t>
  </si>
  <si>
    <t>Hipotecarios</t>
  </si>
  <si>
    <t>TOTAL EMPRESA FINANCIERA</t>
  </si>
  <si>
    <t>Fuente: Reporte N° 25 Información de Castigos y Condonaciones de Créditos.</t>
  </si>
  <si>
    <t>Morosidad según tipo y modalidad de crédito por Empresa Financiera</t>
  </si>
  <si>
    <t xml:space="preserve">   Préstamos revolventes</t>
  </si>
  <si>
    <t xml:space="preserve">   Préstamos no revolventes</t>
  </si>
  <si>
    <t xml:space="preserve">     Préstamos autos</t>
  </si>
  <si>
    <t xml:space="preserve">Total Créditos Directos                          </t>
  </si>
  <si>
    <t>Estructura de Créditos Directos e Indirectos por Tipo de Crédito y Categoría de Riesgo del Deudor por Empresa Financiera</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</si>
  <si>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</si>
  <si>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</si>
  <si>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</si>
  <si>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</si>
  <si>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</si>
  <si>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</si>
  <si>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Detalle de créditos por tipo, modalidad y moneda por Empresa Financiera</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</si>
  <si>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</si>
  <si>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</si>
  <si>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</si>
  <si>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</si>
  <si>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</si>
  <si>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</si>
  <si>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</si>
  <si>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</si>
  <si>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</si>
  <si>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</si>
  <si>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</si>
  <si>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</si>
  <si>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</si>
  <si>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</si>
  <si>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</si>
  <si>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</si>
  <si>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</si>
  <si>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</si>
  <si>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</si>
  <si>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</si>
  <si>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</si>
  <si>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</si>
  <si>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</si>
  <si>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</si>
  <si>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Créditos Directos por Tipo de Garantía por Empresa Financiera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</si>
  <si>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</si>
  <si>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</si>
  <si>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</si>
  <si>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</si>
  <si>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</si>
  <si>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</si>
  <si>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(En miles de S/)</t>
  </si>
  <si>
    <t>Autoliquidables</t>
  </si>
  <si>
    <t>De muy rápida realización</t>
  </si>
  <si>
    <t>Primera hipoteca sobre inmuebles</t>
  </si>
  <si>
    <t>Otras garantías preferidas</t>
  </si>
  <si>
    <t>Fuente: Anexo N° 2: Créditos directos e indirectos según tipo de garantía.</t>
  </si>
  <si>
    <t>Movimiento de los Depósitos Totales en Moneda Nacional por Empresa Financiera</t>
  </si>
  <si>
    <t>Número de
Cuentas</t>
  </si>
  <si>
    <t>Saldo
Anterior</t>
  </si>
  <si>
    <t>Abonos</t>
  </si>
  <si>
    <t>Intereses
Capitalizados</t>
  </si>
  <si>
    <t>Retiros y
Cargos</t>
  </si>
  <si>
    <t>Saldo Final</t>
  </si>
  <si>
    <t>Fuente: Anexo 11 Movimiento de los Depósitos según Monto y Número de Cuentas.</t>
  </si>
  <si>
    <t>Movimiento de los Depósitos Totales en Moneda Extranjera por Empresa Financiera</t>
  </si>
  <si>
    <t>Ratios de Liquidez en Moneda Nacional y Moneda Extranjera por Empresa Financiera</t>
  </si>
  <si>
    <t xml:space="preserve">Liquidez en Moneda Nacional                                                                                                 </t>
  </si>
  <si>
    <t xml:space="preserve">Liquidez en Moneda Extranjera                                                                                                                   </t>
  </si>
  <si>
    <t>Activos Líquidos                     (a)                                            (En miles de soles)</t>
  </si>
  <si>
    <t>Pasivos de Corto                               Plazo                                         (b)                                                (En miles de soles)</t>
  </si>
  <si>
    <t>Ratio de Liquidez                                                                                                                                 (a)/(b)                                                                ( En porcentaje)</t>
  </si>
  <si>
    <t>Activos Líquidos                           (c)                                        (En miles de dólares)</t>
  </si>
  <si>
    <t>Pasivos de Corto                                    Plazo                                         (d)                                            (En miles de dólares)</t>
  </si>
  <si>
    <t>Ratio de Liquidez                                                               (c)/(d)                                                              (En porcentaje)</t>
  </si>
  <si>
    <t>Fuente: Anexo N° 15-C Posición Mensual de Liquidez.</t>
  </si>
  <si>
    <t>Depósitos del público en Moneda Nacional por Empresa Financiera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</si>
  <si>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</si>
  <si>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</si>
  <si>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</si>
  <si>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</si>
  <si>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</si>
  <si>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</si>
  <si>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</si>
  <si>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</si>
  <si>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</si>
  <si>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Financiera</t>
  </si>
  <si>
    <t>(En miles de dólares)</t>
  </si>
  <si>
    <t>Requerimiento de Patrimonio Efectivo por Riesgo de Mercado por Empresa Financiera</t>
  </si>
  <si>
    <t>Requerimiento de Patrimonio Efectivo</t>
  </si>
  <si>
    <t xml:space="preserve"> Por Riesgo 
Cambiario 
(a)</t>
  </si>
  <si>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</si>
  <si>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</si>
  <si>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</si>
  <si>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</si>
  <si>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</si>
  <si>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t>Posición Global en Moneda Extranjera por Empresa Financiera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</si>
  <si>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</si>
  <si>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</si>
  <si>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</si>
  <si>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</si>
  <si>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</si>
  <si>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</si>
  <si>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 xml:space="preserve">     Requerimiento de Patrimonio Efectivo por Riesgo Operacional                                       por Empresa Financiera</t>
  </si>
  <si>
    <t>Requerimiento según Método del Indicador Básico</t>
  </si>
  <si>
    <t>Requerimiento según Método Estándar Alternativo</t>
  </si>
  <si>
    <t>Requerimiento
Adicional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</si>
  <si>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</si>
  <si>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</si>
  <si>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</si>
  <si>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</si>
  <si>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</si>
  <si>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</si>
  <si>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</si>
  <si>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</si>
  <si>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</si>
  <si>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</si>
  <si>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</si>
  <si>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</si>
  <si>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</si>
  <si>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</si>
  <si>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</si>
  <si>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</si>
  <si>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</si>
  <si>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</si>
  <si>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</si>
  <si>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</si>
  <si>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</si>
  <si>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</si>
  <si>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</si>
  <si>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</si>
  <si>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</si>
  <si>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Inversiones Disponibles para la Venta</t>
  </si>
  <si>
    <t>1303+1304</t>
  </si>
  <si>
    <t>(C.3)</t>
  </si>
  <si>
    <t>Inversiones a Vencimiento</t>
  </si>
  <si>
    <t>(C.4)</t>
  </si>
  <si>
    <t>Inversiones en Commodities</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</si>
  <si>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</si>
  <si>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</si>
  <si>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</si>
  <si>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</si>
  <si>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</si>
  <si>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</si>
  <si>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</si>
  <si>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</si>
  <si>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</si>
  <si>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</si>
  <si>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Aptos Narrow"/>
        <family val="2"/>
        <scheme val="minor"/>
      </rPr>
      <t>2101.01)</t>
    </r>
  </si>
  <si>
    <t>(D.3)</t>
  </si>
  <si>
    <t>Tarjetas de Crédito</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</si>
  <si>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</si>
  <si>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</si>
  <si>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</si>
  <si>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</si>
  <si>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</si>
  <si>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</si>
  <si>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</si>
  <si>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</si>
  <si>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</si>
  <si>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</si>
  <si>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</si>
  <si>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</si>
  <si>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</si>
  <si>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</si>
  <si>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</si>
  <si>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</si>
  <si>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</si>
  <si>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</si>
  <si>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</si>
  <si>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</si>
  <si>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</si>
  <si>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</si>
  <si>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</si>
  <si>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</si>
  <si>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</si>
  <si>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</si>
  <si>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</si>
  <si>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</si>
  <si>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</si>
  <si>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</si>
  <si>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</si>
  <si>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</si>
  <si>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</si>
  <si>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</si>
  <si>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</si>
  <si>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</si>
  <si>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</si>
  <si>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</si>
  <si>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</si>
  <si>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</si>
  <si>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</si>
  <si>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</si>
  <si>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</si>
  <si>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</si>
  <si>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</si>
  <si>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Aptos Narrow"/>
        <family val="2"/>
        <scheme val="minor"/>
      </rPr>
      <t>1914+SI((1906.01+1906.02-2507.03.01-2507.03.02)&gt;0,(1916.01+1916.02-2517.03.01-2517.03.02)+(1936.01+1936.02-2537.03.01-2537.03.02),0)+1913+1911+1916.09+1917+1918+1919+1934+1933+1931+1936.09+1937+1938+1939</t>
    </r>
  </si>
  <si>
    <r>
      <t xml:space="preserve">ME:
</t>
    </r>
    <r>
      <rPr>
        <sz val="11"/>
        <color theme="1"/>
        <rFont val="Aptos Narrow"/>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</si>
  <si>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</si>
  <si>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</si>
  <si>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</si>
  <si>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</si>
  <si>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</si>
  <si>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Aptos Narrow"/>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</si>
  <si>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</si>
  <si>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</si>
  <si>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</si>
  <si>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</si>
  <si>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</si>
  <si>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</si>
  <si>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</si>
  <si>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</si>
  <si>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</si>
  <si>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</si>
  <si>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</si>
  <si>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</si>
  <si>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</si>
  <si>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</si>
  <si>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</si>
  <si>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</si>
  <si>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</si>
  <si>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</si>
  <si>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</si>
  <si>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</si>
  <si>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</si>
  <si>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</si>
  <si>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</si>
  <si>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</si>
  <si>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</si>
  <si>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</si>
  <si>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</si>
  <si>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</si>
  <si>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</si>
  <si>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</si>
  <si>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</si>
  <si>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</si>
  <si>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</si>
  <si>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</si>
  <si>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</si>
  <si>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</si>
  <si>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</si>
  <si>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</si>
  <si>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</si>
  <si>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</si>
  <si>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</si>
  <si>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</si>
  <si>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</si>
  <si>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</si>
  <si>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</si>
  <si>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</si>
  <si>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</si>
  <si>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</si>
  <si>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</si>
  <si>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</si>
  <si>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</si>
  <si>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</si>
  <si>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</si>
  <si>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</si>
  <si>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</si>
  <si>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</si>
  <si>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</si>
  <si>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</si>
  <si>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</si>
  <si>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</si>
  <si>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</si>
  <si>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</si>
  <si>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</si>
  <si>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</si>
  <si>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</si>
  <si>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Aptos Narrow"/>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</si>
  <si>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Aptos Narrow"/>
        <family val="2"/>
        <scheme val="minor"/>
      </rPr>
      <t xml:space="preserve">
292-2921.01-2921.02+2126-2921.08.01+2921.02.07-2921.07.02-1922+SI((1906.01+1906.02-2507.03.01-2507.03.02)&lt;0, (1916.01+1916.02-2517.03.01-2517.03.02)*(-1),0)+2429+2629+2829-2921.07.06</t>
    </r>
  </si>
  <si>
    <t>(R)</t>
  </si>
  <si>
    <t>PROVISIONES</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</si>
  <si>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</si>
  <si>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</si>
  <si>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</si>
  <si>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</si>
  <si>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</si>
  <si>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</si>
  <si>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</si>
  <si>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</si>
  <si>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</si>
  <si>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</si>
  <si>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</si>
  <si>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</si>
  <si>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</si>
  <si>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</si>
  <si>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</si>
  <si>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</si>
  <si>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</si>
  <si>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</si>
  <si>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</si>
  <si>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</si>
  <si>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</si>
  <si>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</si>
  <si>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</si>
  <si>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</si>
  <si>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</si>
  <si>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</si>
  <si>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</si>
  <si>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</si>
  <si>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</si>
  <si>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</si>
  <si>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</si>
  <si>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</si>
  <si>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</si>
  <si>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</si>
  <si>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</si>
  <si>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</si>
  <si>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</si>
  <si>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</si>
  <si>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</si>
  <si>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</si>
  <si>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</si>
  <si>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</si>
  <si>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</si>
  <si>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</si>
  <si>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Aptos Narrow"/>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</si>
  <si>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</si>
  <si>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</si>
  <si>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Aptos Narrow"/>
        <family val="2"/>
        <scheme val="minor"/>
      </rPr>
      <t>(5109.04-4109.04)</t>
    </r>
  </si>
  <si>
    <t>(A.6)</t>
  </si>
  <si>
    <t>Créditos directos</t>
  </si>
  <si>
    <t>5104+5107</t>
  </si>
  <si>
    <t>(A.7)</t>
  </si>
  <si>
    <t>Diferencia de cambio</t>
  </si>
  <si>
    <r>
      <rPr>
        <b/>
        <sz val="10"/>
        <rFont val="Arial"/>
        <family val="2"/>
      </rPr>
      <t>SA</t>
    </r>
    <r>
      <rPr>
        <sz val="11"/>
        <color theme="1"/>
        <rFont val="Aptos Narrow"/>
        <family val="2"/>
        <scheme val="minor"/>
      </rPr>
      <t>((5108.01+5108.04.09+5108.09-4108.01) - (4108.04.09+4108.09))</t>
    </r>
  </si>
  <si>
    <t>(A.8)</t>
  </si>
  <si>
    <t>Ganancias en Productos Financieros Derivados</t>
  </si>
  <si>
    <r>
      <rPr>
        <b/>
        <sz val="10"/>
        <rFont val="Arial"/>
        <family val="2"/>
      </rPr>
      <t>SA</t>
    </r>
    <r>
      <rPr>
        <sz val="11"/>
        <color theme="1"/>
        <rFont val="Aptos Narrow"/>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</si>
  <si>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</si>
  <si>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</si>
  <si>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</si>
  <si>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</si>
  <si>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</si>
  <si>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</si>
  <si>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</si>
  <si>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</si>
  <si>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</si>
  <si>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</si>
  <si>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</si>
  <si>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</si>
  <si>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</si>
  <si>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</si>
  <si>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</si>
  <si>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</si>
  <si>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Aptos Narrow"/>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</si>
  <si>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</si>
  <si>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</si>
  <si>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Aptos Narrow"/>
        <family val="2"/>
        <scheme val="minor"/>
      </rPr>
      <t>(5109.04-4109.04)</t>
    </r>
  </si>
  <si>
    <t>(B.9)</t>
  </si>
  <si>
    <t xml:space="preserve">Primas al Fondo de Seguro de Depósito </t>
  </si>
  <si>
    <t>(B.10)</t>
  </si>
  <si>
    <t>Diferencia de Cambio</t>
  </si>
  <si>
    <r>
      <rPr>
        <b/>
        <sz val="10"/>
        <rFont val="Arial"/>
        <family val="2"/>
      </rPr>
      <t>SD</t>
    </r>
    <r>
      <rPr>
        <sz val="11"/>
        <color theme="1"/>
        <rFont val="Aptos Narrow"/>
        <family val="2"/>
        <scheme val="minor"/>
      </rPr>
      <t>((5108.01+5108.04.09+5108.09) - (4108.01+4108.04.09+4108.09))</t>
    </r>
  </si>
  <si>
    <t>(B.11)</t>
  </si>
  <si>
    <t>Pérdidas en Productos Financieros Derivados</t>
  </si>
  <si>
    <r>
      <rPr>
        <b/>
        <sz val="10"/>
        <rFont val="Arial"/>
        <family val="2"/>
      </rPr>
      <t>SD</t>
    </r>
    <r>
      <rPr>
        <sz val="11"/>
        <color theme="1"/>
        <rFont val="Aptos Narrow"/>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</si>
  <si>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</si>
  <si>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Aptos Narrow"/>
        <family val="2"/>
        <scheme val="minor"/>
      </rPr>
      <t xml:space="preserve">(4109.10-5109.10) + </t>
    </r>
    <r>
      <rPr>
        <b/>
        <sz val="10"/>
        <rFont val="Arial"/>
        <family val="2"/>
      </rPr>
      <t>SD</t>
    </r>
    <r>
      <rPr>
        <sz val="11"/>
        <color theme="1"/>
        <rFont val="Aptos Narrow"/>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</si>
  <si>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</si>
  <si>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</si>
  <si>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</si>
  <si>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</si>
  <si>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</si>
  <si>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</si>
  <si>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</si>
  <si>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</si>
  <si>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</si>
  <si>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</si>
  <si>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</si>
  <si>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</si>
  <si>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</si>
  <si>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</si>
  <si>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</si>
  <si>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</si>
  <si>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</si>
  <si>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</si>
  <si>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</si>
  <si>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</si>
  <si>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</si>
  <si>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</si>
  <si>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</si>
  <si>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</si>
  <si>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</si>
  <si>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</si>
  <si>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</si>
  <si>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</si>
  <si>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</si>
  <si>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</si>
  <si>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</si>
  <si>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</si>
  <si>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</si>
  <si>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</si>
  <si>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</si>
  <si>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</si>
  <si>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</si>
  <si>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</si>
  <si>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</si>
  <si>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</si>
  <si>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</si>
  <si>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</si>
  <si>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</si>
  <si>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</si>
  <si>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</si>
  <si>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</si>
  <si>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</si>
  <si>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</si>
  <si>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</si>
  <si>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</si>
  <si>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</si>
  <si>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</si>
  <si>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</si>
  <si>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</si>
  <si>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</si>
  <si>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</si>
  <si>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</si>
  <si>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</si>
  <si>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</si>
  <si>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</si>
  <si>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</si>
  <si>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</si>
  <si>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</si>
  <si>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</si>
  <si>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</si>
  <si>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</si>
  <si>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</si>
  <si>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</si>
  <si>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</si>
  <si>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</si>
  <si>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</si>
  <si>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</si>
  <si>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</si>
  <si>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</si>
  <si>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</si>
  <si>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</si>
  <si>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</si>
  <si>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</si>
  <si>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</si>
  <si>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</si>
  <si>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</si>
  <si>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</si>
  <si>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</si>
  <si>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</si>
  <si>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</si>
  <si>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</si>
  <si>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</si>
  <si>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</si>
  <si>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</si>
  <si>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</si>
  <si>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</si>
  <si>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</si>
  <si>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</si>
  <si>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</si>
  <si>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</si>
  <si>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</si>
  <si>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</si>
  <si>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</si>
  <si>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</si>
  <si>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</si>
  <si>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</si>
  <si>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</si>
  <si>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</si>
  <si>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</si>
  <si>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</si>
  <si>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</si>
  <si>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</si>
  <si>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</si>
  <si>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</si>
  <si>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</si>
  <si>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</si>
  <si>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</si>
  <si>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</si>
  <si>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</si>
  <si>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</si>
  <si>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</si>
  <si>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</si>
  <si>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</si>
  <si>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</si>
  <si>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Boletín Informativo Mensual de las Empresas 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</si>
</sst>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5">
    <numFmt numFmtId="43" formatCode="_(* #,##0.00_);_(* \(#,##0.00\);_(* &quot;-&quot;??_);_(@_)"/>
    <numFmt numFmtId="164" formatCode="\A\l\ dd\ &quot;de&quot;\ mmmm\ &quot; de&quot;\ yyyy"/>
    <numFmt numFmtId="165" formatCode="* #\ ###\ ###___ ;\ * #\ ###\ ###\_\ __\ ;* &quot;-&quot;?,_ ;_(@_)"/>
    <numFmt numFmtId="166" formatCode="_([$€-2]\ * #,##0.00_);_([$€-2]\ * \(#,##0.00\);_([$€-2]\ * &quot;-&quot;??_)"/>
    <numFmt numFmtId="167" formatCode="\A\l\ dd\ &quot;de&quot;\ mmmm\ &quot;de&quot;\ yyyy"/>
    <numFmt numFmtId="168" formatCode="_(* #,##0_________);_(* \(#,##0\);_(* &quot;-&quot;????_);_(@_)"/>
    <numFmt numFmtId="169" formatCode="&quot;Tipo de Cambio Contable:&quot;\ #.###"/>
    <numFmt numFmtId="170" formatCode="_ * #,##0.00_ ;_ * \-#,##0.00_ ;_ * &quot;-&quot;??_ ;_ @_ "/>
    <numFmt numFmtId="171" formatCode="_ * #,##0_ ;_ * \-#,##0_ ;_ * &quot;-&quot;_ ;_ @_ "/>
    <numFmt numFmtId="172" formatCode="_-* #,##0\ _P_t_a_-;\-* #,##0\ _P_t_a_-;_-* &quot;-&quot;\ _P_t_a_-;_-@_-"/>
    <numFmt numFmtId="173" formatCode="_-* #,##0.00\ _P_t_a_-;\-* #,##0.00\ _P_t_a_-;_-* &quot;-&quot;\ _P_t_a_-;_-@_-"/>
    <numFmt numFmtId="174" formatCode="_(* #,##0_);_(* \(#,##0\);_(* &quot;-&quot;??_);_(@_)"/>
    <numFmt numFmtId="175" formatCode="_(* #,##0.00000_);_(* \(#,##0.00000\);_(* &quot;-&quot;??_);_(@_)"/>
    <numFmt numFmtId="176" formatCode="\D\e\s\e\m\b\o\l\s\a\d\o\s\ \e\n\ \e\l\ \m\e\s\ &quot;de&quot;\ mmmm\ &quot;de&quot;\ yyyy"/>
    <numFmt numFmtId="177" formatCode="\(\A\l\ dd\ &quot;de&quot;\ mmmm\ &quot;de&quot;\ yyyy\)"/>
    <numFmt numFmtId="178" formatCode="_ * #,##0_________________ ;_ * \-#,##0_______________ ;_ * &quot;-&quot;????????_ ;_ @_ "/>
    <numFmt numFmtId="179" formatCode="_ * #,##0_____________________ ;_ * \-#,##0_______________ ;_ * &quot;-&quot;????????_ ;_ @_ "/>
    <numFmt numFmtId="180" formatCode="_ * #,##0_______________ ;_ * \-#,##0_______________ ;_ * &quot;-&quot;????????_ ;_ @_ "/>
    <numFmt numFmtId="181" formatCode="_ * #,##0____________\ ;_ * \-#,##0____________\ ;_ * &quot;-&quot;??????_ ;_ @_ "/>
    <numFmt numFmtId="182" formatCode="_ * #,##0_________________________ ;_ * \-#,##0_________________________ ;_ * &quot;-&quot;?????????????_ ;_ @_ "/>
    <numFmt numFmtId="183" formatCode="_(* #,##0_________________________);_(* \(#,##0\);_(* &quot;-&quot;????????????_);_(@_)"/>
    <numFmt numFmtId="184" formatCode="_(* #,###,##0_________)\ ;_(* \(#,###,##0\)\ __\ _____ ;* &quot;-&quot;??????;_(@_)"/>
    <numFmt numFmtId="185" formatCode="&quot;Al &quot;dd&quot; de &quot;mmmm&quot; de &quot;yyyy"/>
    <numFmt numFmtId="186" formatCode="_(* #\ ###\ ##0_);_(* \(#\ ###\ ##0\)__;* &quot;-&quot;??;_(@_)"/>
    <numFmt numFmtId="187" formatCode="_(* #,###,##0_________)\ ;_(* \(#,###,##0\)\ ;* &quot;-&quot;??????;_(@_)"/>
    <numFmt numFmtId="188" formatCode="_(* #,###,##0.000000_________)\ ;_(* \(#,###,##0.000000\)\ ;* &quot;-&quot;??????;_(@_)"/>
    <numFmt numFmtId="189" formatCode="_(* #,###,##0.0000_________)\ ;_(* \(#,###,##0.0000\)\ ;* &quot;-&quot;??????;_(@_)"/>
    <numFmt numFmtId="190" formatCode="_(* #,###,##0.00_________)\ ;_(* \(#,###,##0.00\)\ __\ _____ ;* &quot;-&quot;??????;_(@_)"/>
    <numFmt numFmtId="191" formatCode="_-* #,##0.00\ _______________-;_-\(#,##0.00\)\ _______________-;_-* &quot;-&quot;\ ????????_-;_-@_-"/>
    <numFmt numFmtId="192" formatCode="_(* #,###,##0_____________)\ ;_(* \(#,###,##0\)\ ;* &quot;-&quot;????????;_(@_)"/>
    <numFmt numFmtId="193" formatCode="_-* #,##0.00\ _______________-;_-\(#,##0.00\)\ _______________-;_-* &quot;-&quot;\ ???????_-;_-@_-"/>
    <numFmt numFmtId="194" formatCode="_(* #,###,##0_____________)\ ;_(* \(#,###,##0\)\ ;* &quot;-&quot;??????;_(@_)"/>
    <numFmt numFmtId="195" formatCode="_-* #,##0.00\ _________-;_-\(#,##0.00\)\ _________-;_-* &quot;-&quot;\ ????_-;_-@_-"/>
    <numFmt numFmtId="196" formatCode="_(* #,###,##0_______________)\ ;_(* \(#,###,##0\)\ ;* &quot;-&quot;??????;_(@_)"/>
    <numFmt numFmtId="197" formatCode="_-* #,##0.00\ ___________________-;_-\(#,##0.00\)\ ___________________-;_-* &quot;-&quot;\ ????????????_-;_-@_-"/>
    <numFmt numFmtId="198" formatCode="_(* #,###,##0_________________)\ ;_(* \(#,###,##0\)\ ;* &quot;-&quot;????????;_(@_)"/>
    <numFmt numFmtId="199" formatCode="&quot;Al&quot;\ dd\ &quot;de&quot;\ mmmm\ &quot;de&quot;\ yyyy"/>
    <numFmt numFmtId="200" formatCode="0.00000"/>
    <numFmt numFmtId="201" formatCode="_(* #,##0.0_);_(* \(#,##0.0\);_(* &quot;-&quot;??_);_(@_)"/>
    <numFmt numFmtId="202" formatCode="_(* #\ #,###,##0.00___________________________);_(* \(#\ ###\ ###\);_(* &quot;-&quot;?????????????_);_(@_)"/>
    <numFmt numFmtId="203" formatCode="_(* #,\ ###,###_______________________);_(* \(#\ ###\ ###\);_(* &quot;-&quot;??????_);_(@_)"/>
    <numFmt numFmtId="204" formatCode="_(* #,##0.00_________________);_(* \(#,##0.00\);_(* &quot;-&quot;????????_);_(@_)"/>
    <numFmt numFmtId="205" formatCode="_-* #,##0.00\ _P_t_a_-;\-* #,##0.00\ _P_t_a_-;_-* &quot;-&quot;??\ _P_t_a_-;_-@_-"/>
    <numFmt numFmtId="206" formatCode="_(* #,\ ###,###_______________);_(* \(#\ ###\ ###\);_(* &quot;-&quot;??_);_(@_)"/>
    <numFmt numFmtId="207" formatCode="_(* #,##0_________________);_(* \(#,##0\);_(* &quot;-&quot;????????_);_(@_)"/>
    <numFmt numFmtId="208" formatCode="_(* ##,#00_____________________);_(* \(#,##0.00\);_(* &quot;-&quot;??????????_);_(@_)"/>
    <numFmt numFmtId="209" formatCode="* #\ ###\ ###____________;\ * #\ ###\ ###\____________ ;* &quot;-&quot;?????;_(@_)"/>
    <numFmt numFmtId="210" formatCode="0.00_);\(0.00\)"/>
    <numFmt numFmtId="211" formatCode="&quot;Publicado el&quot;\ dd/mm/yyyy"/>
    <numFmt numFmtId="212" formatCode="_(* #,##0.00_____________);_(* \(#,##0.00\)_____________ ;_(* &quot;-&quot;???????_);_(@_)"/>
    <numFmt numFmtId="213" formatCode="_(* #\ #,###,##0.00___________________);_(* \(#\ ###\ ###\);_(* &quot;-&quot;?????????_);_(@_)"/>
    <numFmt numFmtId="214" formatCode="_(* #,##0_____________);_(* \(#,##0\)_____________ ;_(* &quot;-&quot;???????,_);_(@_)"/>
    <numFmt numFmtId="215" formatCode="_(* #,##0_____________);_(* \(#,##0\)_____________ ;_(* &quot;-&quot;???????_);_(@_)"/>
    <numFmt numFmtId="216" formatCode="_-* #,##0.00\ _______-;_-\(#,##0.00\)\ _______-;_-* &quot;-&quot;\ ??????_-;_-@_-"/>
    <numFmt numFmtId="217" formatCode="_ * #,##0_ ;_ * \-#,##0_ ;_ * &quot;-&quot;??_ ;_ @_ "/>
    <numFmt numFmtId="218" formatCode="* #\ ###\ ###__________________;\ * #\ ###\ ###\________________________ ;* &quot;-&quot;???????????;_(@_)"/>
    <numFmt numFmtId="219" formatCode="_(* #\ ###\ ###_);_(* \(#\ ###\ ###\);_(* &quot;-&quot;??_);_(@_)"/>
    <numFmt numFmtId="220" formatCode="_(* ###,##0_______);_(* \(###,##0\)\ ;* &quot;-&quot;?????;_(@_)"/>
    <numFmt numFmtId="221" formatCode="_ * #,##0.00000_ ;_ * \-#,##0.00000_ ;_ * &quot;-&quot;??_ ;_ @_ "/>
    <numFmt numFmtId="222" formatCode="_(* #\ ###\ ##0___________);_(* \(#\ ###\ ##0\)\ ;* &quot;-&quot;??????;_(@_)"/>
    <numFmt numFmtId="223" formatCode="_(* #,##0_);_(* \(#,##0\);_(* &quot;-&quot;?_);_(@_)"/>
    <numFmt numFmtId="224" formatCode="_(* #,###,##0_________________)\ ;_(* \(#,###,##0\)\ ;* &quot;-&quot;??????????;_(@_)"/>
    <numFmt numFmtId="225" formatCode="d\-m\-yy;@"/>
    <numFmt numFmtId="226" formatCode="#,##0_ ;[Red]\-#,##0\ "/>
    <numFmt numFmtId="227" formatCode="0.000000000000"/>
    <numFmt numFmtId="228" formatCode="0.00000000000000000"/>
    <numFmt numFmtId="229" formatCode="_(* #\ ##0.00_);_(* \(#\ ##0.00\);_(* &quot;-&quot;??_);_(@_)"/>
    <numFmt numFmtId="230" formatCode="_(* #,##0.000_);_(* \(#,##0.000\);_(* &quot;-&quot;??_);_(@_)"/>
    <numFmt numFmtId="231" formatCode="[$-C0A]d\ &quot;de&quot;\ mmmm\ &quot;de&quot;\ yyyy;@"/>
    <numFmt numFmtId="232" formatCode="_(* #,##0.00_);_(* \(#,##0.00\);_(* &quot;-&quot;?_);_(@_)"/>
    <numFmt numFmtId="233" formatCode="_(* #,###,##0_____________________)\ ;_(* \(#,###,##0\)\ ;* &quot;-&quot;????????????;_(@_)"/>
    <numFmt numFmtId="234" formatCode="_-* #,##0.0\ _-;_-\(#,##0.0\)\ _-;_-* &quot;-&quot;\ _-;_-@_-"/>
    <numFmt numFmtId="235" formatCode="&quot;Promedio de Saldos Diarios a &quot;mmmm&quot; de &quot;yyyy"/>
    <numFmt numFmtId="236" formatCode="&quot;Publicado el&quot;\ dd\-mm\-yyyy"/>
    <numFmt numFmtId="237" formatCode="_(* #,##0___________);_(* \(#,##0\)__________;_(* &quot;-&quot;??????_);_(@_)"/>
  </numFmts>
  <fonts count="157">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sz val="8"/>
      <color rgb="FF0070C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sz val="8"/>
      <name val="Arial"/>
      <family val="2"/>
    </font>
    <font>
      <i/>
      <sz val="8"/>
      <name val="Arial Narrow"/>
      <family val="2"/>
    </font>
    <font>
      <sz val="6"/>
      <name val="Arial"/>
      <family val="2"/>
    </font>
    <font>
      <b/>
      <sz val="8"/>
      <name val="Arial"/>
      <family val="2"/>
    </font>
    <font>
      <b/>
      <sz val="10"/>
      <name val="Times New Roman"/>
      <family val="1"/>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b/>
      <sz val="8.6"/>
      <name val="Arial"/>
      <family val="2"/>
    </font>
    <font>
      <sz val="11"/>
      <color theme="1"/>
      <name val="Calibri"/>
      <family val="2"/>
    </font>
    <font>
      <b/>
      <vertAlign val="superscript"/>
      <sz val="8"/>
      <name val="Arial Narrow"/>
      <family val="2"/>
    </font>
    <font>
      <b/>
      <sz val="7"/>
      <name val="Arial"/>
      <family val="2"/>
    </font>
    <font>
      <sz val="7"/>
      <name val="Arial"/>
      <family val="2"/>
    </font>
    <font>
      <sz val="22"/>
      <name val="Arial"/>
      <family val="2"/>
    </font>
    <font>
      <sz val="13"/>
      <name val="Times New Roman"/>
      <family val="1"/>
    </font>
    <font>
      <b/>
      <sz val="15"/>
      <name val="Arial Narrow"/>
      <family val="2"/>
    </font>
    <font>
      <sz val="10"/>
      <name val="Times New Roman"/>
      <family val="1"/>
    </font>
    <font>
      <b/>
      <sz val="10"/>
      <color indexed="12"/>
      <name val="Arial"/>
      <family val="2"/>
    </font>
    <font>
      <i/>
      <sz val="7"/>
      <name val="Arial"/>
      <family val="2"/>
    </font>
    <font>
      <sz val="14"/>
      <name val="Times New Roman"/>
      <family val="1"/>
    </font>
    <font>
      <i/>
      <sz val="7"/>
      <name val="Arial Narrow"/>
      <family val="2"/>
    </font>
    <font>
      <b/>
      <sz val="10"/>
      <color indexed="12"/>
      <name val="Times New Roman"/>
      <family val="1"/>
    </font>
    <font>
      <sz val="11"/>
      <name val="Arial Narrow"/>
      <family val="2"/>
    </font>
    <font>
      <sz val="8"/>
      <color theme="1"/>
      <name val="Arial Narrow"/>
      <family val="2"/>
    </font>
    <font>
      <sz val="9"/>
      <color rgb="FF0070C0"/>
      <name val="Arial"/>
      <family val="2"/>
    </font>
    <font>
      <b/>
      <sz val="8"/>
      <color theme="1"/>
      <name val="Arial Narrow"/>
      <family val="2"/>
    </font>
    <font>
      <u/>
      <sz val="11"/>
      <color theme="10"/>
      <name val="Aptos Narrow"/>
      <family val="2"/>
      <scheme val="minor"/>
    </font>
    <font>
      <b/>
      <sz val="10.5"/>
      <name val="Arial Narrow"/>
      <family val="2"/>
    </font>
    <font>
      <sz val="8.6"/>
      <name val="Arial Narrow"/>
      <family val="2"/>
    </font>
    <font>
      <b/>
      <sz val="8.6"/>
      <name val="Arial Narrow"/>
      <family val="2"/>
    </font>
    <font>
      <b/>
      <sz val="15"/>
      <name val="Times New Roman"/>
      <family val="1"/>
    </font>
    <font>
      <sz val="21.25"/>
      <name val="Times New Roman"/>
      <family val="1"/>
    </font>
    <font>
      <b/>
      <sz val="14"/>
      <name val="Arial"/>
      <family val="2"/>
    </font>
    <font>
      <sz val="13"/>
      <name val="Arial"/>
      <family val="2"/>
    </font>
    <font>
      <sz val="8"/>
      <color indexed="9"/>
      <name val="Arial Narrow"/>
      <family val="2"/>
    </font>
    <font>
      <sz val="8.5"/>
      <name val="Arial Narrow"/>
      <family val="2"/>
    </font>
    <font>
      <sz val="24"/>
      <name val="Times New Roman"/>
      <family val="1"/>
    </font>
    <font>
      <sz val="15.5"/>
      <name val="Times New Roman"/>
      <family val="1"/>
    </font>
    <font>
      <sz val="14.5"/>
      <name val="Times New Roman"/>
      <family val="1"/>
    </font>
    <font>
      <sz val="9"/>
      <name val="Arial Narrow"/>
      <family val="2"/>
    </font>
    <font>
      <sz val="10.5"/>
      <name val="Arial Narrow"/>
      <family val="2"/>
    </font>
    <font>
      <b/>
      <sz val="9"/>
      <name val="Arial Narrow"/>
      <family val="2"/>
    </font>
    <font>
      <b/>
      <sz val="9"/>
      <color indexed="9"/>
      <name val="Arial Narrow"/>
      <family val="2"/>
    </font>
    <font>
      <b/>
      <sz val="8"/>
      <color indexed="9"/>
      <name val="Arial Narrow"/>
      <family val="2"/>
    </font>
    <font>
      <sz val="8.5"/>
      <name val="Arial"/>
      <family val="2"/>
    </font>
    <font>
      <b/>
      <sz val="13.8"/>
      <name val="Times New Roman"/>
      <family val="1"/>
    </font>
    <font>
      <sz val="9.6"/>
      <name val="Arial Narrow"/>
      <family val="2"/>
    </font>
    <font>
      <b/>
      <sz val="8.5"/>
      <name val="Arial Narrow"/>
      <family val="2"/>
    </font>
    <font>
      <sz val="9.5"/>
      <name val="Arial Narrow"/>
      <family val="2"/>
    </font>
    <font>
      <sz val="8"/>
      <color indexed="10"/>
      <name val="Arial Narrow"/>
      <family val="2"/>
    </font>
    <font>
      <sz val="7.5"/>
      <name val="Arial"/>
      <family val="2"/>
    </font>
    <font>
      <sz val="10"/>
      <color indexed="9"/>
      <name val="Arial Narrow"/>
      <family val="2"/>
    </font>
    <font>
      <b/>
      <sz val="16"/>
      <name val="Times New Roman"/>
      <family val="1"/>
    </font>
    <font>
      <sz val="10"/>
      <name val="Arial"/>
    </font>
    <font>
      <b/>
      <sz val="12"/>
      <name val="Arial Narrow"/>
      <family val="2"/>
    </font>
    <font>
      <b/>
      <u/>
      <sz val="8"/>
      <name val="Arial Narrow"/>
      <family val="2"/>
    </font>
    <font>
      <b/>
      <vertAlign val="superscript"/>
      <sz val="9"/>
      <name val="Arial Narrow"/>
      <family val="2"/>
    </font>
    <font>
      <b/>
      <sz val="7"/>
      <name val="Arial Narrow"/>
      <family val="2"/>
    </font>
    <font>
      <sz val="10"/>
      <color indexed="9"/>
      <name val="Arial"/>
      <family val="2"/>
    </font>
    <font>
      <b/>
      <sz val="14.5"/>
      <name val="Arial"/>
      <family val="2"/>
    </font>
    <font>
      <sz val="14.5"/>
      <name val="Arial"/>
      <family val="2"/>
    </font>
    <font>
      <i/>
      <sz val="10"/>
      <name val="Arial"/>
      <family val="2"/>
    </font>
    <font>
      <sz val="10"/>
      <color indexed="14"/>
      <name val="Arial Narrow"/>
      <family val="2"/>
    </font>
    <font>
      <vertAlign val="superscript"/>
      <sz val="10"/>
      <name val="Arial Narrow"/>
      <family val="2"/>
    </font>
    <font>
      <sz val="7"/>
      <name val="Arial Narrow"/>
      <family val="2"/>
    </font>
    <font>
      <sz val="10"/>
      <color indexed="10"/>
      <name val="Arial"/>
      <family val="2"/>
    </font>
    <font>
      <sz val="9"/>
      <color indexed="10"/>
      <name val="Arial Narrow"/>
      <family val="2"/>
    </font>
    <font>
      <u/>
      <sz val="10"/>
      <color indexed="12"/>
      <name val="Arial"/>
      <family val="2"/>
    </font>
    <font>
      <b/>
      <sz val="10"/>
      <color indexed="10"/>
      <name val="Arial"/>
      <family val="2"/>
    </font>
    <font>
      <i/>
      <sz val="10"/>
      <name val="Arial Narrow"/>
      <family val="2"/>
    </font>
    <font>
      <b/>
      <sz val="14.55"/>
      <name val="Times New Roman"/>
      <family val="1"/>
    </font>
    <font>
      <sz val="14.55"/>
      <name val="Times New Roman"/>
      <family val="1"/>
    </font>
    <font>
      <sz val="9"/>
      <name val="Arial"/>
      <family val="2"/>
    </font>
    <font>
      <b/>
      <sz val="10.55"/>
      <name val="Arial Narrow"/>
      <family val="2"/>
    </font>
    <font>
      <sz val="8.25"/>
      <name val="Arial Narrow"/>
      <family val="2"/>
    </font>
    <font>
      <b/>
      <sz val="8.25"/>
      <name val="Arial Narrow"/>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b/>
      <sz val="11"/>
      <name val="Arial"/>
      <family val="2"/>
    </font>
    <font>
      <b/>
      <sz val="12"/>
      <name val="Arial"/>
      <family val="2"/>
    </font>
    <font>
      <b/>
      <sz val="10"/>
      <color rgb="FF0066FF"/>
      <name val="Arial"/>
      <family val="2"/>
    </font>
    <font>
      <sz val="8"/>
      <color indexed="8"/>
      <name val="Arial"/>
      <family val="2"/>
    </font>
    <font>
      <i/>
      <sz val="8"/>
      <color indexed="8"/>
      <name val="Arial Narrow"/>
      <family val="2"/>
    </font>
    <font>
      <sz val="12.35"/>
      <name val="Times New Roman"/>
      <family val="1"/>
    </font>
    <font>
      <b/>
      <sz val="7.5"/>
      <name val="Arial"/>
      <family val="2"/>
    </font>
    <font>
      <b/>
      <sz val="15.5"/>
      <name val="Times New Roman"/>
      <family val="1"/>
    </font>
    <font>
      <sz val="20"/>
      <name val="Times New Roman"/>
      <family val="1"/>
    </font>
    <font>
      <sz val="11"/>
      <color indexed="9"/>
      <name val="Arial Narrow"/>
      <family val="2"/>
    </font>
    <font>
      <b/>
      <sz val="8"/>
      <color indexed="9"/>
      <name val="Arial"/>
      <family val="2"/>
    </font>
    <font>
      <b/>
      <sz val="8"/>
      <color indexed="12"/>
      <name val="Arial Narrow"/>
      <family val="2"/>
    </font>
    <font>
      <b/>
      <sz val="8"/>
      <color indexed="10"/>
      <name val="Arial Narrow"/>
      <family val="2"/>
    </font>
    <font>
      <b/>
      <vertAlign val="superscript"/>
      <sz val="10"/>
      <color indexed="8"/>
      <name val="Arial Narrow"/>
      <family val="2"/>
    </font>
    <font>
      <sz val="8"/>
      <name val="Arial MT"/>
    </font>
    <font>
      <sz val="8"/>
      <color rgb="FF000000"/>
      <name val="Arial Narrow"/>
      <family val="2"/>
    </font>
    <font>
      <b/>
      <sz val="10"/>
      <color indexed="9"/>
      <name val="Arial Narrow"/>
      <family val="2"/>
    </font>
    <font>
      <i/>
      <sz val="8"/>
      <name val="Arial"/>
      <family val="2"/>
    </font>
    <font>
      <sz val="16"/>
      <name val="Times New Roman"/>
      <family val="1"/>
    </font>
    <font>
      <b/>
      <sz val="12"/>
      <name val="Times New Roman"/>
      <family val="1"/>
    </font>
    <font>
      <b/>
      <sz val="13.5"/>
      <name val="Times New Roman"/>
      <family val="1"/>
    </font>
    <font>
      <sz val="7.2"/>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9.5"/>
      <name val="Arial Narrow"/>
      <family val="2"/>
    </font>
    <font>
      <b/>
      <sz val="9.6"/>
      <name val="Arial Narrow"/>
      <family val="2"/>
    </font>
    <font>
      <sz val="9.5"/>
      <name val="Times New Roman"/>
      <family val="1"/>
    </font>
    <font>
      <b/>
      <sz val="11"/>
      <color indexed="8"/>
      <name val="Times New Roman"/>
      <family val="1"/>
    </font>
    <font>
      <sz val="21"/>
      <name val="Times New Roman"/>
      <family val="1"/>
    </font>
    <font>
      <b/>
      <sz val="13"/>
      <color indexed="9"/>
      <name val="Arial Narrow"/>
      <family val="2"/>
    </font>
    <font>
      <b/>
      <u/>
      <sz val="10"/>
      <name val="Arial Narrow"/>
      <family val="2"/>
    </font>
    <font>
      <sz val="9"/>
      <color indexed="8"/>
      <name val="Arial Narrow"/>
      <family val="2"/>
    </font>
    <font>
      <b/>
      <sz val="9"/>
      <color indexed="8"/>
      <name val="Arial Narrow"/>
      <family val="2"/>
    </font>
    <font>
      <sz val="14"/>
      <name val="Arial Narrow"/>
      <family val="2"/>
    </font>
    <font>
      <sz val="13"/>
      <name val="Arial Narrow"/>
      <family val="2"/>
    </font>
    <font>
      <sz val="10"/>
      <color indexed="8"/>
      <name val="Arial"/>
      <family val="2"/>
    </font>
    <font>
      <sz val="7"/>
      <color indexed="8"/>
      <name val="Arial"/>
      <family val="2"/>
    </font>
    <font>
      <b/>
      <sz val="13.5"/>
      <name val="Arial Narrow"/>
      <family val="2"/>
    </font>
    <font>
      <b/>
      <sz val="9"/>
      <color indexed="12"/>
      <name val="Arial"/>
      <family val="2"/>
    </font>
    <font>
      <b/>
      <sz val="8"/>
      <color indexed="12"/>
      <name val="Arial"/>
      <family val="2"/>
    </font>
    <font>
      <sz val="7.5"/>
      <name val="Arial Narrow"/>
      <family val="2"/>
    </font>
    <font>
      <b/>
      <sz val="7.5"/>
      <name val="Arial Narrow"/>
      <family val="2"/>
    </font>
    <font>
      <b/>
      <sz val="14"/>
      <color theme="1"/>
      <name val="Aptos Narrow"/>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hadow/>
      <sz val="22"/>
      <name val="Arial Narrow"/>
      <family val="2"/>
    </font>
    <font>
      <b/>
      <sz val="17"/>
      <name val="Arial Narrow"/>
      <family val="2"/>
    </font>
    <font>
      <sz val="12"/>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rgb="FFFFFFFF"/>
        <bgColor indexed="64"/>
      </patternFill>
    </fill>
  </fills>
  <borders count="53">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style="medium">
        <color indexed="64"/>
      </top>
      <bottom style="hair">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dotted">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5"/>
      </left>
      <right/>
      <top style="thin">
        <color rgb="FF999999"/>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ck">
        <color indexed="18"/>
      </top>
      <bottom/>
      <diagonal/>
    </border>
    <border>
      <left/>
      <right/>
      <top/>
      <bottom style="thick">
        <color theme="3"/>
      </bottom>
      <diagonal/>
    </border>
  </borders>
  <cellStyleXfs count="60">
    <xf numFmtId="0" fontId="0" fillId="0" borderId="0"/>
    <xf numFmtId="0" fontId="3" fillId="0" borderId="0"/>
    <xf numFmtId="166" fontId="3" fillId="0" borderId="0"/>
    <xf numFmtId="0" fontId="31" fillId="0" borderId="0"/>
    <xf numFmtId="166" fontId="3" fillId="0" borderId="0" applyFont="0" applyFill="0" applyBorder="0" applyAlignment="0" applyProtection="0"/>
    <xf numFmtId="166" fontId="3" fillId="0" borderId="0"/>
    <xf numFmtId="170" fontId="3" fillId="0" borderId="0" applyFont="0" applyFill="0" applyBorder="0" applyAlignment="0" applyProtection="0"/>
    <xf numFmtId="172"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0" fontId="44" fillId="0" borderId="0"/>
    <xf numFmtId="0" fontId="48" fillId="0" borderId="0" applyNumberFormat="0" applyFill="0" applyBorder="0" applyAlignment="0" applyProtection="0"/>
    <xf numFmtId="0" fontId="3" fillId="0" borderId="0"/>
    <xf numFmtId="171"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applyProtection="0">
      <protection locked="0"/>
    </xf>
    <xf numFmtId="0" fontId="75" fillId="0" borderId="0"/>
    <xf numFmtId="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89" fillId="0" borderId="0" applyNumberFormat="0" applyFill="0" applyBorder="0" applyAlignment="0" applyProtection="0">
      <alignment vertical="top"/>
      <protection locked="0"/>
    </xf>
    <xf numFmtId="0" fontId="3" fillId="0" borderId="0" applyFont="0" applyFill="0" applyBorder="0" applyAlignment="0" applyProtection="0"/>
    <xf numFmtId="205" fontId="3" fillId="0" borderId="0" applyFont="0" applyFill="0" applyBorder="0" applyAlignment="0" applyProtection="0"/>
    <xf numFmtId="0" fontId="99" fillId="0" borderId="0"/>
    <xf numFmtId="17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Protection="0">
      <protection locked="0"/>
    </xf>
    <xf numFmtId="170" fontId="3" fillId="0" borderId="0" applyFont="0" applyFill="0" applyBorder="0" applyAlignment="0" applyProtection="0"/>
    <xf numFmtId="170" fontId="3" fillId="0" borderId="0" applyFont="0" applyFill="0" applyBorder="0" applyAlignment="0" applyProtection="0"/>
    <xf numFmtId="172" fontId="3" fillId="0" borderId="0" applyFont="0" applyFill="0" applyBorder="0" applyAlignment="0" applyProtection="0"/>
    <xf numFmtId="171" fontId="3" fillId="0" borderId="0" applyFont="0" applyFill="0" applyBorder="0" applyAlignment="0" applyProtection="0"/>
    <xf numFmtId="0" fontId="44" fillId="0" borderId="0"/>
    <xf numFmtId="43" fontId="3" fillId="0" borderId="0" applyFont="0" applyFill="0" applyBorder="0" applyAlignment="0" applyProtection="0"/>
    <xf numFmtId="0" fontId="3" fillId="0" borderId="0" applyFont="0" applyFill="0" applyBorder="0" applyAlignment="0" applyProtection="0"/>
    <xf numFmtId="0" fontId="3" fillId="0" borderId="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3" fillId="0" borderId="0" applyFont="0" applyFill="0" applyBorder="0" applyAlignment="0" applyProtection="0"/>
    <xf numFmtId="0" fontId="125" fillId="0" borderId="0"/>
    <xf numFmtId="0" fontId="3" fillId="0" borderId="0"/>
    <xf numFmtId="205" fontId="3" fillId="0" borderId="0" applyFont="0" applyFill="0" applyBorder="0" applyAlignment="0" applyProtection="0"/>
    <xf numFmtId="0" fontId="3" fillId="0" borderId="0"/>
    <xf numFmtId="0" fontId="3" fillId="0" borderId="0" applyFont="0" applyFill="0" applyBorder="0" applyAlignment="0" applyProtection="0"/>
    <xf numFmtId="0" fontId="13" fillId="0" borderId="0"/>
    <xf numFmtId="170" fontId="3" fillId="0" borderId="0" applyFont="0" applyFill="0" applyBorder="0" applyAlignment="0" applyProtection="0"/>
    <xf numFmtId="170" fontId="3" fillId="0" borderId="0" applyFont="0" applyFill="0" applyBorder="0" applyAlignment="0" applyProtection="0"/>
    <xf numFmtId="0" fontId="1" fillId="0" borderId="0"/>
    <xf numFmtId="0" fontId="1" fillId="0" borderId="0"/>
    <xf numFmtId="170" fontId="1" fillId="0" borderId="0" applyFont="0" applyFill="0" applyBorder="0" applyAlignment="0" applyProtection="0"/>
  </cellStyleXfs>
  <cellXfs count="1263">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0" xfId="1" applyFont="1" applyAlignment="1">
      <alignment horizontal="center" vertical="center"/>
    </xf>
    <xf numFmtId="0" fontId="12" fillId="0" borderId="1" xfId="1" applyFont="1" applyBorder="1" applyAlignment="1">
      <alignment horizontal="center" vertical="center"/>
    </xf>
    <xf numFmtId="0" fontId="13" fillId="0" borderId="1" xfId="1" applyFont="1" applyBorder="1" applyAlignment="1">
      <alignment textRotation="90"/>
    </xf>
    <xf numFmtId="0" fontId="12" fillId="0" borderId="1" xfId="1" applyFont="1" applyBorder="1" applyAlignment="1">
      <alignment textRotation="90"/>
    </xf>
    <xf numFmtId="0" fontId="14" fillId="0" borderId="2" xfId="1" applyFont="1" applyBorder="1" applyAlignment="1">
      <alignment horizontal="center" vertical="center"/>
    </xf>
    <xf numFmtId="0" fontId="15" fillId="0" borderId="2" xfId="1" applyFont="1" applyBorder="1" applyAlignment="1">
      <alignment textRotation="90"/>
    </xf>
    <xf numFmtId="0" fontId="16" fillId="0" borderId="2" xfId="1" applyFont="1" applyBorder="1" applyAlignment="1">
      <alignment textRotation="90"/>
    </xf>
    <xf numFmtId="0" fontId="15" fillId="0" borderId="0" xfId="1" applyFont="1"/>
    <xf numFmtId="0" fontId="16" fillId="0" borderId="0" xfId="1" applyFont="1"/>
    <xf numFmtId="0" fontId="15" fillId="0" borderId="0" xfId="1" quotePrefix="1" applyFont="1" applyAlignment="1">
      <alignment horizontal="left" vertical="center"/>
    </xf>
    <xf numFmtId="165" fontId="15" fillId="0" borderId="0" xfId="1" applyNumberFormat="1" applyFont="1" applyAlignment="1">
      <alignment horizontal="center" vertical="center"/>
    </xf>
    <xf numFmtId="165" fontId="16" fillId="0" borderId="0" xfId="1" applyNumberFormat="1" applyFont="1" applyAlignment="1">
      <alignment horizontal="center" vertical="center"/>
    </xf>
    <xf numFmtId="165" fontId="15" fillId="0" borderId="0" xfId="1" applyNumberFormat="1" applyFont="1" applyAlignment="1">
      <alignment vertical="center"/>
    </xf>
    <xf numFmtId="0" fontId="15" fillId="0" borderId="0" xfId="1" applyFont="1" applyAlignment="1">
      <alignment vertical="center"/>
    </xf>
    <xf numFmtId="0" fontId="16" fillId="0" borderId="0" xfId="1" quotePrefix="1" applyFont="1" applyAlignment="1">
      <alignment horizontal="left" vertical="center"/>
    </xf>
    <xf numFmtId="0" fontId="15" fillId="0" borderId="3" xfId="1" applyFont="1" applyBorder="1"/>
    <xf numFmtId="0" fontId="16" fillId="0" borderId="3" xfId="1" applyFont="1" applyBorder="1"/>
    <xf numFmtId="0" fontId="17" fillId="0" borderId="0" xfId="1" applyFont="1"/>
    <xf numFmtId="0" fontId="18" fillId="0" borderId="0" xfId="1" applyFont="1"/>
    <xf numFmtId="0" fontId="19" fillId="0" borderId="0" xfId="1" applyFont="1"/>
    <xf numFmtId="0" fontId="18" fillId="0" borderId="0" xfId="1" applyFont="1" applyAlignment="1">
      <alignment wrapText="1"/>
    </xf>
    <xf numFmtId="0" fontId="16" fillId="0" borderId="0" xfId="1" applyFont="1" applyAlignment="1">
      <alignment horizontal="center" vertical="center"/>
    </xf>
    <xf numFmtId="0" fontId="20" fillId="0" borderId="0" xfId="1" applyFont="1"/>
    <xf numFmtId="0" fontId="16" fillId="0" borderId="0" xfId="1" applyFont="1" applyAlignment="1">
      <alignment horizontal="center"/>
    </xf>
    <xf numFmtId="166" fontId="4" fillId="0" borderId="0" xfId="2" applyFont="1" applyAlignment="1">
      <alignment vertical="center"/>
    </xf>
    <xf numFmtId="166" fontId="21" fillId="0" borderId="0" xfId="2" applyFont="1" applyAlignment="1">
      <alignment vertical="center"/>
    </xf>
    <xf numFmtId="166" fontId="6" fillId="0" borderId="0" xfId="2" applyFont="1" applyAlignment="1">
      <alignment horizontal="center" wrapText="1"/>
    </xf>
    <xf numFmtId="166" fontId="22" fillId="0" borderId="0" xfId="2" applyFont="1" applyAlignment="1">
      <alignment vertical="center"/>
    </xf>
    <xf numFmtId="167" fontId="8" fillId="0" borderId="0" xfId="2" applyNumberFormat="1" applyFont="1" applyAlignment="1">
      <alignment horizontal="center" vertical="center"/>
    </xf>
    <xf numFmtId="166" fontId="23" fillId="0" borderId="0" xfId="2" applyFont="1" applyAlignment="1">
      <alignment vertical="center"/>
    </xf>
    <xf numFmtId="167" fontId="8" fillId="0" borderId="0" xfId="2" applyNumberFormat="1" applyFont="1" applyAlignment="1">
      <alignment horizontal="center" vertical="center"/>
    </xf>
    <xf numFmtId="1" fontId="8" fillId="0" borderId="0" xfId="2" applyNumberFormat="1" applyFont="1" applyAlignment="1">
      <alignment horizontal="center" vertical="center"/>
    </xf>
    <xf numFmtId="1" fontId="24" fillId="0" borderId="0" xfId="2" applyNumberFormat="1" applyFont="1" applyAlignment="1">
      <alignment horizontal="center" vertical="center"/>
    </xf>
    <xf numFmtId="166" fontId="25" fillId="0" borderId="0" xfId="2" applyFont="1" applyAlignment="1">
      <alignment horizontal="center" vertical="center"/>
    </xf>
    <xf numFmtId="166" fontId="26" fillId="0" borderId="0" xfId="2" applyFont="1"/>
    <xf numFmtId="166" fontId="3" fillId="0" borderId="0" xfId="2" applyAlignment="1">
      <alignment vertical="center"/>
    </xf>
    <xf numFmtId="166" fontId="25" fillId="0" borderId="0" xfId="2" applyFont="1" applyAlignment="1">
      <alignment horizontal="left" vertical="center"/>
    </xf>
    <xf numFmtId="166" fontId="5" fillId="0" borderId="1" xfId="2" applyFont="1" applyBorder="1" applyAlignment="1">
      <alignment horizontal="center" vertical="center" wrapText="1"/>
    </xf>
    <xf numFmtId="2" fontId="13" fillId="0" borderId="1" xfId="2" applyNumberFormat="1" applyFont="1" applyBorder="1" applyAlignment="1">
      <alignment horizontal="center" vertical="center" wrapText="1"/>
    </xf>
    <xf numFmtId="2" fontId="12" fillId="0" borderId="1" xfId="2" applyNumberFormat="1" applyFont="1" applyBorder="1" applyAlignment="1">
      <alignment horizontal="center" vertical="center" wrapText="1"/>
    </xf>
    <xf numFmtId="166" fontId="28" fillId="0" borderId="0" xfId="2" applyFont="1" applyAlignment="1">
      <alignment vertical="center"/>
    </xf>
    <xf numFmtId="166" fontId="5" fillId="0" borderId="2" xfId="2" applyFont="1" applyBorder="1" applyAlignment="1">
      <alignment horizontal="center" vertical="center" wrapText="1"/>
    </xf>
    <xf numFmtId="2" fontId="13" fillId="0" borderId="2" xfId="2" applyNumberFormat="1" applyFont="1" applyBorder="1" applyAlignment="1">
      <alignment horizontal="center" vertical="center" wrapText="1"/>
    </xf>
    <xf numFmtId="166" fontId="3" fillId="0" borderId="2" xfId="2" applyBorder="1" applyAlignment="1">
      <alignment horizontal="center"/>
    </xf>
    <xf numFmtId="166" fontId="29" fillId="0" borderId="0" xfId="2" applyFont="1" applyAlignment="1">
      <alignment horizontal="center" vertical="center" wrapText="1"/>
    </xf>
    <xf numFmtId="2" fontId="28" fillId="0" borderId="0" xfId="2" applyNumberFormat="1" applyFont="1" applyAlignment="1">
      <alignment horizontal="center" vertical="center" wrapText="1"/>
    </xf>
    <xf numFmtId="2" fontId="30" fillId="0" borderId="0" xfId="2" applyNumberFormat="1" applyFont="1" applyAlignment="1">
      <alignment horizontal="center" vertical="center" wrapText="1"/>
    </xf>
    <xf numFmtId="0" fontId="15" fillId="0" borderId="0" xfId="3" applyFont="1"/>
    <xf numFmtId="168" fontId="15" fillId="0" borderId="0" xfId="4" applyNumberFormat="1" applyFont="1" applyFill="1" applyBorder="1" applyAlignment="1">
      <alignment horizontal="center" vertical="center"/>
    </xf>
    <xf numFmtId="166" fontId="15" fillId="0" borderId="0" xfId="2" applyFont="1" applyAlignment="1">
      <alignment vertical="center"/>
    </xf>
    <xf numFmtId="166" fontId="16" fillId="0" borderId="3" xfId="2" applyFont="1" applyBorder="1" applyAlignment="1">
      <alignment horizontal="left" wrapText="1"/>
    </xf>
    <xf numFmtId="168" fontId="16" fillId="0" borderId="3" xfId="4" applyNumberFormat="1" applyFont="1" applyFill="1" applyBorder="1" applyAlignment="1">
      <alignment horizontal="center" vertical="center"/>
    </xf>
    <xf numFmtId="166" fontId="16" fillId="0" borderId="0" xfId="2" applyFont="1" applyAlignment="1">
      <alignment vertical="center"/>
    </xf>
    <xf numFmtId="166" fontId="16" fillId="0" borderId="0" xfId="2" applyFont="1" applyAlignment="1">
      <alignment horizontal="left" wrapText="1"/>
    </xf>
    <xf numFmtId="168" fontId="16" fillId="0" borderId="0" xfId="4" applyNumberFormat="1" applyFont="1" applyFill="1" applyBorder="1" applyAlignment="1">
      <alignment horizontal="center" vertical="center"/>
    </xf>
    <xf numFmtId="169" fontId="17" fillId="0" borderId="0" xfId="5" applyNumberFormat="1" applyFont="1" applyAlignment="1">
      <alignment horizontal="left" vertical="center"/>
    </xf>
    <xf numFmtId="166" fontId="33" fillId="0" borderId="0" xfId="2" applyFont="1" applyAlignment="1">
      <alignment vertical="center"/>
    </xf>
    <xf numFmtId="166" fontId="34" fillId="0" borderId="0" xfId="2" applyFont="1" applyAlignment="1">
      <alignment vertical="center"/>
    </xf>
    <xf numFmtId="3" fontId="3" fillId="0" borderId="0" xfId="2" applyNumberFormat="1"/>
    <xf numFmtId="166" fontId="3" fillId="0" borderId="0" xfId="2"/>
    <xf numFmtId="0" fontId="4" fillId="0" borderId="0" xfId="1" applyFont="1" applyAlignment="1">
      <alignment vertical="center"/>
    </xf>
    <xf numFmtId="0" fontId="7" fillId="0" borderId="0" xfId="1" applyFont="1" applyAlignment="1">
      <alignment vertical="center"/>
    </xf>
    <xf numFmtId="0" fontId="6" fillId="0" borderId="0" xfId="1" applyFont="1" applyAlignment="1">
      <alignment horizontal="center" vertical="center"/>
    </xf>
    <xf numFmtId="0" fontId="35" fillId="0" borderId="0" xfId="1" applyFont="1" applyAlignment="1">
      <alignment vertical="center"/>
    </xf>
    <xf numFmtId="167" fontId="8" fillId="0" borderId="0" xfId="1" applyNumberFormat="1" applyFont="1" applyAlignment="1">
      <alignment horizontal="center" vertical="center"/>
    </xf>
    <xf numFmtId="0" fontId="23" fillId="0" borderId="0" xfId="1" applyFont="1" applyAlignment="1">
      <alignment vertical="center"/>
    </xf>
    <xf numFmtId="0" fontId="36" fillId="0" borderId="0" xfId="1" applyFont="1" applyAlignment="1">
      <alignment horizontal="center" vertical="center"/>
    </xf>
    <xf numFmtId="0" fontId="36" fillId="0" borderId="0" xfId="1" applyFont="1" applyAlignment="1">
      <alignment vertical="center"/>
    </xf>
    <xf numFmtId="0" fontId="3" fillId="0" borderId="0" xfId="1" applyAlignment="1">
      <alignment vertical="center"/>
    </xf>
    <xf numFmtId="0" fontId="12" fillId="0" borderId="1" xfId="1" applyFont="1" applyBorder="1" applyAlignment="1">
      <alignment textRotation="90" wrapText="1"/>
    </xf>
    <xf numFmtId="0" fontId="13" fillId="0" borderId="0" xfId="1" applyFont="1" applyAlignment="1">
      <alignment vertical="center"/>
    </xf>
    <xf numFmtId="0" fontId="12" fillId="0" borderId="2" xfId="1" applyFont="1" applyBorder="1" applyAlignment="1">
      <alignment horizontal="center" vertical="center"/>
    </xf>
    <xf numFmtId="0" fontId="13" fillId="0" borderId="2" xfId="1" applyFont="1" applyBorder="1" applyAlignment="1">
      <alignment horizontal="center" vertical="center" textRotation="90"/>
    </xf>
    <xf numFmtId="0" fontId="12" fillId="0" borderId="2" xfId="1" applyFont="1" applyBorder="1" applyAlignment="1">
      <alignment horizontal="right" vertical="center" textRotation="90" wrapText="1"/>
    </xf>
    <xf numFmtId="0" fontId="37" fillId="0" borderId="0" xfId="1" applyFont="1" applyAlignment="1">
      <alignment horizontal="center" vertical="center"/>
    </xf>
    <xf numFmtId="0" fontId="15" fillId="0" borderId="0" xfId="1" applyFont="1" applyAlignment="1">
      <alignment horizontal="center" vertical="center" textRotation="90"/>
    </xf>
    <xf numFmtId="0" fontId="16" fillId="0" borderId="0" xfId="1" applyFont="1" applyAlignment="1">
      <alignment horizontal="right" vertical="center" textRotation="90" wrapText="1"/>
    </xf>
    <xf numFmtId="0" fontId="15" fillId="0" borderId="0" xfId="1" applyFont="1" applyAlignment="1">
      <alignment horizontal="left" vertical="center" wrapText="1"/>
    </xf>
    <xf numFmtId="170" fontId="15" fillId="0" borderId="0" xfId="1" applyNumberFormat="1" applyFont="1" applyAlignment="1">
      <alignment horizontal="center" vertical="center"/>
    </xf>
    <xf numFmtId="171" fontId="16" fillId="0" borderId="0" xfId="1" applyNumberFormat="1" applyFont="1" applyAlignment="1">
      <alignment horizontal="center" vertical="center"/>
    </xf>
    <xf numFmtId="170" fontId="15" fillId="0" borderId="0" xfId="1" applyNumberFormat="1" applyFont="1" applyAlignment="1">
      <alignment vertical="center"/>
    </xf>
    <xf numFmtId="0" fontId="15" fillId="0" borderId="0" xfId="1" applyFont="1" applyAlignment="1">
      <alignment horizontal="left" vertical="center"/>
    </xf>
    <xf numFmtId="0" fontId="16" fillId="0" borderId="3" xfId="1" applyFont="1" applyBorder="1" applyAlignment="1">
      <alignment horizontal="left" vertical="center" wrapText="1"/>
    </xf>
    <xf numFmtId="170" fontId="16" fillId="0" borderId="3" xfId="1" applyNumberFormat="1" applyFont="1" applyBorder="1" applyAlignment="1">
      <alignment horizontal="center" vertical="center"/>
    </xf>
    <xf numFmtId="171" fontId="16" fillId="0" borderId="3" xfId="1" applyNumberFormat="1" applyFont="1" applyBorder="1" applyAlignment="1">
      <alignment horizontal="center" vertical="center"/>
    </xf>
    <xf numFmtId="0" fontId="16" fillId="0" borderId="0" xfId="1" applyFont="1" applyAlignment="1">
      <alignment vertical="center"/>
    </xf>
    <xf numFmtId="0" fontId="13" fillId="0" borderId="0" xfId="1" applyFont="1"/>
    <xf numFmtId="0" fontId="15" fillId="0" borderId="0" xfId="1" applyFont="1" applyAlignment="1">
      <alignment wrapText="1"/>
    </xf>
    <xf numFmtId="0" fontId="4" fillId="0" borderId="0" xfId="1" applyFont="1" applyAlignment="1">
      <alignment horizontal="center"/>
    </xf>
    <xf numFmtId="0" fontId="38" fillId="0" borderId="0" xfId="1" applyFont="1"/>
    <xf numFmtId="0" fontId="38" fillId="0" borderId="0" xfId="1" applyFont="1" applyAlignment="1">
      <alignment vertical="center"/>
    </xf>
    <xf numFmtId="167" fontId="8" fillId="0" borderId="0" xfId="1" applyNumberFormat="1" applyFont="1" applyAlignment="1">
      <alignment horizontal="centerContinuous" vertical="center"/>
    </xf>
    <xf numFmtId="167" fontId="36" fillId="0" borderId="0" xfId="1" applyNumberFormat="1" applyFont="1" applyAlignment="1">
      <alignment horizontal="center"/>
    </xf>
    <xf numFmtId="14" fontId="39" fillId="0" borderId="3" xfId="1" applyNumberFormat="1" applyFont="1" applyBorder="1" applyAlignment="1">
      <alignment horizontal="left"/>
    </xf>
    <xf numFmtId="0" fontId="3" fillId="0" borderId="3" xfId="1" applyBorder="1"/>
    <xf numFmtId="0" fontId="36" fillId="0" borderId="3" xfId="1" applyFont="1" applyBorder="1" applyAlignment="1">
      <alignment horizontal="center"/>
    </xf>
    <xf numFmtId="0" fontId="36" fillId="0" borderId="0" xfId="1" applyFont="1"/>
    <xf numFmtId="0" fontId="12" fillId="0" borderId="1" xfId="1" applyFont="1" applyBorder="1" applyAlignment="1">
      <alignment horizontal="center" vertical="center"/>
    </xf>
    <xf numFmtId="0" fontId="12" fillId="0" borderId="0" xfId="1" applyFont="1" applyAlignment="1">
      <alignment horizontal="center" vertical="center"/>
    </xf>
    <xf numFmtId="0" fontId="12" fillId="0" borderId="4" xfId="1" applyFont="1" applyBorder="1" applyAlignment="1">
      <alignment horizontal="center" vertical="center"/>
    </xf>
    <xf numFmtId="0" fontId="13" fillId="0" borderId="4" xfId="1" applyFont="1" applyBorder="1" applyAlignment="1">
      <alignment horizontal="center" vertical="center" wrapText="1"/>
    </xf>
    <xf numFmtId="0" fontId="16" fillId="0" borderId="0" xfId="1" applyFont="1" applyAlignment="1">
      <alignment horizontal="center" vertical="center" wrapText="1"/>
    </xf>
    <xf numFmtId="172" fontId="15" fillId="0" borderId="0" xfId="6" applyNumberFormat="1" applyFont="1" applyFill="1" applyBorder="1" applyAlignment="1">
      <alignment horizontal="center" vertical="center"/>
    </xf>
    <xf numFmtId="168" fontId="15" fillId="0" borderId="0" xfId="7" applyNumberFormat="1" applyFont="1" applyFill="1" applyBorder="1" applyAlignment="1">
      <alignment horizontal="right" vertical="center"/>
    </xf>
    <xf numFmtId="172" fontId="16" fillId="0" borderId="0" xfId="1" applyNumberFormat="1" applyFont="1" applyAlignment="1">
      <alignment vertical="center"/>
    </xf>
    <xf numFmtId="172" fontId="16" fillId="0" borderId="3" xfId="6" applyNumberFormat="1" applyFont="1" applyFill="1" applyBorder="1" applyAlignment="1">
      <alignment horizontal="center" vertical="center"/>
    </xf>
    <xf numFmtId="168" fontId="16" fillId="0" borderId="3" xfId="7" applyNumberFormat="1" applyFont="1" applyFill="1" applyBorder="1" applyAlignment="1">
      <alignment horizontal="right" vertical="center"/>
    </xf>
    <xf numFmtId="172" fontId="16" fillId="0" borderId="3" xfId="1" applyNumberFormat="1" applyFont="1" applyBorder="1" applyAlignment="1">
      <alignment vertical="center"/>
    </xf>
    <xf numFmtId="172" fontId="15" fillId="0" borderId="0" xfId="1" applyNumberFormat="1" applyFont="1" applyAlignment="1">
      <alignment vertical="center"/>
    </xf>
    <xf numFmtId="173" fontId="15" fillId="0" borderId="0" xfId="7" applyNumberFormat="1" applyFont="1" applyBorder="1" applyAlignment="1">
      <alignment horizontal="center"/>
    </xf>
    <xf numFmtId="3" fontId="16" fillId="0" borderId="0" xfId="7" applyNumberFormat="1" applyFont="1" applyBorder="1" applyAlignment="1">
      <alignment horizontal="right"/>
    </xf>
    <xf numFmtId="0" fontId="40" fillId="0" borderId="0" xfId="1" applyFont="1"/>
    <xf numFmtId="174" fontId="3" fillId="0" borderId="0" xfId="1" applyNumberFormat="1"/>
    <xf numFmtId="175" fontId="3" fillId="0" borderId="0" xfId="1" applyNumberFormat="1"/>
    <xf numFmtId="0" fontId="34" fillId="0" borderId="0" xfId="1" applyFont="1"/>
    <xf numFmtId="167" fontId="8" fillId="0" borderId="0" xfId="1" applyNumberFormat="1" applyFont="1" applyAlignment="1">
      <alignment horizontal="center"/>
    </xf>
    <xf numFmtId="167" fontId="41" fillId="0" borderId="0" xfId="1" applyNumberFormat="1" applyFont="1" applyAlignment="1">
      <alignment horizontal="center"/>
    </xf>
    <xf numFmtId="0" fontId="42" fillId="0" borderId="0" xfId="1" applyFont="1"/>
    <xf numFmtId="0" fontId="6" fillId="0" borderId="0" xfId="1" applyFont="1" applyAlignment="1">
      <alignment horizontal="center" wrapText="1"/>
    </xf>
    <xf numFmtId="176" fontId="8" fillId="0" borderId="0" xfId="1" applyNumberFormat="1" applyFont="1" applyAlignment="1">
      <alignment horizontal="center" vertical="center"/>
    </xf>
    <xf numFmtId="167" fontId="9" fillId="0" borderId="0" xfId="1" applyNumberFormat="1" applyFont="1" applyAlignment="1">
      <alignment horizontal="center" vertical="center"/>
    </xf>
    <xf numFmtId="0" fontId="3" fillId="0" borderId="0" xfId="1" applyAlignment="1">
      <alignment horizontal="center"/>
    </xf>
    <xf numFmtId="167" fontId="43" fillId="0" borderId="0" xfId="1" applyNumberFormat="1" applyFont="1" applyAlignment="1">
      <alignment horizontal="left" vertical="center"/>
    </xf>
    <xf numFmtId="0" fontId="12" fillId="0" borderId="5" xfId="1" applyFont="1" applyBorder="1" applyAlignment="1">
      <alignment horizontal="center" vertical="center" wrapText="1"/>
    </xf>
    <xf numFmtId="0" fontId="13" fillId="0" borderId="5" xfId="1" applyFont="1" applyBorder="1" applyAlignment="1">
      <alignment horizontal="center" vertical="center" wrapText="1"/>
    </xf>
    <xf numFmtId="168" fontId="15" fillId="0" borderId="0" xfId="8" applyNumberFormat="1" applyFont="1" applyFill="1" applyBorder="1" applyAlignment="1">
      <alignment vertical="center"/>
    </xf>
    <xf numFmtId="174" fontId="15" fillId="0" borderId="0" xfId="9" applyNumberFormat="1" applyFont="1"/>
    <xf numFmtId="174" fontId="15" fillId="0" borderId="0" xfId="1" applyNumberFormat="1" applyFont="1"/>
    <xf numFmtId="0" fontId="16" fillId="0" borderId="3" xfId="1" applyFont="1" applyBorder="1" applyAlignment="1">
      <alignment horizontal="left" wrapText="1"/>
    </xf>
    <xf numFmtId="168" fontId="16" fillId="0" borderId="3" xfId="8" applyNumberFormat="1" applyFont="1" applyFill="1" applyBorder="1" applyAlignment="1">
      <alignment vertical="center"/>
    </xf>
    <xf numFmtId="0" fontId="18" fillId="0" borderId="0" xfId="1" applyFont="1" applyAlignment="1">
      <alignment vertical="center"/>
    </xf>
    <xf numFmtId="3" fontId="15" fillId="0" borderId="0" xfId="1" applyNumberFormat="1" applyFont="1"/>
    <xf numFmtId="0" fontId="6" fillId="0" borderId="0" xfId="10" applyFont="1" applyAlignment="1">
      <alignment horizontal="center" vertical="top" wrapText="1"/>
    </xf>
    <xf numFmtId="0" fontId="45" fillId="0" borderId="0" xfId="10" applyFont="1"/>
    <xf numFmtId="167" fontId="8" fillId="0" borderId="0" xfId="10" applyNumberFormat="1" applyFont="1" applyAlignment="1">
      <alignment horizontal="center"/>
    </xf>
    <xf numFmtId="0" fontId="5" fillId="0" borderId="0" xfId="10" applyFont="1" applyAlignment="1">
      <alignment horizontal="center"/>
    </xf>
    <xf numFmtId="0" fontId="46" fillId="0" borderId="0" xfId="1" applyFont="1" applyAlignment="1">
      <alignment horizontal="center" vertical="center"/>
    </xf>
    <xf numFmtId="0" fontId="5" fillId="0" borderId="4" xfId="10" applyFont="1" applyBorder="1" applyAlignment="1">
      <alignment horizontal="center"/>
    </xf>
    <xf numFmtId="0" fontId="5" fillId="0" borderId="0" xfId="10" applyFont="1" applyAlignment="1">
      <alignment horizontal="center"/>
    </xf>
    <xf numFmtId="0" fontId="12" fillId="0" borderId="6" xfId="10" applyFont="1" applyBorder="1" applyAlignment="1">
      <alignment horizontal="left" vertical="center" wrapText="1"/>
    </xf>
    <xf numFmtId="177" fontId="12" fillId="0" borderId="7" xfId="10" applyNumberFormat="1" applyFont="1" applyBorder="1" applyAlignment="1">
      <alignment horizontal="center"/>
    </xf>
    <xf numFmtId="177" fontId="12" fillId="0" borderId="8" xfId="10" applyNumberFormat="1" applyFont="1" applyBorder="1" applyAlignment="1">
      <alignment horizontal="center"/>
    </xf>
    <xf numFmtId="177" fontId="12" fillId="0" borderId="9" xfId="10" applyNumberFormat="1" applyFont="1" applyBorder="1" applyAlignment="1">
      <alignment horizontal="center"/>
    </xf>
    <xf numFmtId="0" fontId="12" fillId="0" borderId="10" xfId="10" applyFont="1" applyBorder="1" applyAlignment="1">
      <alignment horizontal="center" vertical="center" wrapText="1"/>
    </xf>
    <xf numFmtId="0" fontId="12" fillId="0" borderId="6" xfId="10" applyFont="1" applyBorder="1" applyAlignment="1">
      <alignment horizontal="center" vertical="center" wrapText="1"/>
    </xf>
    <xf numFmtId="0" fontId="12" fillId="0" borderId="7" xfId="10" applyFont="1" applyBorder="1" applyAlignment="1">
      <alignment horizontal="center"/>
    </xf>
    <xf numFmtId="0" fontId="12" fillId="0" borderId="9" xfId="10" applyFont="1" applyBorder="1" applyAlignment="1">
      <alignment horizontal="center"/>
    </xf>
    <xf numFmtId="0" fontId="12" fillId="0" borderId="11" xfId="10" applyFont="1" applyBorder="1" applyAlignment="1">
      <alignment horizontal="center" vertical="center" wrapText="1"/>
    </xf>
    <xf numFmtId="0" fontId="12" fillId="0" borderId="12" xfId="10" applyFont="1" applyBorder="1" applyAlignment="1">
      <alignment horizontal="left" vertical="center" wrapText="1"/>
    </xf>
    <xf numFmtId="0" fontId="12" fillId="0" borderId="13" xfId="10" applyFont="1" applyBorder="1" applyAlignment="1">
      <alignment horizontal="center" vertical="center" wrapText="1"/>
    </xf>
    <xf numFmtId="0" fontId="12" fillId="0" borderId="7" xfId="10" applyFont="1" applyBorder="1" applyAlignment="1">
      <alignment horizontal="center" vertical="center" wrapText="1"/>
    </xf>
    <xf numFmtId="0" fontId="12" fillId="0" borderId="14" xfId="10" applyFont="1" applyBorder="1" applyAlignment="1">
      <alignment horizontal="center" vertical="center" wrapText="1"/>
    </xf>
    <xf numFmtId="0" fontId="12" fillId="0" borderId="15" xfId="10" applyFont="1" applyBorder="1" applyAlignment="1">
      <alignment horizontal="center" vertical="center" wrapText="1"/>
    </xf>
    <xf numFmtId="0" fontId="12" fillId="0" borderId="16" xfId="10" applyFont="1" applyBorder="1" applyAlignment="1">
      <alignment horizontal="center" vertical="center" wrapText="1"/>
    </xf>
    <xf numFmtId="0" fontId="3" fillId="0" borderId="17" xfId="1" applyBorder="1"/>
    <xf numFmtId="174" fontId="3" fillId="0" borderId="17" xfId="1" applyNumberFormat="1" applyBorder="1"/>
    <xf numFmtId="174" fontId="3" fillId="0" borderId="18" xfId="1" applyNumberFormat="1" applyBorder="1"/>
    <xf numFmtId="174" fontId="3" fillId="0" borderId="19" xfId="1" applyNumberFormat="1" applyBorder="1"/>
    <xf numFmtId="0" fontId="3" fillId="0" borderId="20" xfId="1" applyBorder="1"/>
    <xf numFmtId="0" fontId="3" fillId="0" borderId="21" xfId="1" applyBorder="1"/>
    <xf numFmtId="174" fontId="3" fillId="0" borderId="21" xfId="1" applyNumberFormat="1" applyBorder="1"/>
    <xf numFmtId="174" fontId="3" fillId="0" borderId="22" xfId="1" applyNumberFormat="1" applyBorder="1"/>
    <xf numFmtId="0" fontId="3" fillId="0" borderId="23" xfId="1" applyBorder="1" applyAlignment="1">
      <alignment horizontal="center"/>
    </xf>
    <xf numFmtId="0" fontId="3" fillId="0" borderId="24" xfId="1" applyBorder="1" applyAlignment="1">
      <alignment horizontal="center"/>
    </xf>
    <xf numFmtId="174" fontId="3" fillId="0" borderId="23" xfId="1" applyNumberFormat="1" applyBorder="1"/>
    <xf numFmtId="174" fontId="3" fillId="0" borderId="25" xfId="1" applyNumberFormat="1" applyBorder="1"/>
    <xf numFmtId="174" fontId="3" fillId="0" borderId="26" xfId="1" applyNumberFormat="1" applyBorder="1"/>
    <xf numFmtId="0" fontId="47" fillId="0" borderId="0" xfId="10" applyFont="1"/>
    <xf numFmtId="0" fontId="45" fillId="0" borderId="0" xfId="10" applyFont="1" applyAlignment="1">
      <alignment horizontal="center"/>
    </xf>
    <xf numFmtId="0" fontId="21" fillId="0" borderId="0" xfId="1" applyFont="1" applyAlignment="1">
      <alignment vertical="center"/>
    </xf>
    <xf numFmtId="0" fontId="22" fillId="0" borderId="0" xfId="1" applyFont="1" applyAlignment="1">
      <alignment vertical="center"/>
    </xf>
    <xf numFmtId="0" fontId="25" fillId="0" borderId="0" xfId="1" applyFont="1" applyAlignment="1">
      <alignment horizontal="center" vertical="center"/>
    </xf>
    <xf numFmtId="0" fontId="12" fillId="0" borderId="27" xfId="1" applyFont="1" applyBorder="1" applyAlignment="1">
      <alignment horizontal="center" vertical="center" wrapText="1"/>
    </xf>
    <xf numFmtId="0" fontId="28" fillId="0" borderId="0" xfId="1" applyFont="1" applyAlignment="1">
      <alignment vertical="center"/>
    </xf>
    <xf numFmtId="0" fontId="49" fillId="0" borderId="0" xfId="1" applyFont="1" applyAlignment="1">
      <alignment horizontal="center" vertical="center" wrapText="1"/>
    </xf>
    <xf numFmtId="2" fontId="50" fillId="0" borderId="0" xfId="1" applyNumberFormat="1" applyFont="1" applyAlignment="1">
      <alignment horizontal="center" vertical="center" wrapText="1"/>
    </xf>
    <xf numFmtId="2" fontId="51" fillId="0" borderId="0" xfId="1" applyNumberFormat="1" applyFont="1" applyAlignment="1">
      <alignment horizontal="center" vertical="center" wrapText="1"/>
    </xf>
    <xf numFmtId="168" fontId="15" fillId="0" borderId="0" xfId="8" applyNumberFormat="1" applyFont="1" applyFill="1" applyBorder="1" applyAlignment="1">
      <alignment horizontal="center" vertical="center"/>
    </xf>
    <xf numFmtId="168" fontId="16" fillId="0" borderId="0" xfId="8" applyNumberFormat="1" applyFont="1" applyFill="1" applyBorder="1" applyAlignment="1">
      <alignment horizontal="center" vertical="center"/>
    </xf>
    <xf numFmtId="168" fontId="15" fillId="0" borderId="0" xfId="1" applyNumberFormat="1" applyFont="1" applyAlignment="1">
      <alignment vertical="center"/>
    </xf>
    <xf numFmtId="168" fontId="16" fillId="0" borderId="3" xfId="8" applyNumberFormat="1" applyFont="1" applyFill="1" applyBorder="1" applyAlignment="1">
      <alignment horizontal="center" vertical="center"/>
    </xf>
    <xf numFmtId="0" fontId="34" fillId="0" borderId="0" xfId="1" applyFont="1" applyAlignment="1">
      <alignment vertical="center"/>
    </xf>
    <xf numFmtId="0" fontId="4" fillId="0" borderId="0" xfId="1" applyFont="1" applyAlignment="1">
      <alignment horizontal="centerContinuous" vertical="center"/>
    </xf>
    <xf numFmtId="0" fontId="52" fillId="0" borderId="0" xfId="1" applyFont="1" applyAlignment="1">
      <alignment horizontal="centerContinuous" vertical="center"/>
    </xf>
    <xf numFmtId="0" fontId="52" fillId="0" borderId="0" xfId="1" applyFont="1" applyAlignment="1">
      <alignment vertical="center"/>
    </xf>
    <xf numFmtId="0" fontId="6" fillId="0" borderId="0" xfId="1" applyFont="1" applyAlignment="1">
      <alignment horizontal="centerContinuous"/>
    </xf>
    <xf numFmtId="0" fontId="53" fillId="0" borderId="0" xfId="1" applyFont="1" applyAlignment="1">
      <alignment horizontal="centerContinuous"/>
    </xf>
    <xf numFmtId="0" fontId="53" fillId="0" borderId="0" xfId="1" applyFont="1"/>
    <xf numFmtId="0" fontId="8" fillId="0" borderId="0" xfId="1" applyFont="1" applyAlignment="1">
      <alignment horizontal="centerContinuous" vertical="center"/>
    </xf>
    <xf numFmtId="0" fontId="54" fillId="0" borderId="0" xfId="1" applyFont="1" applyAlignment="1">
      <alignment horizontal="centerContinuous" vertical="center"/>
    </xf>
    <xf numFmtId="0" fontId="54" fillId="0" borderId="0" xfId="1" applyFont="1" applyAlignment="1">
      <alignment vertical="center"/>
    </xf>
    <xf numFmtId="0" fontId="36" fillId="0" borderId="0" xfId="1" applyFont="1" applyAlignment="1">
      <alignment horizontal="centerContinuous" vertical="center"/>
    </xf>
    <xf numFmtId="0" fontId="55" fillId="0" borderId="0" xfId="1" applyFont="1" applyAlignment="1">
      <alignment horizontal="centerContinuous" vertical="center"/>
    </xf>
    <xf numFmtId="0" fontId="55" fillId="0" borderId="0" xfId="1" applyFont="1" applyAlignment="1">
      <alignment vertical="center"/>
    </xf>
    <xf numFmtId="0" fontId="5" fillId="0" borderId="0" xfId="1" applyFont="1" applyAlignment="1">
      <alignment horizontal="centerContinuous" vertical="center"/>
    </xf>
    <xf numFmtId="0" fontId="10" fillId="0" borderId="0" xfId="1" applyFont="1" applyAlignment="1">
      <alignment horizontal="centerContinuous" vertical="center"/>
    </xf>
    <xf numFmtId="0" fontId="12" fillId="0" borderId="1"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1" xfId="1" applyFont="1" applyBorder="1" applyAlignment="1">
      <alignment horizontal="center" vertical="center"/>
    </xf>
    <xf numFmtId="0" fontId="12" fillId="0" borderId="2"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2" xfId="1" applyFont="1" applyBorder="1" applyAlignment="1">
      <alignment horizontal="center" vertical="center"/>
    </xf>
    <xf numFmtId="0" fontId="56" fillId="0" borderId="0" xfId="1" applyFont="1" applyAlignment="1">
      <alignment horizontal="center" vertical="center"/>
    </xf>
    <xf numFmtId="0" fontId="15" fillId="0" borderId="0" xfId="1" applyFont="1" applyAlignment="1">
      <alignment horizontal="center" vertical="center"/>
    </xf>
    <xf numFmtId="178" fontId="15" fillId="0" borderId="0" xfId="1" applyNumberFormat="1" applyFont="1" applyAlignment="1">
      <alignment horizontal="center" vertical="center"/>
    </xf>
    <xf numFmtId="2" fontId="15" fillId="0" borderId="0" xfId="1" applyNumberFormat="1" applyFont="1" applyAlignment="1">
      <alignment horizontal="center" vertical="center"/>
    </xf>
    <xf numFmtId="4" fontId="16" fillId="0" borderId="0" xfId="1" applyNumberFormat="1" applyFont="1" applyAlignment="1">
      <alignment horizontal="center" vertical="center"/>
    </xf>
    <xf numFmtId="4" fontId="3" fillId="0" borderId="0" xfId="1" applyNumberFormat="1" applyAlignment="1">
      <alignment vertical="center"/>
    </xf>
    <xf numFmtId="0" fontId="15" fillId="0" borderId="4" xfId="1" applyFont="1" applyBorder="1" applyAlignment="1">
      <alignment vertical="center"/>
    </xf>
    <xf numFmtId="178" fontId="56" fillId="0" borderId="4" xfId="1" applyNumberFormat="1" applyFont="1" applyBorder="1" applyAlignment="1">
      <alignment horizontal="center" vertical="center"/>
    </xf>
    <xf numFmtId="4" fontId="15" fillId="0" borderId="4" xfId="1" applyNumberFormat="1" applyFont="1" applyBorder="1" applyAlignment="1">
      <alignment horizontal="center" vertical="center"/>
    </xf>
    <xf numFmtId="4" fontId="16" fillId="0" borderId="4" xfId="1" applyNumberFormat="1" applyFont="1" applyBorder="1" applyAlignment="1">
      <alignment horizontal="center" vertical="center"/>
    </xf>
    <xf numFmtId="0" fontId="57" fillId="0" borderId="0" xfId="1" applyFont="1" applyAlignment="1">
      <alignment vertical="center"/>
    </xf>
    <xf numFmtId="179" fontId="17" fillId="0" borderId="0" xfId="1" applyNumberFormat="1" applyFont="1" applyAlignment="1">
      <alignment vertical="center"/>
    </xf>
    <xf numFmtId="180" fontId="3" fillId="0" borderId="0" xfId="1" applyNumberFormat="1" applyAlignment="1">
      <alignment vertical="center"/>
    </xf>
    <xf numFmtId="0" fontId="21" fillId="0" borderId="0" xfId="1" applyFont="1" applyAlignment="1">
      <alignment horizontal="centerContinuous" vertical="center"/>
    </xf>
    <xf numFmtId="0" fontId="12" fillId="0" borderId="2" xfId="1" applyFont="1" applyBorder="1" applyAlignment="1">
      <alignment horizontal="center" vertical="center"/>
    </xf>
    <xf numFmtId="4" fontId="15" fillId="0" borderId="0" xfId="1" applyNumberFormat="1" applyFont="1" applyAlignment="1">
      <alignment horizontal="center" vertical="center"/>
    </xf>
    <xf numFmtId="0" fontId="15" fillId="0" borderId="4" xfId="1" applyFont="1" applyBorder="1"/>
    <xf numFmtId="0" fontId="18" fillId="0" borderId="0" xfId="1" applyFont="1" applyAlignment="1">
      <alignment horizontal="left" vertical="center"/>
    </xf>
    <xf numFmtId="180" fontId="15" fillId="0" borderId="0" xfId="1" applyNumberFormat="1" applyFont="1"/>
    <xf numFmtId="0" fontId="15" fillId="0" borderId="0" xfId="12" applyFont="1" applyAlignment="1">
      <alignment vertical="center"/>
    </xf>
    <xf numFmtId="178" fontId="15" fillId="0" borderId="0" xfId="1" applyNumberFormat="1" applyFont="1"/>
    <xf numFmtId="0" fontId="58" fillId="0" borderId="0" xfId="1" applyFont="1" applyAlignment="1">
      <alignment vertical="center"/>
    </xf>
    <xf numFmtId="0" fontId="59" fillId="0" borderId="0" xfId="1" applyFont="1" applyAlignment="1">
      <alignment vertical="center"/>
    </xf>
    <xf numFmtId="0" fontId="60" fillId="0" borderId="0" xfId="1" applyFont="1" applyAlignment="1">
      <alignment vertical="center"/>
    </xf>
    <xf numFmtId="0" fontId="61" fillId="0" borderId="0" xfId="1" applyFont="1" applyAlignment="1">
      <alignment vertical="center"/>
    </xf>
    <xf numFmtId="0" fontId="41" fillId="0" borderId="0" xfId="1" applyFont="1" applyAlignment="1">
      <alignment vertical="center"/>
    </xf>
    <xf numFmtId="0" fontId="5" fillId="0" borderId="0" xfId="1" applyFont="1" applyAlignment="1">
      <alignment horizontal="center" vertical="center"/>
    </xf>
    <xf numFmtId="0" fontId="13" fillId="0" borderId="1" xfId="1" applyFont="1" applyBorder="1" applyAlignment="1">
      <alignment horizontal="center" vertical="center"/>
    </xf>
    <xf numFmtId="0" fontId="62" fillId="0" borderId="0" xfId="1" applyFont="1" applyAlignment="1">
      <alignment vertical="center"/>
    </xf>
    <xf numFmtId="0" fontId="13" fillId="0" borderId="2" xfId="1" applyFont="1" applyBorder="1" applyAlignment="1">
      <alignment horizontal="center" vertical="center"/>
    </xf>
    <xf numFmtId="2" fontId="15" fillId="0" borderId="0" xfId="13" applyNumberFormat="1" applyFont="1" applyFill="1" applyBorder="1" applyAlignment="1">
      <alignment horizontal="center" vertical="center"/>
    </xf>
    <xf numFmtId="2" fontId="16" fillId="0" borderId="0" xfId="13" applyNumberFormat="1" applyFont="1" applyFill="1" applyBorder="1" applyAlignment="1">
      <alignment horizontal="center" vertical="center"/>
    </xf>
    <xf numFmtId="0" fontId="63" fillId="0" borderId="4" xfId="1" applyFont="1" applyBorder="1" applyAlignment="1">
      <alignment vertical="center"/>
    </xf>
    <xf numFmtId="2" fontId="63" fillId="0" borderId="4" xfId="1" applyNumberFormat="1" applyFont="1" applyBorder="1" applyAlignment="1">
      <alignment horizontal="left" vertical="center"/>
    </xf>
    <xf numFmtId="181" fontId="64" fillId="0" borderId="4" xfId="1" applyNumberFormat="1" applyFont="1" applyBorder="1" applyAlignment="1">
      <alignment vertical="center"/>
    </xf>
    <xf numFmtId="2" fontId="63" fillId="0" borderId="4" xfId="13" applyNumberFormat="1" applyFont="1" applyFill="1" applyBorder="1" applyAlignment="1">
      <alignment horizontal="center" vertical="center"/>
    </xf>
    <xf numFmtId="0" fontId="63" fillId="0" borderId="0" xfId="1" applyFont="1" applyAlignment="1">
      <alignment vertical="center"/>
    </xf>
    <xf numFmtId="0" fontId="61" fillId="0" borderId="4" xfId="1" applyFont="1" applyBorder="1" applyAlignment="1">
      <alignment vertical="center"/>
    </xf>
    <xf numFmtId="4" fontId="61" fillId="0" borderId="4" xfId="13" applyNumberFormat="1" applyFont="1" applyBorder="1" applyAlignment="1">
      <alignment horizontal="center" vertical="center"/>
    </xf>
    <xf numFmtId="181" fontId="61" fillId="0" borderId="0" xfId="1" applyNumberFormat="1" applyFont="1" applyAlignment="1">
      <alignment vertical="center"/>
    </xf>
    <xf numFmtId="2" fontId="16" fillId="0" borderId="4" xfId="1" applyNumberFormat="1" applyFont="1" applyBorder="1" applyAlignment="1">
      <alignment horizontal="left" vertical="center"/>
    </xf>
    <xf numFmtId="181" fontId="65" fillId="0" borderId="4" xfId="1" applyNumberFormat="1" applyFont="1" applyBorder="1" applyAlignment="1">
      <alignment vertical="center"/>
    </xf>
    <xf numFmtId="4" fontId="15" fillId="0" borderId="4" xfId="13" applyNumberFormat="1" applyFont="1" applyBorder="1" applyAlignment="1">
      <alignment horizontal="center" vertical="center"/>
    </xf>
    <xf numFmtId="3" fontId="56" fillId="0" borderId="4" xfId="13" applyNumberFormat="1" applyFont="1" applyBorder="1" applyAlignment="1">
      <alignment horizontal="center" vertical="center"/>
    </xf>
    <xf numFmtId="0" fontId="66" fillId="0" borderId="0" xfId="1" applyFont="1"/>
    <xf numFmtId="171" fontId="66" fillId="0" borderId="0" xfId="13" applyFont="1" applyBorder="1" applyAlignment="1">
      <alignment horizontal="right"/>
    </xf>
    <xf numFmtId="171" fontId="17" fillId="0" borderId="0" xfId="13" applyFont="1" applyBorder="1" applyAlignment="1">
      <alignment horizontal="right"/>
    </xf>
    <xf numFmtId="181" fontId="3" fillId="0" borderId="0" xfId="1" applyNumberFormat="1"/>
    <xf numFmtId="181" fontId="16" fillId="0" borderId="0" xfId="1" applyNumberFormat="1" applyFont="1"/>
    <xf numFmtId="0" fontId="4" fillId="0" borderId="0" xfId="14" applyFont="1" applyAlignment="1" applyProtection="1">
      <alignment vertical="center"/>
      <protection locked="0"/>
    </xf>
    <xf numFmtId="0" fontId="36" fillId="0" borderId="0" xfId="14" applyFont="1" applyAlignment="1" applyProtection="1">
      <alignment vertical="center"/>
      <protection locked="0"/>
    </xf>
    <xf numFmtId="0" fontId="6" fillId="0" borderId="0" xfId="14" applyFont="1" applyAlignment="1" applyProtection="1">
      <alignment horizontal="centerContinuous" vertical="center"/>
      <protection locked="0"/>
    </xf>
    <xf numFmtId="0" fontId="6" fillId="0" borderId="0" xfId="14" applyFont="1" applyAlignment="1" applyProtection="1">
      <alignment vertical="center"/>
      <protection locked="0"/>
    </xf>
    <xf numFmtId="167" fontId="67" fillId="0" borderId="0" xfId="14" applyNumberFormat="1" applyFont="1" applyAlignment="1" applyProtection="1">
      <alignment horizontal="centerContinuous" vertical="center"/>
      <protection locked="0"/>
    </xf>
    <xf numFmtId="0" fontId="67" fillId="0" borderId="0" xfId="14" applyFont="1" applyAlignment="1" applyProtection="1">
      <alignment vertical="center"/>
      <protection locked="0"/>
    </xf>
    <xf numFmtId="0" fontId="36" fillId="0" borderId="0" xfId="14" applyFont="1" applyAlignment="1" applyProtection="1">
      <alignment horizontal="centerContinuous" vertical="center"/>
      <protection locked="0"/>
    </xf>
    <xf numFmtId="0" fontId="5" fillId="0" borderId="0" xfId="14" applyFont="1" applyAlignment="1" applyProtection="1">
      <alignment horizontal="centerContinuous" vertical="center"/>
      <protection locked="0"/>
    </xf>
    <xf numFmtId="0" fontId="38" fillId="0" borderId="0" xfId="14" applyFont="1" applyAlignment="1" applyProtection="1">
      <alignment vertical="center"/>
      <protection locked="0"/>
    </xf>
    <xf numFmtId="0" fontId="3" fillId="0" borderId="0" xfId="14" applyAlignment="1" applyProtection="1">
      <alignment vertical="center"/>
      <protection locked="0"/>
    </xf>
    <xf numFmtId="0" fontId="12" fillId="0" borderId="1" xfId="14" applyFont="1" applyBorder="1" applyAlignment="1" applyProtection="1">
      <alignment horizontal="center" vertical="center"/>
      <protection locked="0"/>
    </xf>
    <xf numFmtId="0" fontId="13" fillId="0" borderId="1" xfId="14" applyFont="1" applyBorder="1" applyAlignment="1" applyProtection="1">
      <alignment horizontal="center" vertical="center"/>
      <protection locked="0"/>
    </xf>
    <xf numFmtId="0" fontId="13" fillId="0" borderId="1" xfId="14" applyFont="1" applyBorder="1" applyAlignment="1" applyProtection="1">
      <alignment horizontal="center" vertical="center" wrapText="1"/>
      <protection locked="0"/>
    </xf>
    <xf numFmtId="0" fontId="68" fillId="0" borderId="0" xfId="14" applyFont="1" applyAlignment="1" applyProtection="1">
      <alignment vertical="center"/>
      <protection locked="0"/>
    </xf>
    <xf numFmtId="0" fontId="13" fillId="0" borderId="2" xfId="14" applyFont="1" applyBorder="1" applyAlignment="1" applyProtection="1">
      <alignment horizontal="center" vertical="center"/>
      <protection locked="0"/>
    </xf>
    <xf numFmtId="0" fontId="13" fillId="0" borderId="2" xfId="14" applyFont="1" applyBorder="1" applyAlignment="1" applyProtection="1">
      <alignment horizontal="center" vertical="center" wrapText="1"/>
      <protection locked="0"/>
    </xf>
    <xf numFmtId="0" fontId="15" fillId="0" borderId="0" xfId="14" applyFont="1" applyAlignment="1" applyProtection="1">
      <alignment horizontal="center" vertical="center"/>
      <protection locked="0"/>
    </xf>
    <xf numFmtId="0" fontId="16" fillId="0" borderId="0" xfId="14" applyFont="1" applyAlignment="1" applyProtection="1">
      <alignment horizontal="center" vertical="center"/>
      <protection locked="0"/>
    </xf>
    <xf numFmtId="0" fontId="15" fillId="0" borderId="0" xfId="14" applyFont="1" applyAlignment="1" applyProtection="1">
      <alignment horizontal="center" vertical="center" wrapText="1"/>
      <protection locked="0"/>
    </xf>
    <xf numFmtId="0" fontId="56" fillId="0" borderId="0" xfId="14" applyFont="1" applyAlignment="1" applyProtection="1">
      <alignment horizontal="center" vertical="center"/>
      <protection locked="0"/>
    </xf>
    <xf numFmtId="0" fontId="15" fillId="0" borderId="0" xfId="14" applyFont="1" applyAlignment="1" applyProtection="1">
      <alignment horizontal="left" vertical="center"/>
      <protection locked="0"/>
    </xf>
    <xf numFmtId="182" fontId="15" fillId="0" borderId="0" xfId="15" applyNumberFormat="1" applyFont="1" applyFill="1" applyBorder="1" applyAlignment="1" applyProtection="1">
      <alignment horizontal="right" vertical="center"/>
      <protection locked="0"/>
    </xf>
    <xf numFmtId="2" fontId="15" fillId="0" borderId="0" xfId="15" applyNumberFormat="1" applyFont="1" applyFill="1" applyBorder="1" applyAlignment="1" applyProtection="1">
      <alignment horizontal="center" vertical="center"/>
      <protection locked="0"/>
    </xf>
    <xf numFmtId="2" fontId="16" fillId="0" borderId="0" xfId="15" applyNumberFormat="1" applyFont="1" applyFill="1" applyBorder="1" applyAlignment="1" applyProtection="1">
      <alignment horizontal="center" vertical="center"/>
      <protection locked="0"/>
    </xf>
    <xf numFmtId="0" fontId="15" fillId="0" borderId="0" xfId="14" applyFont="1" applyAlignment="1" applyProtection="1">
      <alignment vertical="center"/>
      <protection locked="0"/>
    </xf>
    <xf numFmtId="0" fontId="15" fillId="0" borderId="4" xfId="14" applyFont="1" applyBorder="1" applyAlignment="1" applyProtection="1">
      <alignment vertical="center"/>
      <protection locked="0"/>
    </xf>
    <xf numFmtId="2" fontId="16" fillId="0" borderId="4" xfId="14" applyNumberFormat="1" applyFont="1" applyBorder="1" applyAlignment="1" applyProtection="1">
      <alignment horizontal="left" vertical="center"/>
      <protection locked="0"/>
    </xf>
    <xf numFmtId="180" fontId="56" fillId="2" borderId="4" xfId="15" applyNumberFormat="1" applyFont="1" applyFill="1" applyBorder="1" applyAlignment="1" applyProtection="1">
      <alignment horizontal="right" vertical="center"/>
      <protection locked="0"/>
    </xf>
    <xf numFmtId="2" fontId="15" fillId="0" borderId="4" xfId="15" applyNumberFormat="1" applyFont="1" applyFill="1" applyBorder="1" applyAlignment="1" applyProtection="1">
      <alignment horizontal="center" vertical="center"/>
      <protection locked="0"/>
    </xf>
    <xf numFmtId="0" fontId="57" fillId="0" borderId="0" xfId="14" applyFont="1" applyAlignment="1" applyProtection="1">
      <alignment vertical="center"/>
      <protection locked="0"/>
    </xf>
    <xf numFmtId="2" fontId="69" fillId="0" borderId="0" xfId="14" applyNumberFormat="1" applyFont="1" applyAlignment="1" applyProtection="1">
      <alignment horizontal="left" vertical="center"/>
      <protection locked="0"/>
    </xf>
    <xf numFmtId="180" fontId="57" fillId="0" borderId="0" xfId="15" applyNumberFormat="1" applyFont="1" applyFill="1" applyBorder="1" applyAlignment="1" applyProtection="1">
      <alignment horizontal="right" vertical="center"/>
      <protection locked="0"/>
    </xf>
    <xf numFmtId="2" fontId="57" fillId="0" borderId="0" xfId="15" applyNumberFormat="1" applyFont="1" applyFill="1" applyBorder="1" applyAlignment="1" applyProtection="1">
      <alignment horizontal="center" vertical="center"/>
      <protection locked="0"/>
    </xf>
    <xf numFmtId="43" fontId="5" fillId="0" borderId="0" xfId="9" applyFont="1" applyFill="1" applyAlignment="1" applyProtection="1">
      <alignment horizontal="centerContinuous" vertical="center"/>
      <protection locked="0"/>
    </xf>
    <xf numFmtId="0" fontId="70" fillId="0" borderId="0" xfId="14" applyFont="1" applyAlignment="1" applyProtection="1">
      <alignment vertical="center"/>
      <protection locked="0"/>
    </xf>
    <xf numFmtId="0" fontId="57" fillId="0" borderId="4" xfId="14" applyFont="1" applyBorder="1" applyAlignment="1" applyProtection="1">
      <alignment vertical="center"/>
      <protection locked="0"/>
    </xf>
    <xf numFmtId="2" fontId="33" fillId="0" borderId="0" xfId="14" applyNumberFormat="1" applyFont="1" applyAlignment="1" applyProtection="1">
      <alignment horizontal="left" vertical="center"/>
      <protection locked="0"/>
    </xf>
    <xf numFmtId="3" fontId="34" fillId="0" borderId="0" xfId="15" applyNumberFormat="1" applyFont="1" applyFill="1" applyBorder="1" applyAlignment="1" applyProtection="1">
      <alignment horizontal="center" vertical="center"/>
      <protection locked="0"/>
    </xf>
    <xf numFmtId="2" fontId="34" fillId="0" borderId="0" xfId="15" applyNumberFormat="1" applyFont="1" applyFill="1" applyBorder="1" applyAlignment="1" applyProtection="1">
      <alignment horizontal="center" vertical="center"/>
      <protection locked="0"/>
    </xf>
    <xf numFmtId="180" fontId="56" fillId="0" borderId="4" xfId="15" applyNumberFormat="1" applyFont="1" applyBorder="1" applyAlignment="1" applyProtection="1">
      <alignment horizontal="right" vertical="center"/>
      <protection locked="0"/>
    </xf>
    <xf numFmtId="2" fontId="15" fillId="0" borderId="4" xfId="15" applyNumberFormat="1" applyFont="1" applyBorder="1" applyAlignment="1" applyProtection="1">
      <alignment horizontal="center" vertical="center"/>
      <protection locked="0"/>
    </xf>
    <xf numFmtId="0" fontId="71" fillId="0" borderId="0" xfId="14" applyFont="1" applyAlignment="1" applyProtection="1">
      <alignment vertical="center"/>
      <protection locked="0"/>
    </xf>
    <xf numFmtId="0" fontId="72" fillId="0" borderId="0" xfId="14" applyFont="1" applyAlignment="1" applyProtection="1">
      <alignment vertical="center"/>
      <protection locked="0"/>
    </xf>
    <xf numFmtId="0" fontId="18" fillId="0" borderId="0" xfId="14" applyFont="1" applyAlignment="1">
      <alignment horizontal="left" vertical="center"/>
    </xf>
    <xf numFmtId="0" fontId="15" fillId="0" borderId="0" xfId="14" applyFont="1" applyProtection="1">
      <protection locked="0"/>
    </xf>
    <xf numFmtId="0" fontId="3" fillId="0" borderId="0" xfId="14" applyProtection="1">
      <protection locked="0"/>
    </xf>
    <xf numFmtId="0" fontId="8" fillId="0" borderId="0" xfId="14" applyFont="1" applyAlignment="1">
      <alignment vertical="center"/>
    </xf>
    <xf numFmtId="0" fontId="52" fillId="0" borderId="0" xfId="14" applyFont="1" applyAlignment="1">
      <alignment vertical="center"/>
    </xf>
    <xf numFmtId="0" fontId="6" fillId="0" borderId="0" xfId="14" applyFont="1" applyAlignment="1">
      <alignment horizontal="centerContinuous" vertical="center"/>
    </xf>
    <xf numFmtId="0" fontId="6" fillId="0" borderId="0" xfId="14" applyFont="1"/>
    <xf numFmtId="167" fontId="8" fillId="0" borderId="0" xfId="14" applyNumberFormat="1" applyFont="1" applyAlignment="1">
      <alignment horizontal="centerContinuous" vertical="center"/>
    </xf>
    <xf numFmtId="0" fontId="36" fillId="0" borderId="0" xfId="14" applyFont="1" applyAlignment="1">
      <alignment horizontal="centerContinuous" vertical="center"/>
    </xf>
    <xf numFmtId="0" fontId="5" fillId="0" borderId="0" xfId="14" applyFont="1" applyAlignment="1">
      <alignment vertical="center"/>
    </xf>
    <xf numFmtId="0" fontId="38" fillId="0" borderId="0" xfId="14" applyFont="1" applyAlignment="1">
      <alignment vertical="center"/>
    </xf>
    <xf numFmtId="0" fontId="5" fillId="0" borderId="0" xfId="14" applyFont="1" applyAlignment="1">
      <alignment horizontal="centerContinuous" vertical="center"/>
    </xf>
    <xf numFmtId="0" fontId="3" fillId="0" borderId="0" xfId="14" applyAlignment="1">
      <alignment vertical="center"/>
    </xf>
    <xf numFmtId="0" fontId="12" fillId="0" borderId="1" xfId="14" applyFont="1" applyBorder="1" applyAlignment="1">
      <alignment horizontal="center" vertical="center"/>
    </xf>
    <xf numFmtId="0" fontId="13" fillId="0" borderId="1" xfId="14" applyFont="1" applyBorder="1" applyAlignment="1">
      <alignment horizontal="center" vertical="center"/>
    </xf>
    <xf numFmtId="0" fontId="13" fillId="0" borderId="1" xfId="14" applyFont="1" applyBorder="1" applyAlignment="1">
      <alignment horizontal="center" vertical="center" wrapText="1"/>
    </xf>
    <xf numFmtId="0" fontId="70" fillId="0" borderId="0" xfId="14" applyFont="1" applyAlignment="1">
      <alignment vertical="center"/>
    </xf>
    <xf numFmtId="0" fontId="13" fillId="0" borderId="2" xfId="14" applyFont="1" applyBorder="1" applyAlignment="1">
      <alignment horizontal="center" vertical="center"/>
    </xf>
    <xf numFmtId="0" fontId="13" fillId="0" borderId="2" xfId="14" applyFont="1" applyBorder="1" applyAlignment="1">
      <alignment horizontal="center" vertical="center" wrapText="1"/>
    </xf>
    <xf numFmtId="0" fontId="15" fillId="0" borderId="0" xfId="14" applyFont="1" applyAlignment="1">
      <alignment vertical="center"/>
    </xf>
    <xf numFmtId="0" fontId="16" fillId="0" borderId="0" xfId="14" applyFont="1" applyAlignment="1">
      <alignment horizontal="center" vertical="center"/>
    </xf>
    <xf numFmtId="0" fontId="15" fillId="0" borderId="0" xfId="14" applyFont="1" applyAlignment="1">
      <alignment horizontal="center" vertical="center"/>
    </xf>
    <xf numFmtId="0" fontId="15" fillId="0" borderId="0" xfId="14" applyFont="1" applyAlignment="1">
      <alignment horizontal="center" vertical="center" wrapText="1"/>
    </xf>
    <xf numFmtId="0" fontId="56" fillId="0" borderId="0" xfId="14" applyFont="1" applyAlignment="1">
      <alignment horizontal="center" vertical="center"/>
    </xf>
    <xf numFmtId="0" fontId="15" fillId="0" borderId="0" xfId="14" applyFont="1" applyAlignment="1">
      <alignment horizontal="left" vertical="center"/>
    </xf>
    <xf numFmtId="180" fontId="15" fillId="0" borderId="0" xfId="15" applyNumberFormat="1" applyFont="1" applyFill="1" applyBorder="1" applyAlignment="1">
      <alignment horizontal="right" vertical="center"/>
    </xf>
    <xf numFmtId="2" fontId="15" fillId="0" borderId="0" xfId="15" applyNumberFormat="1" applyFont="1" applyFill="1" applyBorder="1" applyAlignment="1">
      <alignment horizontal="center" vertical="center"/>
    </xf>
    <xf numFmtId="2" fontId="16" fillId="0" borderId="0" xfId="15" applyNumberFormat="1" applyFont="1" applyFill="1" applyBorder="1" applyAlignment="1">
      <alignment horizontal="center" vertical="center"/>
    </xf>
    <xf numFmtId="0" fontId="15" fillId="0" borderId="4" xfId="14" applyFont="1" applyBorder="1" applyAlignment="1">
      <alignment vertical="center"/>
    </xf>
    <xf numFmtId="2" fontId="15" fillId="0" borderId="4" xfId="14" applyNumberFormat="1" applyFont="1" applyBorder="1" applyAlignment="1">
      <alignment horizontal="left" vertical="center"/>
    </xf>
    <xf numFmtId="180" fontId="56" fillId="0" borderId="4" xfId="15" applyNumberFormat="1" applyFont="1" applyFill="1" applyBorder="1" applyAlignment="1">
      <alignment horizontal="right" vertical="center"/>
    </xf>
    <xf numFmtId="2" fontId="15" fillId="0" borderId="4" xfId="15" applyNumberFormat="1" applyFont="1" applyFill="1" applyBorder="1" applyAlignment="1">
      <alignment horizontal="center" vertical="center"/>
    </xf>
    <xf numFmtId="0" fontId="57" fillId="0" borderId="0" xfId="14" applyFont="1" applyAlignment="1">
      <alignment vertical="center"/>
    </xf>
    <xf numFmtId="180" fontId="3" fillId="0" borderId="0" xfId="14" applyNumberFormat="1" applyAlignment="1">
      <alignment vertical="center"/>
    </xf>
    <xf numFmtId="3" fontId="15" fillId="0" borderId="0" xfId="14" applyNumberFormat="1" applyFont="1" applyAlignment="1">
      <alignment vertical="center"/>
    </xf>
    <xf numFmtId="3" fontId="34" fillId="0" borderId="0" xfId="15" applyNumberFormat="1" applyFont="1" applyFill="1" applyBorder="1" applyAlignment="1">
      <alignment horizontal="center" vertical="center"/>
    </xf>
    <xf numFmtId="4" fontId="34" fillId="0" borderId="0" xfId="15" applyNumberFormat="1" applyFont="1" applyFill="1" applyBorder="1" applyAlignment="1">
      <alignment horizontal="center" vertical="center"/>
    </xf>
    <xf numFmtId="2" fontId="15" fillId="0" borderId="0" xfId="14" applyNumberFormat="1" applyFont="1" applyAlignment="1">
      <alignment vertical="center"/>
    </xf>
    <xf numFmtId="4" fontId="15" fillId="0" borderId="4" xfId="15" applyNumberFormat="1" applyFont="1" applyFill="1" applyBorder="1" applyAlignment="1">
      <alignment horizontal="center" vertical="center"/>
    </xf>
    <xf numFmtId="180" fontId="15" fillId="0" borderId="0" xfId="14" applyNumberFormat="1" applyFont="1" applyAlignment="1">
      <alignment vertical="center"/>
    </xf>
    <xf numFmtId="0" fontId="72" fillId="0" borderId="0" xfId="14" applyFont="1" applyAlignment="1">
      <alignment vertical="center"/>
    </xf>
    <xf numFmtId="0" fontId="18" fillId="0" borderId="0" xfId="14" applyFont="1" applyAlignment="1">
      <alignment vertical="center"/>
    </xf>
    <xf numFmtId="0" fontId="16" fillId="0" borderId="0" xfId="14" applyFont="1" applyAlignment="1">
      <alignment horizontal="center"/>
    </xf>
    <xf numFmtId="180" fontId="15" fillId="0" borderId="0" xfId="14" applyNumberFormat="1" applyFont="1"/>
    <xf numFmtId="0" fontId="15" fillId="0" borderId="0" xfId="14" applyFont="1"/>
    <xf numFmtId="0" fontId="3" fillId="0" borderId="0" xfId="14"/>
    <xf numFmtId="0" fontId="20" fillId="0" borderId="0" xfId="14" applyFont="1"/>
    <xf numFmtId="0" fontId="33" fillId="0" borderId="0" xfId="15" applyFont="1" applyFill="1" applyBorder="1" applyAlignment="1">
      <alignment horizontal="right"/>
    </xf>
    <xf numFmtId="176" fontId="8" fillId="0" borderId="0" xfId="1" applyNumberFormat="1" applyFont="1" applyAlignment="1">
      <alignment horizontal="center" wrapText="1"/>
    </xf>
    <xf numFmtId="167" fontId="73" fillId="0" borderId="1" xfId="1" applyNumberFormat="1" applyFont="1" applyBorder="1" applyAlignment="1">
      <alignment horizontal="left" vertical="center"/>
    </xf>
    <xf numFmtId="167" fontId="12" fillId="0" borderId="27" xfId="1" applyNumberFormat="1" applyFont="1" applyBorder="1" applyAlignment="1">
      <alignment horizontal="center" vertical="center" wrapText="1"/>
    </xf>
    <xf numFmtId="167" fontId="13" fillId="0" borderId="1" xfId="1" applyNumberFormat="1" applyFont="1" applyBorder="1" applyAlignment="1">
      <alignment horizontal="center" vertical="center" wrapText="1"/>
    </xf>
    <xf numFmtId="0" fontId="12" fillId="0" borderId="4" xfId="1" applyFont="1" applyBorder="1" applyAlignment="1">
      <alignment horizontal="center" vertical="center" wrapText="1"/>
    </xf>
    <xf numFmtId="174" fontId="17" fillId="0" borderId="0" xfId="9" applyNumberFormat="1" applyFont="1"/>
    <xf numFmtId="168" fontId="15" fillId="0" borderId="0" xfId="1" applyNumberFormat="1" applyFont="1"/>
    <xf numFmtId="0" fontId="6" fillId="0" borderId="0" xfId="1" applyFont="1" applyAlignment="1">
      <alignment horizontal="centerContinuous" vertical="center"/>
    </xf>
    <xf numFmtId="0" fontId="35" fillId="0" borderId="0" xfId="1" applyFont="1"/>
    <xf numFmtId="0" fontId="23" fillId="0" borderId="0" xfId="1" applyFont="1"/>
    <xf numFmtId="0" fontId="55" fillId="0" borderId="0" xfId="1" applyFont="1"/>
    <xf numFmtId="0" fontId="13" fillId="0" borderId="1" xfId="1" applyFont="1" applyBorder="1" applyAlignment="1">
      <alignment horizontal="center" textRotation="90"/>
    </xf>
    <xf numFmtId="0" fontId="12" fillId="0" borderId="1" xfId="1" applyFont="1" applyBorder="1" applyAlignment="1">
      <alignment horizontal="right" textRotation="90" wrapText="1"/>
    </xf>
    <xf numFmtId="0" fontId="37" fillId="0" borderId="2" xfId="1" applyFont="1" applyBorder="1" applyAlignment="1">
      <alignment horizontal="center" vertical="center"/>
    </xf>
    <xf numFmtId="0" fontId="15" fillId="0" borderId="2" xfId="1" applyFont="1" applyBorder="1" applyAlignment="1">
      <alignment horizontal="center" textRotation="90"/>
    </xf>
    <xf numFmtId="0" fontId="16" fillId="0" borderId="2" xfId="1" applyFont="1" applyBorder="1" applyAlignment="1">
      <alignment textRotation="90" wrapText="1"/>
    </xf>
    <xf numFmtId="0" fontId="15" fillId="0" borderId="0" xfId="1" applyFont="1" applyAlignment="1">
      <alignment horizontal="center" textRotation="90"/>
    </xf>
    <xf numFmtId="0" fontId="16" fillId="0" borderId="0" xfId="1" applyFont="1" applyAlignment="1">
      <alignment textRotation="90" wrapText="1"/>
    </xf>
    <xf numFmtId="43" fontId="15" fillId="0" borderId="0" xfId="1" applyNumberFormat="1" applyFont="1" applyAlignment="1">
      <alignment horizontal="center" vertical="center"/>
    </xf>
    <xf numFmtId="3" fontId="15" fillId="0" borderId="0" xfId="1" applyNumberFormat="1" applyFont="1" applyAlignment="1">
      <alignment vertical="center"/>
    </xf>
    <xf numFmtId="3" fontId="16" fillId="0" borderId="0" xfId="1" applyNumberFormat="1" applyFont="1"/>
    <xf numFmtId="3" fontId="3" fillId="0" borderId="0" xfId="1" applyNumberFormat="1"/>
    <xf numFmtId="171" fontId="15" fillId="0" borderId="0" xfId="1" applyNumberFormat="1" applyFont="1"/>
    <xf numFmtId="3" fontId="34" fillId="0" borderId="0" xfId="1" applyNumberFormat="1" applyFont="1"/>
    <xf numFmtId="14" fontId="3" fillId="0" borderId="0" xfId="1" applyNumberFormat="1" applyAlignment="1">
      <alignment horizontal="left"/>
    </xf>
    <xf numFmtId="0" fontId="12" fillId="0" borderId="4" xfId="1" applyFont="1" applyBorder="1" applyAlignment="1">
      <alignment horizontal="center" vertical="center" wrapText="1"/>
    </xf>
    <xf numFmtId="0" fontId="62" fillId="0" borderId="28" xfId="16" applyFont="1" applyBorder="1" applyAlignment="1">
      <alignment horizontal="left" vertical="center"/>
    </xf>
    <xf numFmtId="14" fontId="12" fillId="0" borderId="28" xfId="1" applyNumberFormat="1" applyFont="1" applyBorder="1" applyAlignment="1">
      <alignment horizontal="center"/>
    </xf>
    <xf numFmtId="183" fontId="15" fillId="0" borderId="0" xfId="17" applyNumberFormat="1" applyFont="1" applyFill="1" applyBorder="1" applyAlignment="1">
      <alignment horizontal="center" vertical="center"/>
    </xf>
    <xf numFmtId="0" fontId="16" fillId="0" borderId="3" xfId="16" applyFont="1" applyBorder="1" applyAlignment="1">
      <alignment horizontal="left" vertical="center"/>
    </xf>
    <xf numFmtId="183" fontId="16" fillId="0" borderId="3" xfId="17" applyNumberFormat="1" applyFont="1" applyFill="1" applyBorder="1" applyAlignment="1">
      <alignment horizontal="center" vertical="center"/>
    </xf>
    <xf numFmtId="0" fontId="4" fillId="0" borderId="0" xfId="18" applyFont="1" applyAlignment="1" applyProtection="1">
      <alignment wrapText="1"/>
      <protection locked="0"/>
    </xf>
    <xf numFmtId="184" fontId="74" fillId="0" borderId="0" xfId="18" applyNumberFormat="1" applyFont="1" applyAlignment="1" applyProtection="1">
      <alignment horizontal="center" wrapText="1"/>
    </xf>
    <xf numFmtId="184" fontId="74" fillId="0" borderId="0" xfId="18" applyNumberFormat="1" applyFont="1" applyAlignment="1" applyProtection="1">
      <alignment horizontal="center" wrapText="1"/>
    </xf>
    <xf numFmtId="0" fontId="75" fillId="0" borderId="0" xfId="19"/>
    <xf numFmtId="0" fontId="6" fillId="0" borderId="0" xfId="18" applyFont="1" applyAlignment="1" applyProtection="1">
      <alignment horizontal="center" wrapText="1"/>
    </xf>
    <xf numFmtId="0" fontId="35" fillId="0" borderId="0" xfId="19" applyFont="1"/>
    <xf numFmtId="185" fontId="8" fillId="0" borderId="0" xfId="18" applyNumberFormat="1" applyFont="1" applyAlignment="1" applyProtection="1">
      <alignment horizontal="center" wrapText="1"/>
      <protection locked="0"/>
    </xf>
    <xf numFmtId="185" fontId="8" fillId="0" borderId="0" xfId="18" applyNumberFormat="1" applyFont="1" applyAlignment="1" applyProtection="1">
      <alignment horizontal="center" wrapText="1"/>
    </xf>
    <xf numFmtId="185" fontId="23" fillId="0" borderId="0" xfId="19" applyNumberFormat="1" applyFont="1"/>
    <xf numFmtId="186" fontId="36" fillId="0" borderId="0" xfId="18" applyNumberFormat="1" applyFont="1" applyAlignment="1" applyProtection="1">
      <alignment horizontal="center" wrapText="1"/>
    </xf>
    <xf numFmtId="0" fontId="55" fillId="0" borderId="0" xfId="19" applyFont="1"/>
    <xf numFmtId="0" fontId="56" fillId="0" borderId="0" xfId="18" applyFont="1" applyProtection="1"/>
    <xf numFmtId="0" fontId="73" fillId="0" borderId="0" xfId="18" applyFont="1" applyAlignment="1" applyProtection="1">
      <alignment horizontal="left"/>
    </xf>
    <xf numFmtId="0" fontId="73" fillId="0" borderId="0" xfId="18" applyFont="1" applyProtection="1"/>
    <xf numFmtId="0" fontId="73" fillId="0" borderId="0" xfId="18" applyFont="1" applyAlignment="1" applyProtection="1">
      <alignment horizontal="right"/>
    </xf>
    <xf numFmtId="184" fontId="15" fillId="0" borderId="0" xfId="18" applyNumberFormat="1" applyFont="1" applyProtection="1"/>
    <xf numFmtId="184" fontId="13" fillId="0" borderId="0" xfId="18" applyNumberFormat="1" applyFont="1" applyProtection="1"/>
    <xf numFmtId="184" fontId="13" fillId="0" borderId="0" xfId="18" applyNumberFormat="1" applyFont="1" applyAlignment="1" applyProtection="1">
      <alignment horizontal="right"/>
    </xf>
    <xf numFmtId="0" fontId="5" fillId="0" borderId="29" xfId="18" applyFont="1" applyBorder="1" applyAlignment="1" applyProtection="1">
      <alignment horizontal="center" vertical="center"/>
    </xf>
    <xf numFmtId="0" fontId="12" fillId="0" borderId="30" xfId="19" applyFont="1" applyBorder="1" applyAlignment="1">
      <alignment horizontal="center" vertical="center"/>
    </xf>
    <xf numFmtId="186" fontId="12" fillId="0" borderId="29" xfId="18" applyNumberFormat="1" applyFont="1" applyBorder="1" applyAlignment="1" applyProtection="1">
      <alignment horizontal="center"/>
    </xf>
    <xf numFmtId="0" fontId="12" fillId="0" borderId="29" xfId="19" applyFont="1" applyBorder="1" applyAlignment="1">
      <alignment horizontal="center" vertical="center"/>
    </xf>
    <xf numFmtId="184" fontId="12" fillId="0" borderId="29" xfId="18" applyNumberFormat="1" applyFont="1" applyBorder="1" applyAlignment="1" applyProtection="1">
      <alignment horizontal="center"/>
    </xf>
    <xf numFmtId="0" fontId="76" fillId="0" borderId="30" xfId="19" applyFont="1" applyBorder="1" applyAlignment="1">
      <alignment horizontal="center" vertical="center"/>
    </xf>
    <xf numFmtId="0" fontId="3" fillId="0" borderId="0" xfId="19" applyFont="1"/>
    <xf numFmtId="0" fontId="5" fillId="0" borderId="4" xfId="18" applyFont="1" applyBorder="1" applyAlignment="1" applyProtection="1">
      <alignment horizontal="center" vertical="center"/>
    </xf>
    <xf numFmtId="186" fontId="12" fillId="0" borderId="4" xfId="18" applyNumberFormat="1" applyFont="1" applyBorder="1" applyAlignment="1" applyProtection="1">
      <alignment horizontal="center" vertical="center"/>
    </xf>
    <xf numFmtId="186" fontId="12" fillId="0" borderId="8" xfId="18" applyNumberFormat="1" applyFont="1" applyBorder="1" applyAlignment="1" applyProtection="1">
      <alignment horizontal="center" vertical="center"/>
    </xf>
    <xf numFmtId="184" fontId="12" fillId="0" borderId="4" xfId="18" applyNumberFormat="1" applyFont="1" applyBorder="1" applyAlignment="1" applyProtection="1">
      <alignment horizontal="center" vertical="center"/>
    </xf>
    <xf numFmtId="184" fontId="12" fillId="0" borderId="8" xfId="18" applyNumberFormat="1" applyFont="1" applyBorder="1" applyAlignment="1" applyProtection="1">
      <alignment horizontal="center" vertical="center"/>
    </xf>
    <xf numFmtId="0" fontId="15" fillId="0" borderId="28" xfId="18" applyFont="1" applyBorder="1" applyAlignment="1" applyProtection="1">
      <alignment horizontal="center" vertical="center"/>
    </xf>
    <xf numFmtId="186" fontId="64" fillId="0" borderId="28" xfId="18" applyNumberFormat="1" applyFont="1" applyBorder="1" applyAlignment="1" applyProtection="1">
      <alignment horizontal="center" vertical="center"/>
    </xf>
    <xf numFmtId="184" fontId="15" fillId="0" borderId="28" xfId="18" applyNumberFormat="1" applyFont="1" applyBorder="1" applyAlignment="1" applyProtection="1">
      <alignment horizontal="center" vertical="center"/>
    </xf>
    <xf numFmtId="187" fontId="16" fillId="0" borderId="2" xfId="18" applyNumberFormat="1" applyFont="1" applyBorder="1" applyAlignment="1" applyProtection="1">
      <alignment horizontal="left" vertical="center"/>
    </xf>
    <xf numFmtId="184" fontId="16" fillId="0" borderId="2" xfId="18" applyNumberFormat="1" applyFont="1" applyBorder="1" applyAlignment="1" applyProtection="1">
      <alignment horizontal="center" vertical="center"/>
    </xf>
    <xf numFmtId="0" fontId="17" fillId="0" borderId="0" xfId="19" applyFont="1" applyAlignment="1">
      <alignment vertical="center"/>
    </xf>
    <xf numFmtId="187" fontId="15" fillId="0" borderId="31" xfId="18" applyNumberFormat="1" applyFont="1" applyBorder="1" applyAlignment="1" applyProtection="1">
      <alignment horizontal="left" vertical="center"/>
    </xf>
    <xf numFmtId="184" fontId="15" fillId="0" borderId="0" xfId="18" applyNumberFormat="1" applyFont="1" applyAlignment="1" applyProtection="1">
      <alignment horizontal="center" vertical="center"/>
    </xf>
    <xf numFmtId="184" fontId="15" fillId="0" borderId="31" xfId="18" applyNumberFormat="1" applyFont="1" applyBorder="1" applyAlignment="1" applyProtection="1">
      <alignment horizontal="center" vertical="center"/>
    </xf>
    <xf numFmtId="187" fontId="15" fillId="0" borderId="0" xfId="18" applyNumberFormat="1" applyFont="1" applyAlignment="1" applyProtection="1">
      <alignment horizontal="left" vertical="center"/>
    </xf>
    <xf numFmtId="0" fontId="17" fillId="0" borderId="0" xfId="19" applyFont="1"/>
    <xf numFmtId="187" fontId="16" fillId="0" borderId="0" xfId="18" applyNumberFormat="1" applyFont="1" applyAlignment="1" applyProtection="1">
      <alignment horizontal="left" vertical="center"/>
    </xf>
    <xf numFmtId="184" fontId="16" fillId="0" borderId="0" xfId="18" applyNumberFormat="1" applyFont="1" applyAlignment="1" applyProtection="1">
      <alignment horizontal="center" vertical="center"/>
    </xf>
    <xf numFmtId="184" fontId="15" fillId="0" borderId="0" xfId="18" applyNumberFormat="1" applyFont="1" applyAlignment="1" applyProtection="1">
      <alignment horizontal="left" vertical="center" indent="1"/>
    </xf>
    <xf numFmtId="187" fontId="16" fillId="0" borderId="0" xfId="18" applyNumberFormat="1" applyFont="1" applyAlignment="1" applyProtection="1">
      <alignment horizontal="left" vertical="center" wrapText="1"/>
    </xf>
    <xf numFmtId="187" fontId="77" fillId="0" borderId="0" xfId="18" applyNumberFormat="1" applyFont="1" applyAlignment="1" applyProtection="1">
      <alignment horizontal="left" vertical="center"/>
    </xf>
    <xf numFmtId="187" fontId="16" fillId="0" borderId="32" xfId="18" applyNumberFormat="1" applyFont="1" applyBorder="1" applyAlignment="1" applyProtection="1">
      <alignment horizontal="left" vertical="center"/>
    </xf>
    <xf numFmtId="184" fontId="16" fillId="0" borderId="32" xfId="18" applyNumberFormat="1" applyFont="1" applyBorder="1" applyAlignment="1" applyProtection="1">
      <alignment horizontal="center" vertical="center"/>
    </xf>
    <xf numFmtId="187" fontId="61" fillId="0" borderId="33" xfId="18" applyNumberFormat="1" applyFont="1" applyBorder="1" applyAlignment="1" applyProtection="1">
      <alignment horizontal="center" vertical="center"/>
    </xf>
    <xf numFmtId="187" fontId="63" fillId="0" borderId="33" xfId="18" applyNumberFormat="1" applyFont="1" applyBorder="1" applyAlignment="1" applyProtection="1">
      <alignment horizontal="center" vertical="center"/>
    </xf>
    <xf numFmtId="184" fontId="61" fillId="0" borderId="33" xfId="18" applyNumberFormat="1" applyFont="1" applyBorder="1" applyAlignment="1" applyProtection="1">
      <alignment vertical="center"/>
    </xf>
    <xf numFmtId="184" fontId="63" fillId="0" borderId="33" xfId="18" applyNumberFormat="1" applyFont="1" applyBorder="1" applyAlignment="1" applyProtection="1">
      <alignment vertical="center"/>
    </xf>
    <xf numFmtId="188" fontId="18" fillId="0" borderId="0" xfId="18" applyNumberFormat="1" applyFont="1" applyAlignment="1" applyProtection="1">
      <alignment horizontal="left"/>
    </xf>
    <xf numFmtId="187" fontId="40" fillId="0" borderId="0" xfId="18" applyNumberFormat="1" applyFont="1" applyAlignment="1" applyProtection="1">
      <alignment horizontal="center"/>
    </xf>
    <xf numFmtId="184" fontId="18" fillId="0" borderId="0" xfId="18" applyNumberFormat="1" applyFont="1" applyProtection="1"/>
    <xf numFmtId="184" fontId="40" fillId="0" borderId="0" xfId="18" applyNumberFormat="1" applyFont="1" applyAlignment="1" applyProtection="1">
      <alignment horizontal="right" vertical="center"/>
    </xf>
    <xf numFmtId="184" fontId="40" fillId="0" borderId="0" xfId="18" applyNumberFormat="1" applyFont="1" applyAlignment="1" applyProtection="1">
      <alignment horizontal="right"/>
    </xf>
    <xf numFmtId="0" fontId="40" fillId="0" borderId="0" xfId="19" applyFont="1"/>
    <xf numFmtId="189" fontId="18" fillId="0" borderId="0" xfId="18" applyNumberFormat="1" applyFont="1" applyAlignment="1" applyProtection="1">
      <alignment horizontal="left"/>
    </xf>
    <xf numFmtId="187" fontId="40" fillId="0" borderId="0" xfId="18" applyNumberFormat="1" applyFont="1" applyAlignment="1" applyProtection="1">
      <alignment horizontal="left"/>
    </xf>
    <xf numFmtId="184" fontId="33" fillId="0" borderId="0" xfId="18" applyNumberFormat="1" applyFont="1" applyAlignment="1" applyProtection="1">
      <alignment horizontal="center" vertical="center" wrapText="1"/>
    </xf>
    <xf numFmtId="184" fontId="34" fillId="0" borderId="0" xfId="18" applyNumberFormat="1" applyFont="1" applyAlignment="1" applyProtection="1">
      <alignment horizontal="right" vertical="center"/>
    </xf>
    <xf numFmtId="184" fontId="40" fillId="0" borderId="0" xfId="18" applyNumberFormat="1" applyFont="1" applyProtection="1"/>
    <xf numFmtId="184" fontId="34" fillId="0" borderId="0" xfId="18" applyNumberFormat="1" applyFont="1" applyAlignment="1" applyProtection="1">
      <alignment horizontal="right"/>
    </xf>
    <xf numFmtId="0" fontId="34" fillId="0" borderId="0" xfId="19" applyFont="1"/>
    <xf numFmtId="187" fontId="17" fillId="0" borderId="0" xfId="18" applyNumberFormat="1" applyFont="1" applyAlignment="1" applyProtection="1">
      <alignment horizontal="center"/>
    </xf>
    <xf numFmtId="184" fontId="17" fillId="0" borderId="0" xfId="18" applyNumberFormat="1" applyFont="1" applyAlignment="1" applyProtection="1">
      <alignment vertical="center"/>
    </xf>
    <xf numFmtId="184" fontId="17" fillId="0" borderId="0" xfId="18" applyNumberFormat="1" applyFont="1" applyAlignment="1" applyProtection="1">
      <alignment horizontal="right" vertical="center"/>
    </xf>
    <xf numFmtId="184" fontId="17" fillId="0" borderId="0" xfId="18" applyNumberFormat="1" applyFont="1" applyAlignment="1" applyProtection="1">
      <alignment horizontal="right"/>
    </xf>
    <xf numFmtId="184" fontId="17" fillId="0" borderId="0" xfId="18" applyNumberFormat="1" applyFont="1" applyProtection="1"/>
    <xf numFmtId="187" fontId="15" fillId="0" borderId="0" xfId="18" applyNumberFormat="1" applyFont="1" applyAlignment="1" applyProtection="1">
      <alignment horizontal="center"/>
    </xf>
    <xf numFmtId="187" fontId="61" fillId="0" borderId="0" xfId="18" applyNumberFormat="1" applyFont="1" applyAlignment="1" applyProtection="1">
      <alignment horizontal="center"/>
    </xf>
    <xf numFmtId="184" fontId="61" fillId="0" borderId="0" xfId="18" applyNumberFormat="1" applyFont="1" applyAlignment="1" applyProtection="1">
      <alignment horizontal="right" vertical="center"/>
    </xf>
    <xf numFmtId="184" fontId="61" fillId="0" borderId="0" xfId="18" applyNumberFormat="1" applyFont="1" applyAlignment="1" applyProtection="1">
      <alignment horizontal="right"/>
    </xf>
    <xf numFmtId="184" fontId="15" fillId="0" borderId="0" xfId="18" applyNumberFormat="1" applyFont="1" applyAlignment="1" applyProtection="1">
      <alignment horizontal="right"/>
    </xf>
    <xf numFmtId="187" fontId="13" fillId="0" borderId="0" xfId="18" applyNumberFormat="1" applyFont="1" applyAlignment="1" applyProtection="1">
      <alignment horizontal="center"/>
    </xf>
    <xf numFmtId="184" fontId="13" fillId="0" borderId="0" xfId="18" applyNumberFormat="1" applyFont="1" applyAlignment="1" applyProtection="1">
      <alignment vertical="center"/>
    </xf>
    <xf numFmtId="184" fontId="13" fillId="0" borderId="0" xfId="18" applyNumberFormat="1" applyFont="1" applyAlignment="1" applyProtection="1">
      <alignment horizontal="left"/>
    </xf>
    <xf numFmtId="187" fontId="5" fillId="0" borderId="29" xfId="18" applyNumberFormat="1" applyFont="1" applyBorder="1" applyAlignment="1" applyProtection="1">
      <alignment horizontal="center" vertical="center"/>
    </xf>
    <xf numFmtId="187" fontId="5" fillId="0" borderId="4" xfId="18" applyNumberFormat="1" applyFont="1" applyBorder="1" applyAlignment="1" applyProtection="1">
      <alignment horizontal="center" vertical="center"/>
    </xf>
    <xf numFmtId="187" fontId="12" fillId="0" borderId="4" xfId="18" applyNumberFormat="1" applyFont="1" applyBorder="1" applyAlignment="1" applyProtection="1">
      <alignment horizontal="center" vertical="center"/>
    </xf>
    <xf numFmtId="187" fontId="12" fillId="0" borderId="8" xfId="18" applyNumberFormat="1" applyFont="1" applyBorder="1" applyAlignment="1" applyProtection="1">
      <alignment horizontal="center" vertical="center"/>
    </xf>
    <xf numFmtId="187" fontId="15" fillId="0" borderId="28" xfId="18" applyNumberFormat="1" applyFont="1" applyBorder="1" applyAlignment="1" applyProtection="1">
      <alignment horizontal="center" vertical="center"/>
    </xf>
    <xf numFmtId="187" fontId="63" fillId="0" borderId="28" xfId="18" applyNumberFormat="1" applyFont="1" applyBorder="1" applyAlignment="1" applyProtection="1">
      <alignment horizontal="center" vertical="center"/>
    </xf>
    <xf numFmtId="184" fontId="63" fillId="0" borderId="28" xfId="18" applyNumberFormat="1" applyFont="1" applyBorder="1" applyAlignment="1" applyProtection="1">
      <alignment horizontal="center" vertical="center"/>
    </xf>
    <xf numFmtId="187" fontId="16" fillId="0" borderId="2" xfId="18" applyNumberFormat="1" applyFont="1" applyBorder="1" applyAlignment="1" applyProtection="1">
      <alignment horizontal="left" vertical="center" wrapText="1"/>
    </xf>
    <xf numFmtId="0" fontId="16" fillId="0" borderId="0" xfId="18" applyFont="1" applyAlignment="1" applyProtection="1">
      <alignment vertical="center"/>
    </xf>
    <xf numFmtId="187" fontId="15" fillId="0" borderId="33" xfId="18" applyNumberFormat="1" applyFont="1" applyBorder="1" applyAlignment="1" applyProtection="1">
      <alignment horizontal="left" vertical="center"/>
    </xf>
    <xf numFmtId="187" fontId="18" fillId="0" borderId="0" xfId="18" applyNumberFormat="1" applyFont="1" applyAlignment="1" applyProtection="1">
      <alignment horizontal="left"/>
    </xf>
    <xf numFmtId="187" fontId="79" fillId="0" borderId="0" xfId="18" applyNumberFormat="1" applyFont="1" applyAlignment="1" applyProtection="1">
      <alignment horizontal="center"/>
    </xf>
    <xf numFmtId="187" fontId="18" fillId="0" borderId="0" xfId="18" applyNumberFormat="1" applyFont="1" applyAlignment="1" applyProtection="1">
      <alignment horizontal="left" vertical="center"/>
    </xf>
    <xf numFmtId="187" fontId="79" fillId="0" borderId="0" xfId="18" applyNumberFormat="1" applyFont="1" applyAlignment="1" applyProtection="1">
      <alignment vertical="center"/>
    </xf>
    <xf numFmtId="187" fontId="40" fillId="0" borderId="0" xfId="18" applyNumberFormat="1" applyFont="1" applyAlignment="1" applyProtection="1">
      <alignment horizontal="center" vertical="center"/>
    </xf>
    <xf numFmtId="0" fontId="80" fillId="0" borderId="0" xfId="18" applyFont="1" applyProtection="1">
      <protection locked="0"/>
    </xf>
    <xf numFmtId="190" fontId="3" fillId="0" borderId="0" xfId="18" applyNumberFormat="1" applyProtection="1">
      <protection locked="0"/>
    </xf>
    <xf numFmtId="184" fontId="80" fillId="0" borderId="0" xfId="18" applyNumberFormat="1" applyFont="1" applyProtection="1">
      <protection locked="0"/>
    </xf>
    <xf numFmtId="0" fontId="80" fillId="0" borderId="0" xfId="19" applyFont="1" applyProtection="1">
      <protection locked="0"/>
    </xf>
    <xf numFmtId="187" fontId="4" fillId="0" borderId="0" xfId="18" applyNumberFormat="1" applyFont="1" applyAlignment="1" applyProtection="1">
      <alignment wrapText="1"/>
    </xf>
    <xf numFmtId="184" fontId="81" fillId="0" borderId="0" xfId="18" applyNumberFormat="1" applyFont="1" applyAlignment="1" applyProtection="1">
      <alignment horizontal="center" wrapText="1"/>
    </xf>
    <xf numFmtId="184" fontId="81" fillId="0" borderId="0" xfId="18" applyNumberFormat="1" applyFont="1" applyAlignment="1" applyProtection="1">
      <alignment horizontal="center" vertical="center" wrapText="1"/>
    </xf>
    <xf numFmtId="0" fontId="82" fillId="0" borderId="0" xfId="19" applyFont="1"/>
    <xf numFmtId="187" fontId="6" fillId="0" borderId="0" xfId="18" applyNumberFormat="1" applyFont="1" applyAlignment="1" applyProtection="1">
      <alignment horizontal="center" wrapText="1"/>
    </xf>
    <xf numFmtId="187" fontId="6" fillId="0" borderId="0" xfId="18" applyNumberFormat="1" applyFont="1" applyAlignment="1" applyProtection="1">
      <alignment horizontal="center" wrapText="1"/>
    </xf>
    <xf numFmtId="187" fontId="73" fillId="0" borderId="0" xfId="18" applyNumberFormat="1" applyFont="1" applyAlignment="1" applyProtection="1">
      <alignment horizontal="center"/>
    </xf>
    <xf numFmtId="184" fontId="73" fillId="0" borderId="0" xfId="18" applyNumberFormat="1" applyFont="1" applyProtection="1"/>
    <xf numFmtId="184" fontId="73" fillId="0" borderId="0" xfId="18" applyNumberFormat="1" applyFont="1" applyAlignment="1" applyProtection="1">
      <alignment vertical="center"/>
    </xf>
    <xf numFmtId="184" fontId="73" fillId="0" borderId="0" xfId="18" applyNumberFormat="1" applyFont="1" applyAlignment="1" applyProtection="1">
      <alignment horizontal="right"/>
    </xf>
    <xf numFmtId="0" fontId="80" fillId="0" borderId="0" xfId="19" applyFont="1"/>
    <xf numFmtId="187" fontId="12" fillId="0" borderId="29" xfId="18" applyNumberFormat="1" applyFont="1" applyBorder="1" applyAlignment="1" applyProtection="1">
      <alignment horizontal="center" vertical="center"/>
    </xf>
    <xf numFmtId="184" fontId="12" fillId="0" borderId="29" xfId="18" applyNumberFormat="1" applyFont="1" applyBorder="1" applyAlignment="1" applyProtection="1">
      <alignment horizontal="center" vertical="center"/>
    </xf>
    <xf numFmtId="174" fontId="3" fillId="0" borderId="0" xfId="9" applyNumberFormat="1" applyFont="1" applyFill="1"/>
    <xf numFmtId="187" fontId="13" fillId="0" borderId="4" xfId="18" applyNumberFormat="1" applyFont="1" applyBorder="1" applyAlignment="1" applyProtection="1">
      <alignment horizontal="center" vertical="center"/>
    </xf>
    <xf numFmtId="184" fontId="13" fillId="0" borderId="4" xfId="18" applyNumberFormat="1" applyFont="1" applyBorder="1" applyAlignment="1" applyProtection="1">
      <alignment horizontal="center" vertical="center"/>
    </xf>
    <xf numFmtId="187" fontId="16" fillId="0" borderId="28" xfId="18" applyNumberFormat="1" applyFont="1" applyBorder="1" applyAlignment="1" applyProtection="1">
      <alignment horizontal="center" vertical="center"/>
    </xf>
    <xf numFmtId="184" fontId="16" fillId="0" borderId="28" xfId="18" applyNumberFormat="1" applyFont="1" applyBorder="1" applyAlignment="1" applyProtection="1">
      <alignment horizontal="center" vertical="center"/>
    </xf>
    <xf numFmtId="187" fontId="16" fillId="0" borderId="2" xfId="20" applyNumberFormat="1" applyFont="1" applyFill="1" applyBorder="1" applyAlignment="1">
      <alignment horizontal="left" vertical="center"/>
    </xf>
    <xf numFmtId="184" fontId="17" fillId="0" borderId="0" xfId="19" applyNumberFormat="1" applyFont="1" applyAlignment="1">
      <alignment vertical="center"/>
    </xf>
    <xf numFmtId="187" fontId="15" fillId="0" borderId="0" xfId="20" applyNumberFormat="1" applyFont="1" applyFill="1" applyBorder="1" applyAlignment="1">
      <alignment horizontal="left" vertical="center"/>
    </xf>
    <xf numFmtId="187" fontId="63" fillId="0" borderId="33" xfId="18" applyNumberFormat="1" applyFont="1" applyBorder="1" applyAlignment="1" applyProtection="1">
      <alignment horizontal="left" vertical="center"/>
    </xf>
    <xf numFmtId="184" fontId="63" fillId="0" borderId="33" xfId="18" applyNumberFormat="1" applyFont="1" applyBorder="1" applyAlignment="1" applyProtection="1">
      <alignment horizontal="center" vertical="center"/>
    </xf>
    <xf numFmtId="184" fontId="63" fillId="0" borderId="33" xfId="18" applyNumberFormat="1" applyFont="1" applyBorder="1" applyProtection="1"/>
    <xf numFmtId="0" fontId="18" fillId="0" borderId="0" xfId="19" applyFont="1"/>
    <xf numFmtId="184" fontId="18" fillId="0" borderId="0" xfId="19" applyNumberFormat="1" applyFont="1"/>
    <xf numFmtId="0" fontId="83" fillId="0" borderId="0" xfId="19" applyFont="1"/>
    <xf numFmtId="174" fontId="0" fillId="0" borderId="0" xfId="9" applyNumberFormat="1" applyFont="1"/>
    <xf numFmtId="190" fontId="75" fillId="0" borderId="0" xfId="19" applyNumberFormat="1"/>
    <xf numFmtId="184" fontId="75" fillId="0" borderId="0" xfId="19" applyNumberFormat="1"/>
    <xf numFmtId="0" fontId="6" fillId="0" borderId="0" xfId="1" applyFont="1"/>
    <xf numFmtId="0" fontId="8" fillId="0" borderId="0" xfId="1" applyFont="1"/>
    <xf numFmtId="0" fontId="36" fillId="0" borderId="0" xfId="1" applyFont="1" applyAlignment="1">
      <alignment horizontal="center"/>
    </xf>
    <xf numFmtId="0" fontId="84" fillId="0" borderId="0" xfId="1" applyFont="1"/>
    <xf numFmtId="0" fontId="12" fillId="0" borderId="5" xfId="1" applyFont="1" applyBorder="1" applyAlignment="1">
      <alignment horizontal="center" vertical="center" wrapText="1"/>
    </xf>
    <xf numFmtId="0" fontId="12" fillId="0" borderId="28" xfId="1" applyFont="1" applyBorder="1" applyAlignment="1">
      <alignment horizontal="center" vertical="center" wrapText="1"/>
    </xf>
    <xf numFmtId="0" fontId="15" fillId="0" borderId="31" xfId="1" applyFont="1" applyBorder="1" applyAlignment="1">
      <alignment horizontal="left" vertical="center" wrapText="1"/>
    </xf>
    <xf numFmtId="43" fontId="15" fillId="0" borderId="31" xfId="21" applyNumberFormat="1" applyFont="1" applyBorder="1" applyAlignment="1">
      <alignment horizontal="right"/>
    </xf>
    <xf numFmtId="43" fontId="15" fillId="0" borderId="31" xfId="21" applyNumberFormat="1" applyFont="1" applyBorder="1" applyAlignment="1">
      <alignment horizontal="right" wrapText="1"/>
    </xf>
    <xf numFmtId="174" fontId="15" fillId="0" borderId="31" xfId="21" applyNumberFormat="1" applyFont="1" applyBorder="1" applyAlignment="1">
      <alignment horizontal="right" wrapText="1"/>
    </xf>
    <xf numFmtId="0" fontId="16" fillId="0" borderId="31" xfId="1" applyFont="1" applyBorder="1" applyAlignment="1">
      <alignment horizontal="center" vertical="center" wrapText="1"/>
    </xf>
    <xf numFmtId="191" fontId="15" fillId="0" borderId="0" xfId="21" applyNumberFormat="1" applyFont="1" applyBorder="1" applyAlignment="1">
      <alignment horizontal="center" vertical="center"/>
    </xf>
    <xf numFmtId="192" fontId="16" fillId="0" borderId="0" xfId="22" applyNumberFormat="1" applyFont="1" applyBorder="1" applyAlignment="1">
      <alignment horizontal="center" vertical="center"/>
    </xf>
    <xf numFmtId="2" fontId="15" fillId="0" borderId="0" xfId="1" applyNumberFormat="1" applyFont="1"/>
    <xf numFmtId="2" fontId="15" fillId="0" borderId="0" xfId="1" applyNumberFormat="1" applyFont="1" applyAlignment="1">
      <alignment horizontal="center"/>
    </xf>
    <xf numFmtId="191" fontId="16" fillId="0" borderId="3" xfId="21" applyNumberFormat="1" applyFont="1" applyBorder="1" applyAlignment="1">
      <alignment horizontal="center" vertical="center"/>
    </xf>
    <xf numFmtId="192" fontId="16" fillId="0" borderId="3" xfId="22" applyNumberFormat="1" applyFont="1" applyBorder="1" applyAlignment="1">
      <alignment horizontal="center" vertical="center"/>
    </xf>
    <xf numFmtId="2" fontId="15" fillId="0" borderId="0" xfId="22" applyNumberFormat="1" applyFont="1" applyBorder="1" applyAlignment="1">
      <alignment horizontal="center"/>
    </xf>
    <xf numFmtId="2" fontId="13" fillId="0" borderId="0" xfId="1" applyNumberFormat="1" applyFont="1"/>
    <xf numFmtId="2" fontId="15" fillId="0" borderId="0" xfId="22" applyNumberFormat="1" applyFont="1" applyBorder="1" applyAlignment="1">
      <alignment horizontal="center" vertical="center"/>
    </xf>
    <xf numFmtId="3" fontId="15" fillId="0" borderId="0" xfId="22" applyNumberFormat="1" applyFont="1" applyBorder="1" applyAlignment="1">
      <alignment horizontal="right" vertical="center"/>
    </xf>
    <xf numFmtId="2" fontId="86" fillId="0" borderId="0" xfId="1" applyNumberFormat="1" applyFont="1"/>
    <xf numFmtId="2" fontId="86" fillId="0" borderId="0" xfId="1" applyNumberFormat="1" applyFont="1" applyAlignment="1">
      <alignment horizontal="center"/>
    </xf>
    <xf numFmtId="0" fontId="86" fillId="0" borderId="0" xfId="1" applyFont="1"/>
    <xf numFmtId="2" fontId="3" fillId="0" borderId="0" xfId="1" applyNumberFormat="1"/>
    <xf numFmtId="0" fontId="12" fillId="0" borderId="27"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32" xfId="1" applyFont="1" applyBorder="1" applyAlignment="1">
      <alignment horizontal="center" vertical="center" wrapText="1"/>
    </xf>
    <xf numFmtId="0" fontId="13" fillId="0" borderId="34" xfId="1" applyFont="1" applyBorder="1" applyAlignment="1">
      <alignment horizontal="center" vertical="center" wrapText="1"/>
    </xf>
    <xf numFmtId="43" fontId="15" fillId="0" borderId="0" xfId="23" applyNumberFormat="1" applyFont="1" applyBorder="1" applyAlignment="1">
      <alignment horizontal="right"/>
    </xf>
    <xf numFmtId="174" fontId="16" fillId="0" borderId="0" xfId="23" applyNumberFormat="1" applyFont="1" applyBorder="1" applyAlignment="1">
      <alignment horizontal="right"/>
    </xf>
    <xf numFmtId="1" fontId="13" fillId="0" borderId="0" xfId="1" applyNumberFormat="1" applyFont="1"/>
    <xf numFmtId="193" fontId="15" fillId="0" borderId="0" xfId="23" applyNumberFormat="1" applyFont="1" applyBorder="1" applyAlignment="1">
      <alignment horizontal="center" vertical="center"/>
    </xf>
    <xf numFmtId="194" fontId="16" fillId="0" borderId="0" xfId="23" applyNumberFormat="1" applyFont="1" applyBorder="1" applyAlignment="1">
      <alignment horizontal="center" vertical="center"/>
    </xf>
    <xf numFmtId="1" fontId="15" fillId="0" borderId="0" xfId="1" applyNumberFormat="1" applyFont="1"/>
    <xf numFmtId="193" fontId="16" fillId="0" borderId="3" xfId="23" applyNumberFormat="1" applyFont="1" applyBorder="1" applyAlignment="1">
      <alignment horizontal="center" vertical="center"/>
    </xf>
    <xf numFmtId="194" fontId="16" fillId="0" borderId="3" xfId="23" applyNumberFormat="1" applyFont="1" applyBorder="1" applyAlignment="1">
      <alignment horizontal="center" vertical="center"/>
    </xf>
    <xf numFmtId="195" fontId="15" fillId="0" borderId="0" xfId="24" applyNumberFormat="1" applyFont="1" applyBorder="1" applyAlignment="1">
      <alignment horizontal="center"/>
    </xf>
    <xf numFmtId="0" fontId="44" fillId="0" borderId="0" xfId="1" applyFont="1" applyAlignment="1">
      <alignment horizontal="center"/>
    </xf>
    <xf numFmtId="0" fontId="12" fillId="0" borderId="27" xfId="1" applyFont="1" applyBorder="1" applyAlignment="1">
      <alignment horizontal="center" vertical="center"/>
    </xf>
    <xf numFmtId="0" fontId="12" fillId="0" borderId="2" xfId="1" applyFont="1" applyBorder="1"/>
    <xf numFmtId="0" fontId="56" fillId="0" borderId="0" xfId="1" applyFont="1"/>
    <xf numFmtId="196" fontId="16" fillId="0" borderId="0" xfId="1" applyNumberFormat="1" applyFont="1" applyAlignment="1">
      <alignment horizontal="right" vertical="center"/>
    </xf>
    <xf numFmtId="197" fontId="15" fillId="0" borderId="0" xfId="1" applyNumberFormat="1" applyFont="1"/>
    <xf numFmtId="2" fontId="16" fillId="0" borderId="3" xfId="1" applyNumberFormat="1" applyFont="1" applyBorder="1" applyAlignment="1">
      <alignment horizontal="center" vertical="center"/>
    </xf>
    <xf numFmtId="196" fontId="16" fillId="0" borderId="3" xfId="1" applyNumberFormat="1" applyFont="1" applyBorder="1" applyAlignment="1">
      <alignment horizontal="right" vertical="center"/>
    </xf>
    <xf numFmtId="0" fontId="12" fillId="0" borderId="27" xfId="1" applyFont="1" applyBorder="1" applyAlignment="1">
      <alignment horizontal="center" vertical="center"/>
    </xf>
    <xf numFmtId="0" fontId="13" fillId="0" borderId="27" xfId="1" applyFont="1" applyBorder="1" applyAlignment="1">
      <alignment horizontal="center" vertical="center" wrapText="1"/>
    </xf>
    <xf numFmtId="0" fontId="14" fillId="0" borderId="0" xfId="1" applyFont="1" applyAlignment="1">
      <alignment horizontal="center" vertical="center"/>
    </xf>
    <xf numFmtId="191" fontId="15" fillId="0" borderId="0" xfId="1" applyNumberFormat="1" applyFont="1" applyAlignment="1">
      <alignment horizontal="center" vertical="center"/>
    </xf>
    <xf numFmtId="198" fontId="16" fillId="0" borderId="0" xfId="1" applyNumberFormat="1" applyFont="1" applyAlignment="1">
      <alignment horizontal="center" vertical="center"/>
    </xf>
    <xf numFmtId="191" fontId="15" fillId="0" borderId="0" xfId="1" applyNumberFormat="1" applyFont="1"/>
    <xf numFmtId="191" fontId="16" fillId="0" borderId="3" xfId="1" applyNumberFormat="1" applyFont="1" applyBorder="1" applyAlignment="1">
      <alignment horizontal="center" vertical="center"/>
    </xf>
    <xf numFmtId="198" fontId="16" fillId="0" borderId="3" xfId="1" applyNumberFormat="1" applyFont="1" applyBorder="1" applyAlignment="1">
      <alignment horizontal="center" vertical="center"/>
    </xf>
    <xf numFmtId="198" fontId="15" fillId="0" borderId="0" xfId="1" applyNumberFormat="1" applyFont="1"/>
    <xf numFmtId="0" fontId="3" fillId="0" borderId="0" xfId="1" applyAlignment="1">
      <alignment horizontal="left"/>
    </xf>
    <xf numFmtId="0" fontId="6" fillId="0" borderId="0" xfId="1" applyFont="1" applyAlignment="1">
      <alignment horizontal="center" vertical="center" wrapText="1"/>
    </xf>
    <xf numFmtId="199" fontId="8" fillId="0" borderId="0" xfId="1" applyNumberFormat="1" applyFont="1" applyAlignment="1">
      <alignment horizontal="center"/>
    </xf>
    <xf numFmtId="0" fontId="87" fillId="0" borderId="0" xfId="1" applyFont="1" applyAlignment="1">
      <alignment horizontal="left"/>
    </xf>
    <xf numFmtId="0" fontId="88" fillId="0" borderId="2" xfId="1" applyFont="1" applyBorder="1" applyAlignment="1">
      <alignment vertical="center"/>
    </xf>
    <xf numFmtId="0" fontId="87" fillId="0" borderId="0" xfId="1" applyFont="1"/>
    <xf numFmtId="0" fontId="13" fillId="0" borderId="35" xfId="1" applyFont="1" applyBorder="1" applyAlignment="1">
      <alignment horizontal="center" textRotation="90" wrapText="1"/>
    </xf>
    <xf numFmtId="0" fontId="13" fillId="0" borderId="27" xfId="1" applyFont="1" applyBorder="1" applyAlignment="1">
      <alignment horizontal="center" textRotation="90" wrapText="1"/>
    </xf>
    <xf numFmtId="0" fontId="12" fillId="0" borderId="27" xfId="1" applyFont="1" applyBorder="1" applyAlignment="1">
      <alignment horizontal="center" textRotation="90" wrapText="1"/>
    </xf>
    <xf numFmtId="0" fontId="16" fillId="0" borderId="32" xfId="1" applyFont="1" applyBorder="1" applyAlignment="1">
      <alignment vertical="center" wrapText="1"/>
    </xf>
    <xf numFmtId="43" fontId="16" fillId="0" borderId="36" xfId="1" applyNumberFormat="1" applyFont="1" applyBorder="1" applyAlignment="1">
      <alignment horizontal="center"/>
    </xf>
    <xf numFmtId="43" fontId="16" fillId="0" borderId="32" xfId="1" applyNumberFormat="1" applyFont="1" applyBorder="1" applyAlignment="1">
      <alignment horizontal="center"/>
    </xf>
    <xf numFmtId="0" fontId="15" fillId="0" borderId="0" xfId="1" quotePrefix="1" applyFont="1" applyAlignment="1">
      <alignment horizontal="left" vertical="center" indent="1"/>
    </xf>
    <xf numFmtId="43" fontId="15" fillId="0" borderId="37" xfId="1" applyNumberFormat="1" applyFont="1" applyBorder="1" applyAlignment="1">
      <alignment horizontal="center"/>
    </xf>
    <xf numFmtId="43" fontId="15" fillId="0" borderId="0" xfId="1" applyNumberFormat="1" applyFont="1" applyAlignment="1">
      <alignment horizontal="center"/>
    </xf>
    <xf numFmtId="43" fontId="15" fillId="0" borderId="37" xfId="1" applyNumberFormat="1" applyFont="1" applyBorder="1"/>
    <xf numFmtId="43" fontId="15" fillId="0" borderId="0" xfId="1" applyNumberFormat="1" applyFont="1"/>
    <xf numFmtId="43" fontId="16" fillId="0" borderId="36" xfId="1" applyNumberFormat="1" applyFont="1" applyBorder="1"/>
    <xf numFmtId="43" fontId="16" fillId="0" borderId="32" xfId="1" applyNumberFormat="1" applyFont="1" applyBorder="1"/>
    <xf numFmtId="200" fontId="3" fillId="0" borderId="0" xfId="1" applyNumberFormat="1"/>
    <xf numFmtId="0" fontId="15" fillId="0" borderId="0" xfId="1" applyFont="1" applyAlignment="1">
      <alignment horizontal="left" vertical="center" indent="2"/>
    </xf>
    <xf numFmtId="0" fontId="15" fillId="0" borderId="0" xfId="1" applyFont="1" applyAlignment="1">
      <alignment horizontal="left" vertical="center" indent="3"/>
    </xf>
    <xf numFmtId="43" fontId="16" fillId="0" borderId="0" xfId="9" applyFont="1" applyBorder="1" applyAlignment="1">
      <alignment horizontal="center" vertical="center" wrapText="1"/>
    </xf>
    <xf numFmtId="0" fontId="15" fillId="0" borderId="37" xfId="1" applyFont="1" applyBorder="1"/>
    <xf numFmtId="0" fontId="16" fillId="0" borderId="31" xfId="1" applyFont="1" applyBorder="1" applyAlignment="1">
      <alignment vertical="center" wrapText="1"/>
    </xf>
    <xf numFmtId="174" fontId="16" fillId="0" borderId="38" xfId="9" applyNumberFormat="1" applyFont="1" applyBorder="1" applyAlignment="1">
      <alignment vertical="center"/>
    </xf>
    <xf numFmtId="174" fontId="16" fillId="0" borderId="31" xfId="9" applyNumberFormat="1" applyFont="1" applyBorder="1" applyAlignment="1">
      <alignment vertical="center"/>
    </xf>
    <xf numFmtId="0" fontId="15" fillId="0" borderId="3" xfId="1" applyFont="1" applyBorder="1" applyAlignment="1">
      <alignment horizontal="left"/>
    </xf>
    <xf numFmtId="201" fontId="71" fillId="0" borderId="0" xfId="1" applyNumberFormat="1" applyFont="1"/>
    <xf numFmtId="0" fontId="89" fillId="0" borderId="0" xfId="25" applyAlignment="1" applyProtection="1"/>
    <xf numFmtId="201" fontId="71" fillId="0" borderId="0" xfId="9" applyNumberFormat="1" applyFont="1" applyBorder="1"/>
    <xf numFmtId="174" fontId="71" fillId="0" borderId="0" xfId="1" applyNumberFormat="1" applyFont="1"/>
    <xf numFmtId="0" fontId="15" fillId="0" borderId="0" xfId="1" applyFont="1" applyAlignment="1">
      <alignment horizontal="left"/>
    </xf>
    <xf numFmtId="174" fontId="15" fillId="0" borderId="0" xfId="9" applyNumberFormat="1" applyFont="1" applyBorder="1"/>
    <xf numFmtId="174" fontId="3" fillId="0" borderId="0" xfId="9" applyNumberFormat="1" applyBorder="1"/>
    <xf numFmtId="0" fontId="38" fillId="0" borderId="0" xfId="1" applyFont="1" applyAlignment="1">
      <alignment horizontal="center" vertical="center"/>
    </xf>
    <xf numFmtId="0" fontId="21" fillId="0" borderId="0" xfId="1" applyFont="1" applyAlignment="1">
      <alignment horizontal="center"/>
    </xf>
    <xf numFmtId="0" fontId="36" fillId="0" borderId="0" xfId="1" applyFont="1" applyAlignment="1">
      <alignment horizontal="center"/>
    </xf>
    <xf numFmtId="0" fontId="90" fillId="0" borderId="0" xfId="1" applyFont="1"/>
    <xf numFmtId="0" fontId="91" fillId="0" borderId="27" xfId="1" applyFont="1" applyBorder="1" applyAlignment="1">
      <alignment horizontal="center" vertical="center" wrapText="1"/>
    </xf>
    <xf numFmtId="173" fontId="15" fillId="0" borderId="0" xfId="6" applyNumberFormat="1" applyFont="1" applyFill="1" applyBorder="1" applyAlignment="1">
      <alignment horizontal="center" vertical="center"/>
    </xf>
    <xf numFmtId="172" fontId="16" fillId="0" borderId="0" xfId="6" applyNumberFormat="1" applyFont="1" applyFill="1" applyBorder="1" applyAlignment="1">
      <alignment horizontal="center" vertical="center"/>
    </xf>
    <xf numFmtId="173" fontId="15" fillId="0" borderId="0" xfId="1" applyNumberFormat="1" applyFont="1" applyAlignment="1">
      <alignment vertical="center"/>
    </xf>
    <xf numFmtId="173" fontId="16" fillId="0" borderId="3" xfId="6" applyNumberFormat="1" applyFont="1" applyFill="1" applyBorder="1" applyAlignment="1">
      <alignment horizontal="center" vertical="center"/>
    </xf>
    <xf numFmtId="0" fontId="16" fillId="0" borderId="0" xfId="1" applyFont="1" applyAlignment="1">
      <alignment horizontal="left" vertical="center" wrapText="1"/>
    </xf>
    <xf numFmtId="0" fontId="92" fillId="0" borderId="0" xfId="1" applyFont="1" applyAlignment="1">
      <alignment vertical="center"/>
    </xf>
    <xf numFmtId="0" fontId="93" fillId="0" borderId="0" xfId="1" applyFont="1"/>
    <xf numFmtId="0" fontId="41" fillId="0" borderId="0" xfId="1" applyFont="1"/>
    <xf numFmtId="0" fontId="25" fillId="0" borderId="0" xfId="1" applyFont="1" applyAlignment="1">
      <alignment horizontal="center"/>
    </xf>
    <xf numFmtId="0" fontId="76" fillId="0" borderId="0" xfId="1" applyFont="1" applyAlignment="1">
      <alignment horizontal="center" vertical="center" wrapText="1"/>
    </xf>
    <xf numFmtId="0" fontId="15" fillId="0" borderId="0" xfId="1" applyFont="1" applyAlignment="1">
      <alignment horizontal="center" vertical="center" wrapText="1"/>
    </xf>
    <xf numFmtId="202" fontId="15" fillId="0" borderId="0" xfId="17" applyNumberFormat="1" applyFont="1" applyFill="1" applyBorder="1" applyAlignment="1">
      <alignment horizontal="center" vertical="center"/>
    </xf>
    <xf numFmtId="203" fontId="16" fillId="0" borderId="0" xfId="17" applyNumberFormat="1" applyFont="1" applyFill="1" applyBorder="1" applyAlignment="1">
      <alignment horizontal="right" vertical="center"/>
    </xf>
    <xf numFmtId="4" fontId="15" fillId="0" borderId="0" xfId="26" applyNumberFormat="1" applyFont="1" applyFill="1" applyBorder="1" applyAlignment="1">
      <alignment horizontal="center" vertical="center"/>
    </xf>
    <xf numFmtId="3" fontId="15" fillId="0" borderId="0" xfId="26" applyNumberFormat="1" applyFont="1" applyFill="1" applyBorder="1" applyAlignment="1">
      <alignment horizontal="center" vertical="center"/>
    </xf>
    <xf numFmtId="2" fontId="15" fillId="0" borderId="0" xfId="17" applyNumberFormat="1" applyFont="1" applyFill="1" applyBorder="1" applyAlignment="1">
      <alignment horizontal="center" vertical="center"/>
    </xf>
    <xf numFmtId="3" fontId="16" fillId="0" borderId="0" xfId="17" applyNumberFormat="1" applyFont="1" applyFill="1" applyBorder="1" applyAlignment="1">
      <alignment horizontal="center" vertical="center"/>
    </xf>
    <xf numFmtId="2" fontId="16" fillId="0" borderId="3" xfId="17" applyNumberFormat="1" applyFont="1" applyFill="1" applyBorder="1" applyAlignment="1">
      <alignment horizontal="center" vertical="center"/>
    </xf>
    <xf numFmtId="3" fontId="16" fillId="0" borderId="3" xfId="17" applyNumberFormat="1" applyFont="1" applyFill="1" applyBorder="1" applyAlignment="1">
      <alignment horizontal="center" vertical="center"/>
    </xf>
    <xf numFmtId="4" fontId="17" fillId="0" borderId="0" xfId="26" applyNumberFormat="1" applyFont="1" applyBorder="1" applyAlignment="1">
      <alignment horizontal="center" vertical="center"/>
    </xf>
    <xf numFmtId="0" fontId="17" fillId="0" borderId="0" xfId="1" applyFont="1" applyAlignment="1">
      <alignment vertical="center"/>
    </xf>
    <xf numFmtId="3" fontId="15" fillId="0" borderId="0" xfId="1" applyNumberFormat="1" applyFont="1" applyAlignment="1">
      <alignment horizontal="center" vertical="center"/>
    </xf>
    <xf numFmtId="0" fontId="60" fillId="0" borderId="0" xfId="1" applyFont="1"/>
    <xf numFmtId="0" fontId="61" fillId="0" borderId="0" xfId="1" applyFont="1"/>
    <xf numFmtId="0" fontId="13" fillId="0" borderId="31" xfId="1" applyFont="1" applyBorder="1" applyAlignment="1">
      <alignment horizontal="center" vertical="center" wrapText="1"/>
    </xf>
    <xf numFmtId="0" fontId="13" fillId="0" borderId="0" xfId="1" applyFont="1" applyAlignment="1">
      <alignment horizontal="center" vertical="center" wrapText="1"/>
    </xf>
    <xf numFmtId="0" fontId="12" fillId="0" borderId="0" xfId="1" applyFont="1" applyAlignment="1">
      <alignment horizontal="center" vertical="center" wrapText="1"/>
    </xf>
    <xf numFmtId="0" fontId="63" fillId="0" borderId="0" xfId="1" applyFont="1" applyAlignment="1">
      <alignment horizontal="center" vertical="center" wrapText="1"/>
    </xf>
    <xf numFmtId="0" fontId="63" fillId="0" borderId="0" xfId="1" applyFont="1" applyAlignment="1">
      <alignment vertical="center" wrapText="1"/>
    </xf>
    <xf numFmtId="204" fontId="15" fillId="0" borderId="0" xfId="17" applyNumberFormat="1" applyFont="1" applyFill="1" applyBorder="1" applyAlignment="1">
      <alignment horizontal="center" vertical="center"/>
    </xf>
    <xf numFmtId="206" fontId="16" fillId="0" borderId="0" xfId="27" applyNumberFormat="1" applyFont="1" applyFill="1" applyBorder="1" applyAlignment="1">
      <alignment horizontal="center" vertical="center"/>
    </xf>
    <xf numFmtId="4" fontId="15" fillId="0" borderId="0" xfId="1" applyNumberFormat="1" applyFont="1" applyAlignment="1">
      <alignment vertical="center"/>
    </xf>
    <xf numFmtId="207" fontId="16" fillId="0" borderId="0" xfId="17" applyNumberFormat="1" applyFont="1" applyFill="1" applyBorder="1" applyAlignment="1">
      <alignment horizontal="center" vertical="center"/>
    </xf>
    <xf numFmtId="204" fontId="16" fillId="0" borderId="3" xfId="17" applyNumberFormat="1" applyFont="1" applyFill="1" applyBorder="1" applyAlignment="1">
      <alignment horizontal="center" vertical="center"/>
    </xf>
    <xf numFmtId="207" fontId="16" fillId="0" borderId="3" xfId="17" applyNumberFormat="1" applyFont="1" applyFill="1" applyBorder="1" applyAlignment="1">
      <alignment horizontal="center" vertical="center"/>
    </xf>
    <xf numFmtId="2" fontId="16" fillId="0" borderId="0" xfId="1" applyNumberFormat="1" applyFont="1" applyAlignment="1">
      <alignment horizontal="center" vertical="center"/>
    </xf>
    <xf numFmtId="0" fontId="21" fillId="0" borderId="0" xfId="1" applyFont="1"/>
    <xf numFmtId="0" fontId="6" fillId="0" borderId="0" xfId="1" applyFont="1" applyAlignment="1">
      <alignment horizontal="center"/>
    </xf>
    <xf numFmtId="0" fontId="8" fillId="0" borderId="0" xfId="1" applyFont="1" applyAlignment="1">
      <alignment horizontal="center"/>
    </xf>
    <xf numFmtId="0" fontId="94" fillId="0" borderId="0" xfId="1" applyFont="1" applyAlignment="1">
      <alignment horizontal="center"/>
    </xf>
    <xf numFmtId="0" fontId="13" fillId="0" borderId="4" xfId="1" applyFont="1" applyBorder="1" applyAlignment="1">
      <alignment horizontal="center" vertical="center" wrapText="1"/>
    </xf>
    <xf numFmtId="0" fontId="95" fillId="0" borderId="0" xfId="1" applyFont="1" applyAlignment="1">
      <alignment horizontal="center" vertical="center" wrapText="1"/>
    </xf>
    <xf numFmtId="0" fontId="96" fillId="0" borderId="0" xfId="1" applyFont="1" applyAlignment="1">
      <alignment horizontal="center" vertical="center" wrapText="1"/>
    </xf>
    <xf numFmtId="0" fontId="97" fillId="0" borderId="0" xfId="1" applyFont="1" applyAlignment="1">
      <alignment horizontal="center" vertical="center" wrapText="1"/>
    </xf>
    <xf numFmtId="4" fontId="15" fillId="0" borderId="0" xfId="9" applyNumberFormat="1" applyFont="1" applyFill="1" applyBorder="1" applyAlignment="1">
      <alignment horizontal="center" vertical="center"/>
    </xf>
    <xf numFmtId="37" fontId="16" fillId="0" borderId="0" xfId="17" applyNumberFormat="1" applyFont="1" applyFill="1" applyBorder="1" applyAlignment="1">
      <alignment horizontal="center" vertical="center"/>
    </xf>
    <xf numFmtId="1" fontId="15" fillId="0" borderId="0" xfId="1" applyNumberFormat="1" applyFont="1" applyAlignment="1">
      <alignment vertical="center"/>
    </xf>
    <xf numFmtId="200" fontId="15" fillId="0" borderId="0" xfId="1" applyNumberFormat="1" applyFont="1" applyAlignment="1">
      <alignment horizontal="center" vertical="center"/>
    </xf>
    <xf numFmtId="4" fontId="16" fillId="0" borderId="3" xfId="9" applyNumberFormat="1" applyFont="1" applyFill="1" applyBorder="1" applyAlignment="1">
      <alignment horizontal="center" vertical="center"/>
    </xf>
    <xf numFmtId="37" fontId="16" fillId="0" borderId="3" xfId="17" applyNumberFormat="1" applyFont="1" applyFill="1" applyBorder="1" applyAlignment="1">
      <alignment horizontal="center" vertical="center"/>
    </xf>
    <xf numFmtId="2" fontId="17" fillId="0" borderId="0" xfId="1" applyNumberFormat="1" applyFont="1" applyAlignment="1">
      <alignment horizontal="center" vertical="center"/>
    </xf>
    <xf numFmtId="0" fontId="15" fillId="0" borderId="0" xfId="1" applyFont="1" applyAlignment="1">
      <alignment horizontal="center"/>
    </xf>
    <xf numFmtId="0" fontId="17" fillId="0" borderId="0" xfId="1" applyFont="1" applyAlignment="1">
      <alignment horizontal="center"/>
    </xf>
    <xf numFmtId="3" fontId="17" fillId="0" borderId="0" xfId="1" applyNumberFormat="1" applyFont="1" applyAlignment="1">
      <alignment horizontal="center"/>
    </xf>
    <xf numFmtId="208" fontId="16" fillId="0" borderId="0" xfId="1" applyNumberFormat="1" applyFont="1"/>
    <xf numFmtId="0" fontId="92" fillId="0" borderId="0" xfId="1" applyFont="1" applyAlignment="1">
      <alignment horizontal="centerContinuous" vertical="center"/>
    </xf>
    <xf numFmtId="0" fontId="12" fillId="0" borderId="5" xfId="1" applyFont="1" applyBorder="1" applyAlignment="1">
      <alignment horizontal="center" vertical="center"/>
    </xf>
    <xf numFmtId="0" fontId="13" fillId="0" borderId="34" xfId="1" applyFont="1" applyBorder="1" applyAlignment="1">
      <alignment horizontal="center" vertical="center" wrapText="1"/>
    </xf>
    <xf numFmtId="3" fontId="15" fillId="0" borderId="0" xfId="9" applyNumberFormat="1" applyFont="1" applyFill="1" applyBorder="1" applyAlignment="1">
      <alignment horizontal="center" vertical="center"/>
    </xf>
    <xf numFmtId="3" fontId="13" fillId="0" borderId="0" xfId="1" applyNumberFormat="1" applyFont="1" applyAlignment="1">
      <alignment vertical="center"/>
    </xf>
    <xf numFmtId="0" fontId="3" fillId="0" borderId="0" xfId="12"/>
    <xf numFmtId="0" fontId="6" fillId="2" borderId="0" xfId="12" applyFont="1" applyFill="1" applyAlignment="1">
      <alignment horizontal="center"/>
    </xf>
    <xf numFmtId="167" fontId="8" fillId="0" borderId="0" xfId="12" applyNumberFormat="1" applyFont="1" applyAlignment="1">
      <alignment horizontal="center" vertical="center"/>
    </xf>
    <xf numFmtId="0" fontId="36" fillId="2" borderId="0" xfId="12" applyFont="1" applyFill="1" applyAlignment="1">
      <alignment horizontal="center"/>
    </xf>
    <xf numFmtId="0" fontId="36" fillId="2" borderId="0" xfId="12" applyFont="1" applyFill="1" applyAlignment="1">
      <alignment horizontal="center"/>
    </xf>
    <xf numFmtId="0" fontId="98" fillId="2" borderId="1" xfId="12" applyFont="1" applyFill="1" applyBorder="1" applyAlignment="1">
      <alignment horizontal="center" vertical="center"/>
    </xf>
    <xf numFmtId="0" fontId="10" fillId="2" borderId="1" xfId="12" applyFont="1" applyFill="1" applyBorder="1" applyAlignment="1">
      <alignment horizontal="center"/>
    </xf>
    <xf numFmtId="0" fontId="12" fillId="3" borderId="1" xfId="28" applyFont="1" applyFill="1" applyBorder="1" applyAlignment="1">
      <alignment horizontal="center" vertical="center" wrapText="1"/>
    </xf>
    <xf numFmtId="0" fontId="98" fillId="2" borderId="0" xfId="12" applyFont="1" applyFill="1" applyAlignment="1">
      <alignment horizontal="center" vertical="center"/>
    </xf>
    <xf numFmtId="0" fontId="13" fillId="0" borderId="39" xfId="28" applyFont="1" applyBorder="1" applyAlignment="1">
      <alignment horizontal="center" vertical="center" wrapText="1"/>
    </xf>
    <xf numFmtId="0" fontId="12" fillId="3" borderId="0" xfId="28" applyFont="1" applyFill="1" applyAlignment="1">
      <alignment horizontal="center" vertical="center" wrapText="1"/>
    </xf>
    <xf numFmtId="0" fontId="13" fillId="0" borderId="0" xfId="28" applyFont="1" applyAlignment="1">
      <alignment horizontal="center" vertical="center" wrapText="1"/>
    </xf>
    <xf numFmtId="0" fontId="98" fillId="2" borderId="4" xfId="12" applyFont="1" applyFill="1" applyBorder="1"/>
    <xf numFmtId="37" fontId="100" fillId="2" borderId="4" xfId="12" quotePrefix="1" applyNumberFormat="1" applyFont="1" applyFill="1" applyBorder="1" applyAlignment="1">
      <alignment horizontal="center" vertical="center"/>
    </xf>
    <xf numFmtId="0" fontId="101" fillId="2" borderId="28" xfId="12" applyFont="1" applyFill="1" applyBorder="1"/>
    <xf numFmtId="37" fontId="101" fillId="2" borderId="28" xfId="12" applyNumberFormat="1" applyFont="1" applyFill="1" applyBorder="1"/>
    <xf numFmtId="37" fontId="101" fillId="2" borderId="0" xfId="12" applyNumberFormat="1" applyFont="1" applyFill="1"/>
    <xf numFmtId="0" fontId="13" fillId="2" borderId="0" xfId="12" applyFont="1" applyFill="1"/>
    <xf numFmtId="209" fontId="101" fillId="2" borderId="0" xfId="12" applyNumberFormat="1" applyFont="1" applyFill="1" applyAlignment="1">
      <alignment vertical="center"/>
    </xf>
    <xf numFmtId="209" fontId="3" fillId="0" borderId="0" xfId="12" applyNumberFormat="1"/>
    <xf numFmtId="209" fontId="102" fillId="2" borderId="0" xfId="12" applyNumberFormat="1" applyFont="1" applyFill="1" applyAlignment="1">
      <alignment vertical="center"/>
    </xf>
    <xf numFmtId="209" fontId="102" fillId="2" borderId="3" xfId="12" applyNumberFormat="1" applyFont="1" applyFill="1" applyBorder="1" applyAlignment="1">
      <alignment horizontal="left" vertical="center"/>
    </xf>
    <xf numFmtId="209" fontId="102" fillId="2" borderId="3" xfId="12" applyNumberFormat="1" applyFont="1" applyFill="1" applyBorder="1" applyAlignment="1">
      <alignment vertical="center"/>
    </xf>
    <xf numFmtId="209" fontId="101" fillId="2" borderId="0" xfId="12" applyNumberFormat="1" applyFont="1" applyFill="1" applyAlignment="1">
      <alignment horizontal="left" vertical="center"/>
    </xf>
    <xf numFmtId="0" fontId="15" fillId="0" borderId="0" xfId="12" applyFont="1"/>
    <xf numFmtId="0" fontId="15" fillId="0" borderId="0" xfId="12" applyFont="1" applyAlignment="1">
      <alignment horizontal="left" vertical="top" wrapText="1"/>
    </xf>
    <xf numFmtId="0" fontId="103" fillId="0" borderId="0" xfId="1" applyFont="1" applyAlignment="1">
      <alignment horizontal="center"/>
    </xf>
    <xf numFmtId="0" fontId="12" fillId="0" borderId="1" xfId="1" applyFont="1" applyBorder="1" applyAlignment="1">
      <alignment horizontal="center" vertical="center" wrapText="1"/>
    </xf>
    <xf numFmtId="0" fontId="13" fillId="0" borderId="2" xfId="1" applyFont="1" applyBorder="1"/>
    <xf numFmtId="0" fontId="13" fillId="0" borderId="2" xfId="1" applyFont="1" applyBorder="1" applyAlignment="1">
      <alignment horizontal="center" vertical="center" wrapText="1"/>
    </xf>
    <xf numFmtId="210" fontId="15" fillId="0" borderId="0" xfId="29" applyNumberFormat="1" applyFont="1" applyFill="1" applyBorder="1" applyAlignment="1">
      <alignment horizontal="center" vertical="center"/>
    </xf>
    <xf numFmtId="3" fontId="16" fillId="0" borderId="0" xfId="29" applyNumberFormat="1" applyFont="1" applyFill="1" applyBorder="1" applyAlignment="1">
      <alignment horizontal="center" vertical="center"/>
    </xf>
    <xf numFmtId="210" fontId="16" fillId="0" borderId="3" xfId="29" applyNumberFormat="1" applyFont="1" applyFill="1" applyBorder="1" applyAlignment="1">
      <alignment horizontal="center" vertical="center"/>
    </xf>
    <xf numFmtId="3" fontId="16" fillId="0" borderId="3" xfId="29" applyNumberFormat="1" applyFont="1" applyFill="1" applyBorder="1" applyAlignment="1">
      <alignment horizontal="center" vertical="center"/>
    </xf>
    <xf numFmtId="173" fontId="16" fillId="0" borderId="0" xfId="30" applyNumberFormat="1" applyFont="1" applyBorder="1" applyAlignment="1">
      <alignment horizontal="center"/>
    </xf>
    <xf numFmtId="0" fontId="63" fillId="0" borderId="0" xfId="30" applyFont="1" applyBorder="1" applyAlignment="1">
      <alignment horizontal="center"/>
    </xf>
    <xf numFmtId="173" fontId="15" fillId="0" borderId="0" xfId="1" applyNumberFormat="1" applyFont="1"/>
    <xf numFmtId="0" fontId="104" fillId="0" borderId="0" xfId="1" applyFont="1"/>
    <xf numFmtId="14" fontId="104" fillId="0" borderId="0" xfId="1" applyNumberFormat="1" applyFont="1"/>
    <xf numFmtId="211" fontId="105" fillId="0" borderId="0" xfId="1" applyNumberFormat="1" applyFont="1" applyAlignment="1">
      <alignment horizontal="left"/>
    </xf>
    <xf numFmtId="0" fontId="98" fillId="0" borderId="1" xfId="1" applyFont="1" applyBorder="1"/>
    <xf numFmtId="0" fontId="12" fillId="0" borderId="27" xfId="28" applyFont="1" applyBorder="1" applyAlignment="1">
      <alignment horizontal="center"/>
    </xf>
    <xf numFmtId="0" fontId="12" fillId="0" borderId="1" xfId="28" applyFont="1" applyBorder="1" applyAlignment="1">
      <alignment horizontal="center" vertical="center" wrapText="1"/>
    </xf>
    <xf numFmtId="0" fontId="98" fillId="0" borderId="0" xfId="1" applyFont="1"/>
    <xf numFmtId="0" fontId="12" fillId="0" borderId="0" xfId="28" applyFont="1" applyAlignment="1">
      <alignment horizontal="center" vertical="center" wrapText="1"/>
    </xf>
    <xf numFmtId="0" fontId="12" fillId="0" borderId="31" xfId="28" applyFont="1" applyBorder="1" applyAlignment="1">
      <alignment horizontal="center" vertical="center" wrapText="1"/>
    </xf>
    <xf numFmtId="0" fontId="12" fillId="3" borderId="31" xfId="28" applyFont="1" applyFill="1" applyBorder="1" applyAlignment="1">
      <alignment horizontal="center" vertical="center" wrapText="1"/>
    </xf>
    <xf numFmtId="0" fontId="98" fillId="0" borderId="0" xfId="1" applyFont="1" applyAlignment="1">
      <alignment horizontal="center"/>
    </xf>
    <xf numFmtId="0" fontId="98" fillId="0" borderId="4" xfId="1" applyFont="1" applyBorder="1"/>
    <xf numFmtId="37" fontId="98" fillId="0" borderId="4" xfId="1" quotePrefix="1" applyNumberFormat="1" applyFont="1" applyBorder="1" applyAlignment="1">
      <alignment horizontal="center" vertical="center"/>
    </xf>
    <xf numFmtId="37" fontId="98" fillId="3" borderId="4" xfId="1" quotePrefix="1" applyNumberFormat="1" applyFont="1" applyFill="1" applyBorder="1" applyAlignment="1">
      <alignment horizontal="center" vertical="center"/>
    </xf>
    <xf numFmtId="0" fontId="12" fillId="0" borderId="4" xfId="1" applyFont="1" applyBorder="1" applyAlignment="1">
      <alignment horizontal="center"/>
    </xf>
    <xf numFmtId="0" fontId="106" fillId="0" borderId="28" xfId="1" applyFont="1" applyBorder="1"/>
    <xf numFmtId="37" fontId="106" fillId="0" borderId="28" xfId="1" applyNumberFormat="1" applyFont="1" applyBorder="1"/>
    <xf numFmtId="37" fontId="106" fillId="0" borderId="0" xfId="1" applyNumberFormat="1" applyFont="1"/>
    <xf numFmtId="0" fontId="17" fillId="0" borderId="28" xfId="1" applyFont="1" applyBorder="1" applyAlignment="1">
      <alignment horizontal="center"/>
    </xf>
    <xf numFmtId="174" fontId="101" fillId="0" borderId="0" xfId="1" applyNumberFormat="1" applyFont="1" applyAlignment="1">
      <alignment vertical="center"/>
    </xf>
    <xf numFmtId="10" fontId="15" fillId="0" borderId="0" xfId="20" applyNumberFormat="1" applyFont="1" applyBorder="1" applyAlignment="1">
      <alignment horizontal="left" vertical="center" wrapText="1"/>
    </xf>
    <xf numFmtId="0" fontId="102" fillId="0" borderId="3" xfId="1" applyFont="1" applyBorder="1" applyAlignment="1">
      <alignment vertical="center"/>
    </xf>
    <xf numFmtId="174" fontId="102" fillId="0" borderId="0" xfId="1" applyNumberFormat="1" applyFont="1" applyAlignment="1">
      <alignment vertical="center"/>
    </xf>
    <xf numFmtId="43" fontId="3" fillId="0" borderId="0" xfId="1" applyNumberFormat="1"/>
    <xf numFmtId="0" fontId="15" fillId="0" borderId="1" xfId="1" applyFont="1" applyBorder="1" applyAlignment="1">
      <alignment horizontal="left" vertical="center" wrapText="1"/>
    </xf>
    <xf numFmtId="0" fontId="107" fillId="0" borderId="0" xfId="1" applyFont="1"/>
    <xf numFmtId="0" fontId="101" fillId="0" borderId="0" xfId="1" applyFont="1"/>
    <xf numFmtId="0" fontId="101" fillId="3" borderId="0" xfId="1" applyFont="1" applyFill="1" applyAlignment="1">
      <alignment horizontal="left" vertical="center" wrapText="1"/>
    </xf>
    <xf numFmtId="0" fontId="101" fillId="3" borderId="0" xfId="1" applyFont="1" applyFill="1" applyAlignment="1">
      <alignment vertical="center"/>
    </xf>
    <xf numFmtId="0" fontId="101" fillId="0" borderId="0" xfId="1" applyFont="1" applyAlignment="1">
      <alignment vertical="top" wrapText="1"/>
    </xf>
    <xf numFmtId="0" fontId="101" fillId="3" borderId="0" xfId="1" applyFont="1" applyFill="1" applyAlignment="1">
      <alignment vertical="top" wrapText="1"/>
    </xf>
    <xf numFmtId="0" fontId="4" fillId="0" borderId="0" xfId="31" applyFont="1"/>
    <xf numFmtId="0" fontId="3" fillId="0" borderId="0" xfId="31"/>
    <xf numFmtId="0" fontId="6" fillId="0" borderId="0" xfId="31" applyFont="1" applyAlignment="1">
      <alignment horizontal="center"/>
    </xf>
    <xf numFmtId="0" fontId="35" fillId="0" borderId="0" xfId="31" applyFont="1"/>
    <xf numFmtId="167" fontId="8" fillId="0" borderId="0" xfId="31" applyNumberFormat="1" applyFont="1" applyAlignment="1">
      <alignment horizontal="center"/>
    </xf>
    <xf numFmtId="0" fontId="23" fillId="0" borderId="0" xfId="31" applyFont="1"/>
    <xf numFmtId="0" fontId="36" fillId="0" borderId="0" xfId="31" applyFont="1" applyAlignment="1">
      <alignment horizontal="center"/>
    </xf>
    <xf numFmtId="0" fontId="55" fillId="0" borderId="0" xfId="31" applyFont="1"/>
    <xf numFmtId="0" fontId="11" fillId="0" borderId="0" xfId="19" applyFont="1" applyAlignment="1">
      <alignment horizontal="center" vertical="center"/>
    </xf>
    <xf numFmtId="0" fontId="13" fillId="0" borderId="0" xfId="31" applyFont="1"/>
    <xf numFmtId="0" fontId="21" fillId="0" borderId="27" xfId="31" applyFont="1" applyBorder="1" applyAlignment="1">
      <alignment horizontal="center" vertical="center" wrapText="1"/>
    </xf>
    <xf numFmtId="0" fontId="13" fillId="0" borderId="27" xfId="31" applyFont="1" applyBorder="1" applyAlignment="1">
      <alignment horizontal="center" vertical="center" wrapText="1"/>
    </xf>
    <xf numFmtId="0" fontId="12" fillId="0" borderId="27" xfId="31" applyFont="1" applyBorder="1" applyAlignment="1">
      <alignment horizontal="center" vertical="center" wrapText="1"/>
    </xf>
    <xf numFmtId="0" fontId="16" fillId="0" borderId="0" xfId="31" applyFont="1"/>
    <xf numFmtId="4" fontId="15" fillId="0" borderId="0" xfId="31" applyNumberFormat="1" applyFont="1"/>
    <xf numFmtId="4" fontId="16" fillId="0" borderId="0" xfId="31" applyNumberFormat="1" applyFont="1"/>
    <xf numFmtId="0" fontId="17" fillId="0" borderId="0" xfId="31" applyFont="1"/>
    <xf numFmtId="0" fontId="15" fillId="0" borderId="0" xfId="32" applyFont="1" applyProtection="1"/>
    <xf numFmtId="212" fontId="15" fillId="0" borderId="0" xfId="33" applyNumberFormat="1" applyFont="1" applyFill="1" applyBorder="1" applyAlignment="1">
      <alignment horizontal="right"/>
    </xf>
    <xf numFmtId="212" fontId="15" fillId="0" borderId="0" xfId="33" applyNumberFormat="1" applyFont="1" applyFill="1" applyBorder="1" applyAlignment="1">
      <alignment horizontal="center"/>
    </xf>
    <xf numFmtId="0" fontId="15" fillId="0" borderId="0" xfId="31" applyFont="1"/>
    <xf numFmtId="212" fontId="17" fillId="0" borderId="0" xfId="31" applyNumberFormat="1" applyFont="1"/>
    <xf numFmtId="0" fontId="16" fillId="0" borderId="0" xfId="19" applyFont="1"/>
    <xf numFmtId="213" fontId="15" fillId="0" borderId="0" xfId="33" applyNumberFormat="1" applyFont="1" applyFill="1" applyBorder="1" applyAlignment="1">
      <alignment horizontal="center"/>
    </xf>
    <xf numFmtId="0" fontId="15" fillId="0" borderId="0" xfId="19" applyFont="1"/>
    <xf numFmtId="214" fontId="15" fillId="0" borderId="0" xfId="33" applyNumberFormat="1" applyFont="1" applyFill="1" applyBorder="1" applyAlignment="1">
      <alignment horizontal="right"/>
    </xf>
    <xf numFmtId="215" fontId="15" fillId="0" borderId="0" xfId="33" applyNumberFormat="1" applyFont="1" applyFill="1" applyBorder="1" applyAlignment="1">
      <alignment horizontal="right"/>
    </xf>
    <xf numFmtId="0" fontId="94" fillId="0" borderId="3" xfId="31" applyFont="1" applyBorder="1"/>
    <xf numFmtId="216" fontId="94" fillId="0" borderId="3" xfId="31" applyNumberFormat="1" applyFont="1" applyBorder="1"/>
    <xf numFmtId="216" fontId="25" fillId="0" borderId="3" xfId="31" applyNumberFormat="1" applyFont="1" applyBorder="1"/>
    <xf numFmtId="0" fontId="15" fillId="0" borderId="0" xfId="32" applyFont="1" applyAlignment="1" applyProtection="1">
      <alignment vertical="center"/>
    </xf>
    <xf numFmtId="0" fontId="18" fillId="0" borderId="0" xfId="31" applyFont="1"/>
    <xf numFmtId="0" fontId="34" fillId="0" borderId="0" xfId="31" applyFont="1"/>
    <xf numFmtId="0" fontId="15" fillId="0" borderId="0" xfId="19" applyFont="1" applyAlignment="1">
      <alignment horizontal="left" vertical="center" indent="2"/>
    </xf>
    <xf numFmtId="1" fontId="13" fillId="0" borderId="0" xfId="31" applyNumberFormat="1" applyFont="1"/>
    <xf numFmtId="217" fontId="17" fillId="0" borderId="0" xfId="34" applyNumberFormat="1" applyFont="1" applyFill="1" applyBorder="1"/>
    <xf numFmtId="0" fontId="12" fillId="0" borderId="30" xfId="19" applyFont="1" applyBorder="1" applyAlignment="1">
      <alignment horizontal="center" vertical="center"/>
    </xf>
    <xf numFmtId="187" fontId="12" fillId="0" borderId="29" xfId="18" applyNumberFormat="1" applyFont="1" applyBorder="1" applyAlignment="1" applyProtection="1">
      <alignment horizontal="center"/>
    </xf>
    <xf numFmtId="0" fontId="13" fillId="0" borderId="27" xfId="1" applyFont="1" applyBorder="1" applyAlignment="1">
      <alignment horizontal="center" vertical="center"/>
    </xf>
    <xf numFmtId="3" fontId="15" fillId="0" borderId="0" xfId="1" applyNumberFormat="1" applyFont="1" applyAlignment="1">
      <alignment horizontal="center"/>
    </xf>
    <xf numFmtId="3" fontId="16" fillId="0" borderId="0" xfId="1" applyNumberFormat="1" applyFont="1" applyAlignment="1">
      <alignment horizontal="center"/>
    </xf>
    <xf numFmtId="0" fontId="16" fillId="0" borderId="3" xfId="1" applyFont="1" applyBorder="1" applyAlignment="1">
      <alignment vertical="center"/>
    </xf>
    <xf numFmtId="3" fontId="16" fillId="0" borderId="3" xfId="1" applyNumberFormat="1" applyFont="1" applyBorder="1" applyAlignment="1">
      <alignment horizontal="center" vertical="center"/>
    </xf>
    <xf numFmtId="0" fontId="18" fillId="0" borderId="0" xfId="1" applyFont="1" applyAlignment="1">
      <alignment horizontal="left" wrapText="1"/>
    </xf>
    <xf numFmtId="0" fontId="15" fillId="0" borderId="0" xfId="1" applyFont="1" applyAlignment="1">
      <alignment horizontal="left" wrapText="1"/>
    </xf>
    <xf numFmtId="0" fontId="108" fillId="0" borderId="0" xfId="1" applyFont="1" applyAlignment="1">
      <alignment vertical="center"/>
    </xf>
    <xf numFmtId="0" fontId="38" fillId="0" borderId="0" xfId="1" applyFont="1" applyAlignment="1">
      <alignment horizontal="centerContinuous" vertical="center"/>
    </xf>
    <xf numFmtId="0" fontId="3" fillId="0" borderId="0" xfId="1" applyAlignment="1">
      <alignment horizontal="center" vertical="center"/>
    </xf>
    <xf numFmtId="0" fontId="98" fillId="0" borderId="27" xfId="1" applyFont="1" applyBorder="1" applyAlignment="1">
      <alignment horizontal="center" vertical="center" wrapText="1"/>
    </xf>
    <xf numFmtId="17" fontId="13" fillId="0" borderId="27" xfId="1" applyNumberFormat="1" applyFont="1" applyBorder="1" applyAlignment="1">
      <alignment horizontal="center" vertical="center" wrapText="1"/>
    </xf>
    <xf numFmtId="0" fontId="12" fillId="0" borderId="28" xfId="1" applyFont="1" applyBorder="1" applyAlignment="1">
      <alignment horizontal="center" vertical="center" wrapText="1"/>
    </xf>
    <xf numFmtId="0" fontId="102" fillId="0" borderId="0" xfId="1" applyFont="1" applyAlignment="1">
      <alignment horizontal="center" vertical="center" wrapText="1"/>
    </xf>
    <xf numFmtId="0" fontId="56" fillId="0" borderId="0" xfId="1" applyFont="1" applyAlignment="1">
      <alignment horizontal="center" vertical="center" wrapText="1"/>
    </xf>
    <xf numFmtId="0" fontId="20" fillId="0" borderId="0" xfId="1" applyFont="1" applyAlignment="1">
      <alignment horizontal="center" vertical="center" wrapText="1"/>
    </xf>
    <xf numFmtId="37" fontId="102" fillId="0" borderId="0" xfId="35" applyNumberFormat="1" applyFont="1" applyFill="1" applyBorder="1" applyAlignment="1">
      <alignment horizontal="center" vertical="center"/>
    </xf>
    <xf numFmtId="37" fontId="16" fillId="0" borderId="0" xfId="36" applyNumberFormat="1" applyFont="1" applyFill="1" applyBorder="1" applyAlignment="1">
      <alignment horizontal="center" vertical="center"/>
    </xf>
    <xf numFmtId="4" fontId="16" fillId="0" borderId="0" xfId="36" applyNumberFormat="1" applyFont="1" applyFill="1" applyBorder="1" applyAlignment="1">
      <alignment horizontal="center" vertical="center"/>
    </xf>
    <xf numFmtId="171" fontId="16" fillId="4" borderId="0" xfId="36" applyFont="1" applyFill="1" applyBorder="1" applyAlignment="1">
      <alignment horizontal="center" vertical="center"/>
    </xf>
    <xf numFmtId="37" fontId="101" fillId="0" borderId="0" xfId="35" applyNumberFormat="1" applyFont="1" applyFill="1" applyBorder="1" applyAlignment="1">
      <alignment horizontal="center" vertical="center"/>
    </xf>
    <xf numFmtId="37" fontId="15" fillId="0" borderId="0" xfId="36" applyNumberFormat="1" applyFont="1" applyFill="1" applyBorder="1" applyAlignment="1">
      <alignment horizontal="center" vertical="center"/>
    </xf>
    <xf numFmtId="171" fontId="15" fillId="0" borderId="0" xfId="36" applyFont="1" applyBorder="1" applyAlignment="1">
      <alignment horizontal="center" vertical="center"/>
    </xf>
    <xf numFmtId="171" fontId="15" fillId="4" borderId="0" xfId="36" applyFont="1" applyFill="1" applyBorder="1" applyAlignment="1">
      <alignment horizontal="center" vertical="center"/>
    </xf>
    <xf numFmtId="37" fontId="17" fillId="0" borderId="0" xfId="1" applyNumberFormat="1" applyFont="1"/>
    <xf numFmtId="0" fontId="16" fillId="0" borderId="0" xfId="1" applyFont="1" applyAlignment="1">
      <alignment horizontal="left" vertical="center"/>
    </xf>
    <xf numFmtId="171" fontId="16" fillId="0" borderId="0" xfId="36" applyFont="1" applyBorder="1" applyAlignment="1">
      <alignment horizontal="center" vertical="center"/>
    </xf>
    <xf numFmtId="171" fontId="20" fillId="0" borderId="0" xfId="36" applyFont="1" applyBorder="1" applyAlignment="1">
      <alignment horizontal="center" vertical="center"/>
    </xf>
    <xf numFmtId="37" fontId="20" fillId="0" borderId="0" xfId="1" applyNumberFormat="1" applyFont="1"/>
    <xf numFmtId="0" fontId="16" fillId="0" borderId="3" xfId="1" applyFont="1" applyBorder="1" applyAlignment="1">
      <alignment horizontal="left" vertical="center"/>
    </xf>
    <xf numFmtId="171" fontId="16" fillId="0" borderId="3" xfId="36" applyFont="1" applyFill="1" applyBorder="1" applyAlignment="1">
      <alignment horizontal="center" vertical="center"/>
    </xf>
    <xf numFmtId="171" fontId="109" fillId="0" borderId="0" xfId="36" applyFont="1" applyFill="1" applyBorder="1" applyAlignment="1">
      <alignment horizontal="center" vertical="center"/>
    </xf>
    <xf numFmtId="171" fontId="25" fillId="0" borderId="0" xfId="36" applyFont="1" applyBorder="1" applyAlignment="1">
      <alignment horizontal="center" vertical="center"/>
    </xf>
    <xf numFmtId="218" fontId="18" fillId="0" borderId="0" xfId="1" applyNumberFormat="1" applyFont="1" applyAlignment="1">
      <alignment vertical="center"/>
    </xf>
    <xf numFmtId="0" fontId="40" fillId="0" borderId="0" xfId="1" applyFont="1" applyAlignment="1">
      <alignment vertical="center"/>
    </xf>
    <xf numFmtId="0" fontId="110" fillId="0" borderId="0" xfId="37" applyFont="1" applyAlignment="1">
      <alignment horizontal="centerContinuous" vertical="center"/>
    </xf>
    <xf numFmtId="0" fontId="45" fillId="0" borderId="0" xfId="37" applyFont="1"/>
    <xf numFmtId="0" fontId="111" fillId="0" borderId="0" xfId="37" applyFont="1" applyAlignment="1">
      <alignment horizontal="centerContinuous" vertical="center"/>
    </xf>
    <xf numFmtId="0" fontId="6" fillId="0" borderId="0" xfId="37" applyFont="1" applyAlignment="1">
      <alignment horizontal="centerContinuous" vertical="center"/>
    </xf>
    <xf numFmtId="167" fontId="74" fillId="0" borderId="0" xfId="37" applyNumberFormat="1" applyFont="1" applyAlignment="1">
      <alignment horizontal="center"/>
    </xf>
    <xf numFmtId="0" fontId="60" fillId="0" borderId="0" xfId="37" applyFont="1" applyAlignment="1">
      <alignment horizontal="centerContinuous" vertical="center"/>
    </xf>
    <xf numFmtId="0" fontId="9" fillId="0" borderId="0" xfId="37" applyFont="1" applyAlignment="1">
      <alignment horizontal="centerContinuous" vertical="center"/>
    </xf>
    <xf numFmtId="0" fontId="11" fillId="0" borderId="0" xfId="1" applyFont="1" applyAlignment="1">
      <alignment horizontal="left" vertical="center"/>
    </xf>
    <xf numFmtId="0" fontId="12" fillId="0" borderId="6" xfId="37" applyFont="1" applyBorder="1" applyAlignment="1">
      <alignment horizontal="center" vertical="center"/>
    </xf>
    <xf numFmtId="0" fontId="12" fillId="0" borderId="6" xfId="37" applyFont="1" applyBorder="1" applyAlignment="1">
      <alignment horizontal="center" vertical="center" wrapText="1"/>
    </xf>
    <xf numFmtId="0" fontId="12" fillId="0" borderId="40" xfId="37" applyFont="1" applyBorder="1" applyAlignment="1">
      <alignment horizontal="center" vertical="center"/>
    </xf>
    <xf numFmtId="0" fontId="12" fillId="0" borderId="34" xfId="37" applyFont="1" applyBorder="1" applyAlignment="1">
      <alignment horizontal="center" vertical="center"/>
    </xf>
    <xf numFmtId="0" fontId="12" fillId="0" borderId="41" xfId="37" applyFont="1" applyBorder="1" applyAlignment="1">
      <alignment horizontal="center" vertical="center"/>
    </xf>
    <xf numFmtId="0" fontId="12" fillId="0" borderId="15" xfId="37" applyFont="1" applyBorder="1" applyAlignment="1">
      <alignment horizontal="center" vertical="center"/>
    </xf>
    <xf numFmtId="0" fontId="12" fillId="0" borderId="15" xfId="37" applyFont="1" applyBorder="1" applyAlignment="1">
      <alignment horizontal="center" vertical="center" wrapText="1"/>
    </xf>
    <xf numFmtId="0" fontId="12" fillId="0" borderId="42" xfId="37" applyFont="1" applyBorder="1" applyAlignment="1">
      <alignment horizontal="center" vertical="center"/>
    </xf>
    <xf numFmtId="0" fontId="12" fillId="0" borderId="4" xfId="37" applyFont="1" applyBorder="1" applyAlignment="1">
      <alignment horizontal="center" vertical="center"/>
    </xf>
    <xf numFmtId="0" fontId="12" fillId="0" borderId="43" xfId="37" applyFont="1" applyBorder="1" applyAlignment="1">
      <alignment horizontal="center" vertical="center"/>
    </xf>
    <xf numFmtId="0" fontId="15" fillId="0" borderId="0" xfId="37" applyFont="1"/>
    <xf numFmtId="0" fontId="3" fillId="0" borderId="44" xfId="1" applyBorder="1"/>
    <xf numFmtId="0" fontId="35" fillId="0" borderId="0" xfId="1" applyFont="1" applyAlignment="1">
      <alignment horizontal="center" vertical="center" wrapText="1"/>
    </xf>
    <xf numFmtId="167" fontId="8" fillId="0" borderId="0" xfId="1" applyNumberFormat="1" applyFont="1"/>
    <xf numFmtId="167" fontId="8" fillId="0" borderId="0" xfId="1" applyNumberFormat="1" applyFont="1" applyAlignment="1" applyProtection="1">
      <alignment horizontal="centerContinuous" vertical="center"/>
      <protection locked="0"/>
    </xf>
    <xf numFmtId="0" fontId="63" fillId="0" borderId="0" xfId="1" applyFont="1" applyAlignment="1">
      <alignment horizontal="center"/>
    </xf>
    <xf numFmtId="0" fontId="12" fillId="0" borderId="1" xfId="1" applyFont="1" applyBorder="1" applyAlignment="1">
      <alignment horizontal="center"/>
    </xf>
    <xf numFmtId="0" fontId="12" fillId="0" borderId="0" xfId="1" applyFont="1" applyAlignment="1">
      <alignment horizontal="center"/>
    </xf>
    <xf numFmtId="0" fontId="12" fillId="0" borderId="0" xfId="1" applyFont="1" applyAlignment="1">
      <alignment horizontal="center" vertical="center" wrapText="1"/>
    </xf>
    <xf numFmtId="0" fontId="13" fillId="0" borderId="32" xfId="1" applyFont="1" applyBorder="1" applyAlignment="1">
      <alignment horizontal="centerContinuous" vertical="center" wrapText="1"/>
    </xf>
    <xf numFmtId="0" fontId="13" fillId="0" borderId="32" xfId="1" applyFont="1" applyBorder="1" applyAlignment="1">
      <alignment horizontal="center" vertical="center" wrapText="1"/>
    </xf>
    <xf numFmtId="0" fontId="10" fillId="0" borderId="0" xfId="1" applyFont="1" applyAlignment="1">
      <alignment vertical="center"/>
    </xf>
    <xf numFmtId="0" fontId="10" fillId="0" borderId="0" xfId="1" applyFont="1" applyAlignment="1">
      <alignment horizontal="center" vertical="center"/>
    </xf>
    <xf numFmtId="0" fontId="13" fillId="0" borderId="0" xfId="1" applyFont="1" applyAlignment="1">
      <alignment horizontal="center" vertical="center"/>
    </xf>
    <xf numFmtId="0" fontId="13" fillId="0" borderId="31" xfId="1" applyFont="1" applyBorder="1" applyAlignment="1">
      <alignment horizontal="center" vertical="center"/>
    </xf>
    <xf numFmtId="0" fontId="13" fillId="0" borderId="31" xfId="1" applyFont="1" applyBorder="1" applyAlignment="1">
      <alignment horizontal="center" vertical="center"/>
    </xf>
    <xf numFmtId="0" fontId="112" fillId="0" borderId="0" xfId="1" applyFont="1" applyAlignment="1">
      <alignment horizontal="center" vertical="top"/>
    </xf>
    <xf numFmtId="0" fontId="112" fillId="0" borderId="0" xfId="1" applyFont="1" applyAlignment="1">
      <alignment horizontal="center" vertical="center"/>
    </xf>
    <xf numFmtId="0" fontId="65" fillId="0" borderId="0" xfId="1" applyFont="1" applyAlignment="1">
      <alignment vertical="center"/>
    </xf>
    <xf numFmtId="0" fontId="113" fillId="0" borderId="0" xfId="1" applyFont="1" applyAlignment="1">
      <alignment vertical="center"/>
    </xf>
    <xf numFmtId="0" fontId="62" fillId="0" borderId="0" xfId="1" applyFont="1" applyAlignment="1">
      <alignment horizontal="center" vertical="center"/>
    </xf>
    <xf numFmtId="174" fontId="114" fillId="0" borderId="0" xfId="38" applyNumberFormat="1" applyFont="1" applyFill="1" applyBorder="1" applyAlignment="1" applyProtection="1">
      <alignment vertical="center"/>
      <protection hidden="1"/>
    </xf>
    <xf numFmtId="3" fontId="115" fillId="0" borderId="0" xfId="39" applyNumberFormat="1" applyFont="1" applyFill="1" applyBorder="1" applyAlignment="1" applyProtection="1">
      <alignment vertical="center"/>
    </xf>
    <xf numFmtId="0" fontId="115" fillId="0" borderId="0" xfId="1" applyFont="1" applyAlignment="1" applyProtection="1">
      <alignment vertical="center"/>
      <protection hidden="1"/>
    </xf>
    <xf numFmtId="3" fontId="16" fillId="0" borderId="0" xfId="39" applyNumberFormat="1" applyFont="1" applyFill="1" applyBorder="1" applyAlignment="1" applyProtection="1">
      <alignment vertical="center"/>
    </xf>
    <xf numFmtId="0" fontId="15" fillId="0" borderId="0" xfId="1" applyFont="1" applyAlignment="1">
      <alignment horizontal="right" vertical="center"/>
    </xf>
    <xf numFmtId="3" fontId="15" fillId="0" borderId="0" xfId="1" applyNumberFormat="1" applyFont="1" applyAlignment="1" applyProtection="1">
      <alignment horizontal="right" vertical="center"/>
      <protection hidden="1"/>
    </xf>
    <xf numFmtId="3" fontId="15" fillId="0" borderId="0" xfId="39" applyNumberFormat="1" applyFont="1" applyFill="1" applyBorder="1" applyAlignment="1" applyProtection="1">
      <alignment vertical="center"/>
    </xf>
    <xf numFmtId="3" fontId="15" fillId="0" borderId="0" xfId="1" applyNumberFormat="1" applyFont="1" applyAlignment="1">
      <alignment horizontal="right" vertical="center"/>
    </xf>
    <xf numFmtId="3" fontId="15" fillId="0" borderId="0" xfId="1" applyNumberFormat="1" applyFont="1" applyAlignment="1" applyProtection="1">
      <alignment horizontal="center" vertical="center"/>
      <protection hidden="1"/>
    </xf>
    <xf numFmtId="3" fontId="17" fillId="0" borderId="0" xfId="1" applyNumberFormat="1" applyFont="1"/>
    <xf numFmtId="0" fontId="15" fillId="0" borderId="1" xfId="1" applyFont="1" applyBorder="1" applyAlignment="1">
      <alignment horizontal="left"/>
    </xf>
    <xf numFmtId="0" fontId="15" fillId="0" borderId="1" xfId="1" applyFont="1" applyBorder="1"/>
    <xf numFmtId="0" fontId="62" fillId="0" borderId="0" xfId="1" applyFont="1"/>
    <xf numFmtId="3" fontId="62" fillId="0" borderId="0" xfId="39" applyNumberFormat="1" applyFont="1" applyFill="1" applyBorder="1" applyAlignment="1" applyProtection="1">
      <alignment vertical="center"/>
    </xf>
    <xf numFmtId="0" fontId="104" fillId="0" borderId="0" xfId="1" applyFont="1" applyAlignment="1">
      <alignment horizontal="centerContinuous"/>
    </xf>
    <xf numFmtId="0" fontId="103" fillId="0" borderId="0" xfId="1" applyFont="1" applyAlignment="1">
      <alignment horizontal="centerContinuous"/>
    </xf>
    <xf numFmtId="0" fontId="98" fillId="0" borderId="1" xfId="1" applyFont="1" applyBorder="1" applyAlignment="1">
      <alignment horizontal="center" vertical="center" wrapText="1"/>
    </xf>
    <xf numFmtId="0" fontId="98" fillId="0" borderId="2" xfId="1" applyFont="1" applyBorder="1" applyAlignment="1">
      <alignment horizontal="center"/>
    </xf>
    <xf numFmtId="0" fontId="98" fillId="0" borderId="0" xfId="1" applyFont="1" applyAlignment="1">
      <alignment horizontal="center" vertical="center" wrapText="1"/>
    </xf>
    <xf numFmtId="0" fontId="12" fillId="0" borderId="0" xfId="1" applyFont="1"/>
    <xf numFmtId="0" fontId="12" fillId="0" borderId="0" xfId="28" applyFont="1" applyAlignment="1">
      <alignment horizontal="center" wrapText="1"/>
    </xf>
    <xf numFmtId="0" fontId="100" fillId="0" borderId="0" xfId="1" applyFont="1" applyAlignment="1">
      <alignment horizontal="center"/>
    </xf>
    <xf numFmtId="0" fontId="98" fillId="0" borderId="0" xfId="1" applyFont="1" applyAlignment="1">
      <alignment horizontal="center" vertical="center"/>
    </xf>
    <xf numFmtId="9" fontId="12" fillId="0" borderId="0" xfId="28" applyNumberFormat="1" applyFont="1" applyAlignment="1">
      <alignment horizontal="center" vertical="center" wrapText="1"/>
    </xf>
    <xf numFmtId="0" fontId="98" fillId="0" borderId="2" xfId="1" applyFont="1" applyBorder="1" applyAlignment="1">
      <alignment horizontal="center" vertical="center"/>
    </xf>
    <xf numFmtId="0" fontId="98" fillId="0" borderId="3" xfId="1" applyFont="1" applyBorder="1"/>
    <xf numFmtId="9" fontId="12" fillId="0" borderId="45" xfId="28" applyNumberFormat="1" applyFont="1" applyBorder="1" applyAlignment="1">
      <alignment horizontal="center" vertical="center"/>
    </xf>
    <xf numFmtId="9" fontId="12" fillId="0" borderId="3" xfId="28" applyNumberFormat="1" applyFont="1" applyBorder="1" applyAlignment="1">
      <alignment horizontal="center" vertical="center" wrapText="1"/>
    </xf>
    <xf numFmtId="0" fontId="12" fillId="0" borderId="3" xfId="28" applyFont="1" applyBorder="1" applyAlignment="1">
      <alignment horizontal="center" wrapText="1"/>
    </xf>
    <xf numFmtId="0" fontId="98" fillId="0" borderId="3" xfId="1" applyFont="1" applyBorder="1" applyAlignment="1">
      <alignment horizontal="center" vertical="center" wrapText="1"/>
    </xf>
    <xf numFmtId="37" fontId="101" fillId="0" borderId="0" xfId="1" applyNumberFormat="1" applyFont="1"/>
    <xf numFmtId="171" fontId="101" fillId="0" borderId="0" xfId="1" applyNumberFormat="1" applyFont="1" applyAlignment="1">
      <alignment horizontal="center" vertical="center"/>
    </xf>
    <xf numFmtId="171" fontId="102" fillId="0" borderId="0" xfId="1" applyNumberFormat="1" applyFont="1" applyAlignment="1">
      <alignment horizontal="center" vertical="center"/>
    </xf>
    <xf numFmtId="0" fontId="15" fillId="0" borderId="0" xfId="40" applyFont="1" applyAlignment="1">
      <alignment vertical="center"/>
    </xf>
    <xf numFmtId="171" fontId="102" fillId="0" borderId="3" xfId="1" applyNumberFormat="1" applyFont="1" applyBorder="1" applyAlignment="1">
      <alignment horizontal="center" vertical="center"/>
    </xf>
    <xf numFmtId="3" fontId="102" fillId="0" borderId="3" xfId="1" applyNumberFormat="1" applyFont="1" applyBorder="1" applyAlignment="1">
      <alignment vertical="center"/>
    </xf>
    <xf numFmtId="2" fontId="117" fillId="0" borderId="0" xfId="28" applyNumberFormat="1" applyFont="1" applyAlignment="1">
      <alignment horizontal="right"/>
    </xf>
    <xf numFmtId="219" fontId="102" fillId="0" borderId="0" xfId="1" applyNumberFormat="1" applyFont="1"/>
    <xf numFmtId="220" fontId="13" fillId="0" borderId="0" xfId="1" applyNumberFormat="1" applyFont="1"/>
    <xf numFmtId="195" fontId="12" fillId="0" borderId="0" xfId="1" applyNumberFormat="1" applyFont="1"/>
    <xf numFmtId="3" fontId="16" fillId="0" borderId="0" xfId="1" applyNumberFormat="1" applyFont="1" applyAlignment="1">
      <alignment horizontal="center" vertical="center"/>
    </xf>
    <xf numFmtId="43" fontId="15" fillId="0" borderId="0" xfId="9" applyFont="1" applyBorder="1"/>
    <xf numFmtId="220" fontId="15" fillId="0" borderId="0" xfId="1" applyNumberFormat="1" applyFont="1"/>
    <xf numFmtId="0" fontId="118" fillId="0" borderId="0" xfId="1" applyFont="1" applyAlignment="1">
      <alignment vertical="center"/>
    </xf>
    <xf numFmtId="221" fontId="13" fillId="0" borderId="0" xfId="41" applyNumberFormat="1" applyFont="1" applyBorder="1"/>
    <xf numFmtId="171" fontId="15" fillId="0" borderId="0" xfId="42" applyNumberFormat="1" applyFont="1" applyBorder="1" applyAlignment="1">
      <alignment horizontal="right" vertical="center"/>
    </xf>
    <xf numFmtId="171" fontId="16" fillId="0" borderId="0" xfId="42" applyNumberFormat="1" applyFont="1" applyBorder="1" applyAlignment="1">
      <alignment horizontal="right" vertical="center"/>
    </xf>
    <xf numFmtId="222" fontId="15" fillId="0" borderId="0" xfId="42" applyNumberFormat="1" applyFont="1" applyBorder="1" applyAlignment="1">
      <alignment horizontal="right" vertical="center"/>
    </xf>
    <xf numFmtId="222" fontId="15" fillId="0" borderId="0" xfId="1" applyNumberFormat="1" applyFont="1" applyAlignment="1">
      <alignment vertical="center"/>
    </xf>
    <xf numFmtId="171" fontId="16" fillId="0" borderId="3" xfId="42" applyNumberFormat="1" applyFont="1" applyBorder="1" applyAlignment="1">
      <alignment horizontal="right"/>
    </xf>
    <xf numFmtId="222" fontId="16" fillId="0" borderId="0" xfId="42" applyNumberFormat="1" applyFont="1" applyBorder="1" applyAlignment="1">
      <alignment horizontal="right" vertical="center"/>
    </xf>
    <xf numFmtId="222" fontId="17" fillId="0" borderId="0" xfId="1" applyNumberFormat="1" applyFont="1"/>
    <xf numFmtId="0" fontId="13" fillId="0" borderId="0" xfId="1" applyFont="1" applyProtection="1">
      <protection locked="0"/>
    </xf>
    <xf numFmtId="0" fontId="6" fillId="0" borderId="0" xfId="1" applyFont="1" applyAlignment="1" applyProtection="1">
      <alignment horizontal="center" vertical="center"/>
      <protection locked="0"/>
    </xf>
    <xf numFmtId="0" fontId="12" fillId="0" borderId="0" xfId="1" applyFont="1" applyAlignment="1" applyProtection="1">
      <alignment vertical="center"/>
      <protection locked="0"/>
    </xf>
    <xf numFmtId="0" fontId="13" fillId="0" borderId="0" xfId="1" applyFont="1" applyAlignment="1" applyProtection="1">
      <alignment vertical="center"/>
      <protection locked="0"/>
    </xf>
    <xf numFmtId="0" fontId="44" fillId="0" borderId="0" xfId="1" applyFont="1" applyAlignment="1" applyProtection="1">
      <alignment horizontal="centerContinuous" vertical="center"/>
      <protection locked="0"/>
    </xf>
    <xf numFmtId="0" fontId="12" fillId="0" borderId="0" xfId="1" applyFont="1" applyAlignment="1" applyProtection="1">
      <alignment horizontal="centerContinuous" vertical="center"/>
      <protection locked="0"/>
    </xf>
    <xf numFmtId="0" fontId="12" fillId="0" borderId="1" xfId="1" applyFont="1" applyBorder="1" applyAlignment="1" applyProtection="1">
      <alignment horizontal="center" vertical="center"/>
      <protection locked="0"/>
    </xf>
    <xf numFmtId="0" fontId="12" fillId="0" borderId="27" xfId="1" applyFont="1" applyBorder="1" applyAlignment="1" applyProtection="1">
      <alignment horizontal="centerContinuous" vertical="center"/>
      <protection locked="0"/>
    </xf>
    <xf numFmtId="0" fontId="12" fillId="0" borderId="27"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12" fillId="0" borderId="0" xfId="1" applyFont="1" applyAlignment="1" applyProtection="1">
      <alignment horizontal="center" vertical="center"/>
      <protection locked="0"/>
    </xf>
    <xf numFmtId="0" fontId="12" fillId="0" borderId="3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12" fillId="0" borderId="0" xfId="1" applyFont="1" applyAlignment="1" applyProtection="1">
      <alignment horizontal="center" vertical="center" wrapText="1"/>
      <protection locked="0"/>
    </xf>
    <xf numFmtId="0" fontId="12" fillId="0" borderId="2" xfId="1" applyFont="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3" fillId="0" borderId="2" xfId="1" applyFont="1" applyBorder="1" applyAlignment="1" applyProtection="1">
      <alignment horizontal="center" vertical="center" wrapText="1"/>
      <protection locked="0"/>
    </xf>
    <xf numFmtId="0" fontId="13" fillId="0" borderId="32" xfId="1" applyFont="1" applyBorder="1" applyAlignment="1" applyProtection="1">
      <alignment horizontal="center" vertical="center"/>
      <protection locked="0"/>
    </xf>
    <xf numFmtId="0" fontId="13" fillId="0" borderId="32"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5" fillId="0" borderId="0" xfId="1" applyFont="1" applyAlignment="1" applyProtection="1">
      <alignment vertical="center"/>
      <protection locked="0"/>
    </xf>
    <xf numFmtId="0" fontId="56" fillId="0" borderId="0" xfId="1" applyFont="1" applyAlignment="1" applyProtection="1">
      <alignment horizontal="center" vertical="center"/>
      <protection locked="0"/>
    </xf>
    <xf numFmtId="0" fontId="56" fillId="0" borderId="0" xfId="1" applyFont="1" applyAlignment="1" applyProtection="1">
      <alignment vertical="center"/>
      <protection locked="0"/>
    </xf>
    <xf numFmtId="0" fontId="65" fillId="0" borderId="0" xfId="1" applyFont="1" applyAlignment="1" applyProtection="1">
      <alignment vertical="center"/>
      <protection locked="0"/>
    </xf>
    <xf numFmtId="223" fontId="15" fillId="0" borderId="0" xfId="43" applyNumberFormat="1" applyFont="1" applyFill="1" applyBorder="1" applyAlignment="1" applyProtection="1">
      <alignment horizontal="left" vertical="center"/>
      <protection locked="0"/>
    </xf>
    <xf numFmtId="223" fontId="16" fillId="0" borderId="0" xfId="43" applyNumberFormat="1" applyFont="1" applyFill="1" applyBorder="1" applyAlignment="1" applyProtection="1">
      <alignment horizontal="right" vertical="center"/>
      <protection locked="0"/>
    </xf>
    <xf numFmtId="223" fontId="15" fillId="0" borderId="3" xfId="1" applyNumberFormat="1" applyFont="1" applyBorder="1" applyAlignment="1" applyProtection="1">
      <alignment vertical="center"/>
      <protection locked="0"/>
    </xf>
    <xf numFmtId="223" fontId="15" fillId="0" borderId="3" xfId="43" applyNumberFormat="1" applyFont="1" applyFill="1" applyBorder="1" applyAlignment="1" applyProtection="1">
      <alignment horizontal="left" vertical="center"/>
      <protection locked="0"/>
    </xf>
    <xf numFmtId="223" fontId="16" fillId="0" borderId="3" xfId="43" applyNumberFormat="1" applyFont="1" applyFill="1" applyBorder="1" applyAlignment="1" applyProtection="1">
      <alignment horizontal="right" vertical="center"/>
      <protection locked="0"/>
    </xf>
    <xf numFmtId="223" fontId="15" fillId="0" borderId="0" xfId="1" applyNumberFormat="1" applyFont="1" applyAlignment="1" applyProtection="1">
      <alignment vertical="center"/>
      <protection locked="0"/>
    </xf>
    <xf numFmtId="223" fontId="15" fillId="0" borderId="1" xfId="43" applyNumberFormat="1" applyFont="1" applyFill="1" applyBorder="1" applyAlignment="1" applyProtection="1">
      <alignment horizontal="left" vertical="center"/>
      <protection locked="0"/>
    </xf>
    <xf numFmtId="174" fontId="15" fillId="0" borderId="0" xfId="1" applyNumberFormat="1" applyFont="1" applyAlignment="1" applyProtection="1">
      <alignment vertical="center"/>
      <protection locked="0"/>
    </xf>
    <xf numFmtId="174" fontId="15" fillId="0" borderId="0" xfId="9" applyNumberFormat="1" applyFont="1" applyFill="1" applyAlignment="1" applyProtection="1">
      <alignment vertical="center"/>
      <protection locked="0"/>
    </xf>
    <xf numFmtId="43" fontId="15" fillId="0" borderId="0" xfId="1" applyNumberFormat="1" applyFont="1" applyAlignment="1" applyProtection="1">
      <alignment vertical="center"/>
      <protection locked="0"/>
    </xf>
    <xf numFmtId="223" fontId="13" fillId="0" borderId="0" xfId="1" applyNumberFormat="1" applyFont="1" applyAlignment="1" applyProtection="1">
      <alignment vertical="center"/>
      <protection locked="0"/>
    </xf>
    <xf numFmtId="0" fontId="82" fillId="0" borderId="0" xfId="1" applyFont="1"/>
    <xf numFmtId="220" fontId="73" fillId="0" borderId="0" xfId="1" applyNumberFormat="1" applyFont="1"/>
    <xf numFmtId="195" fontId="119" fillId="0" borderId="0" xfId="1" applyNumberFormat="1" applyFont="1"/>
    <xf numFmtId="171" fontId="15" fillId="0" borderId="0" xfId="44" applyNumberFormat="1" applyFont="1" applyFill="1" applyBorder="1" applyAlignment="1">
      <alignment horizontal="right" vertical="center"/>
    </xf>
    <xf numFmtId="171" fontId="16" fillId="0" borderId="0" xfId="44" applyNumberFormat="1" applyFont="1" applyFill="1" applyBorder="1" applyAlignment="1">
      <alignment horizontal="right" vertical="center"/>
    </xf>
    <xf numFmtId="200" fontId="17" fillId="0" borderId="0" xfId="1" applyNumberFormat="1" applyFont="1"/>
    <xf numFmtId="224" fontId="15" fillId="0" borderId="0" xfId="1" applyNumberFormat="1" applyFont="1" applyAlignment="1">
      <alignment vertical="center"/>
    </xf>
    <xf numFmtId="224" fontId="16" fillId="0" borderId="0" xfId="1" applyNumberFormat="1" applyFont="1" applyAlignment="1">
      <alignment vertical="center"/>
    </xf>
    <xf numFmtId="0" fontId="16" fillId="0" borderId="0" xfId="1" applyFont="1" applyAlignment="1">
      <alignment vertical="center" wrapText="1"/>
    </xf>
    <xf numFmtId="220" fontId="15" fillId="0" borderId="3" xfId="1" applyNumberFormat="1" applyFont="1" applyBorder="1"/>
    <xf numFmtId="195" fontId="15" fillId="0" borderId="3" xfId="1" applyNumberFormat="1" applyFont="1" applyBorder="1"/>
    <xf numFmtId="220" fontId="15" fillId="0" borderId="0" xfId="1" applyNumberFormat="1" applyFont="1" applyAlignment="1">
      <alignment vertical="center"/>
    </xf>
    <xf numFmtId="195" fontId="15" fillId="0" borderId="0" xfId="1" applyNumberFormat="1" applyFont="1" applyAlignment="1">
      <alignment vertical="center"/>
    </xf>
    <xf numFmtId="0" fontId="120" fillId="0" borderId="0" xfId="1" applyFont="1"/>
    <xf numFmtId="0" fontId="121" fillId="0" borderId="0" xfId="45" applyFont="1" applyAlignment="1">
      <alignment horizontal="centerContinuous" vertical="top" wrapText="1"/>
    </xf>
    <xf numFmtId="0" fontId="122" fillId="0" borderId="0" xfId="45" applyFont="1" applyAlignment="1">
      <alignment horizontal="centerContinuous"/>
    </xf>
    <xf numFmtId="0" fontId="122" fillId="0" borderId="0" xfId="45" applyFont="1"/>
    <xf numFmtId="0" fontId="6" fillId="0" borderId="0" xfId="45" applyFont="1" applyAlignment="1">
      <alignment horizontal="center" vertical="center" wrapText="1"/>
    </xf>
    <xf numFmtId="0" fontId="111" fillId="0" borderId="0" xfId="45" applyFont="1"/>
    <xf numFmtId="167" fontId="8" fillId="0" borderId="0" xfId="45" applyNumberFormat="1" applyFont="1" applyAlignment="1">
      <alignment horizontal="centerContinuous" vertical="center" wrapText="1"/>
    </xf>
    <xf numFmtId="0" fontId="74" fillId="0" borderId="0" xfId="45" applyFont="1" applyAlignment="1">
      <alignment horizontal="centerContinuous" vertical="top" wrapText="1"/>
    </xf>
    <xf numFmtId="177" fontId="121" fillId="0" borderId="0" xfId="45" applyNumberFormat="1" applyFont="1" applyAlignment="1">
      <alignment horizontal="center"/>
    </xf>
    <xf numFmtId="0" fontId="122" fillId="0" borderId="0" xfId="45" applyFont="1" applyAlignment="1">
      <alignment horizontal="center"/>
    </xf>
    <xf numFmtId="0" fontId="3" fillId="0" borderId="0" xfId="45"/>
    <xf numFmtId="0" fontId="3" fillId="0" borderId="3" xfId="45" applyBorder="1"/>
    <xf numFmtId="0" fontId="12" fillId="0" borderId="1" xfId="45" applyFont="1" applyBorder="1" applyAlignment="1">
      <alignment horizontal="center" vertical="center" wrapText="1"/>
    </xf>
    <xf numFmtId="0" fontId="12" fillId="0" borderId="5" xfId="45" applyFont="1" applyBorder="1" applyAlignment="1">
      <alignment horizontal="centerContinuous" vertical="center"/>
    </xf>
    <xf numFmtId="0" fontId="13" fillId="0" borderId="0" xfId="45" applyFont="1"/>
    <xf numFmtId="0" fontId="12" fillId="0" borderId="0" xfId="45" applyFont="1" applyAlignment="1">
      <alignment horizontal="center" vertical="center" wrapText="1"/>
    </xf>
    <xf numFmtId="0" fontId="13" fillId="0" borderId="28" xfId="45" applyFont="1" applyBorder="1" applyAlignment="1">
      <alignment horizontal="center" vertical="center" wrapText="1"/>
    </xf>
    <xf numFmtId="0" fontId="12" fillId="0" borderId="2" xfId="45" applyFont="1" applyBorder="1" applyAlignment="1">
      <alignment horizontal="center" vertical="center" wrapText="1"/>
    </xf>
    <xf numFmtId="0" fontId="13" fillId="0" borderId="4" xfId="45" applyFont="1" applyBorder="1" applyAlignment="1">
      <alignment horizontal="center" vertical="center" wrapText="1"/>
    </xf>
    <xf numFmtId="0" fontId="12" fillId="0" borderId="4" xfId="45" applyFont="1" applyBorder="1" applyAlignment="1">
      <alignment horizontal="center" vertical="center" wrapText="1"/>
    </xf>
    <xf numFmtId="0" fontId="123" fillId="0" borderId="0" xfId="45" applyFont="1" applyAlignment="1">
      <alignment horizontal="center" vertical="center" wrapText="1"/>
    </xf>
    <xf numFmtId="0" fontId="15" fillId="0" borderId="0" xfId="45" applyFont="1" applyAlignment="1">
      <alignment horizontal="center" vertical="center"/>
    </xf>
    <xf numFmtId="0" fontId="15" fillId="0" borderId="0" xfId="46" applyFont="1" applyAlignment="1">
      <alignment horizontal="left" vertical="center" wrapText="1"/>
    </xf>
    <xf numFmtId="2" fontId="15" fillId="0" borderId="0" xfId="41" applyNumberFormat="1" applyFont="1" applyFill="1" applyBorder="1" applyAlignment="1">
      <alignment horizontal="center" vertical="center"/>
    </xf>
    <xf numFmtId="2" fontId="16" fillId="0" borderId="0" xfId="41" applyNumberFormat="1" applyFont="1" applyFill="1" applyBorder="1" applyAlignment="1">
      <alignment horizontal="center" vertical="center"/>
    </xf>
    <xf numFmtId="0" fontId="124" fillId="0" borderId="0" xfId="45" applyFont="1" applyAlignment="1">
      <alignment vertical="center"/>
    </xf>
    <xf numFmtId="0" fontId="15" fillId="0" borderId="0" xfId="46" applyFont="1" applyAlignment="1">
      <alignment vertical="center"/>
    </xf>
    <xf numFmtId="0" fontId="16" fillId="0" borderId="0" xfId="45" applyFont="1" applyAlignment="1">
      <alignment horizontal="left" vertical="center"/>
    </xf>
    <xf numFmtId="0" fontId="20" fillId="0" borderId="3" xfId="45" applyFont="1" applyBorder="1" applyAlignment="1">
      <alignment horizontal="left" vertical="center" wrapText="1"/>
    </xf>
    <xf numFmtId="171" fontId="17" fillId="0" borderId="3" xfId="47" applyFont="1" applyBorder="1" applyAlignment="1">
      <alignment horizontal="center"/>
    </xf>
    <xf numFmtId="0" fontId="20" fillId="0" borderId="0" xfId="45" applyFont="1"/>
    <xf numFmtId="171" fontId="20" fillId="0" borderId="0" xfId="47" applyFont="1" applyBorder="1" applyAlignment="1">
      <alignment horizontal="center"/>
    </xf>
    <xf numFmtId="0" fontId="17" fillId="0" borderId="0" xfId="45" applyFont="1"/>
    <xf numFmtId="0" fontId="15" fillId="0" borderId="0" xfId="45" applyFont="1" applyAlignment="1">
      <alignment horizontal="left" wrapText="1"/>
    </xf>
    <xf numFmtId="0" fontId="17" fillId="0" borderId="0" xfId="45" applyFont="1" applyAlignment="1">
      <alignment horizontal="left"/>
    </xf>
    <xf numFmtId="0" fontId="3" fillId="0" borderId="0" xfId="45" applyAlignment="1">
      <alignment horizontal="left"/>
    </xf>
    <xf numFmtId="0" fontId="15" fillId="0" borderId="0" xfId="45" applyFont="1"/>
    <xf numFmtId="43" fontId="15" fillId="0" borderId="0" xfId="48" applyFont="1" applyFill="1" applyBorder="1" applyAlignment="1">
      <alignment vertical="center"/>
    </xf>
    <xf numFmtId="0" fontId="126" fillId="2" borderId="0" xfId="49" applyFont="1" applyFill="1"/>
    <xf numFmtId="0" fontId="6" fillId="2" borderId="0" xfId="49" applyFont="1" applyFill="1" applyAlignment="1">
      <alignment horizontal="center"/>
    </xf>
    <xf numFmtId="0" fontId="127" fillId="2" borderId="0" xfId="49" applyFont="1" applyFill="1"/>
    <xf numFmtId="0" fontId="128" fillId="2" borderId="0" xfId="49" applyFont="1" applyFill="1"/>
    <xf numFmtId="14" fontId="8" fillId="0" borderId="0" xfId="1" applyNumberFormat="1" applyFont="1" applyAlignment="1">
      <alignment horizontal="centerContinuous" vertical="center"/>
    </xf>
    <xf numFmtId="0" fontId="41" fillId="2" borderId="0" xfId="49" applyFont="1" applyFill="1" applyAlignment="1">
      <alignment horizontal="center" vertical="center"/>
    </xf>
    <xf numFmtId="0" fontId="76" fillId="2" borderId="1" xfId="49" applyFont="1" applyFill="1" applyBorder="1" applyAlignment="1">
      <alignment horizontal="center" vertical="center"/>
    </xf>
    <xf numFmtId="0" fontId="122" fillId="2" borderId="1" xfId="49" applyFont="1" applyFill="1" applyBorder="1" applyAlignment="1">
      <alignment horizontal="center" vertical="center"/>
    </xf>
    <xf numFmtId="0" fontId="129" fillId="2" borderId="1" xfId="49" applyFont="1" applyFill="1" applyBorder="1" applyAlignment="1">
      <alignment horizontal="center" vertical="center" wrapText="1"/>
    </xf>
    <xf numFmtId="0" fontId="76" fillId="2" borderId="2" xfId="49" applyFont="1" applyFill="1" applyBorder="1" applyAlignment="1">
      <alignment horizontal="center" vertical="center"/>
    </xf>
    <xf numFmtId="0" fontId="122" fillId="2" borderId="2" xfId="49" applyFont="1" applyFill="1" applyBorder="1" applyAlignment="1">
      <alignment horizontal="center" vertical="center"/>
    </xf>
    <xf numFmtId="0" fontId="129" fillId="2" borderId="2" xfId="49" applyFont="1" applyFill="1" applyBorder="1" applyAlignment="1">
      <alignment horizontal="center" vertical="center"/>
    </xf>
    <xf numFmtId="0" fontId="130" fillId="2" borderId="2" xfId="49" applyFont="1" applyFill="1" applyBorder="1" applyAlignment="1">
      <alignment horizontal="center" vertical="center" wrapText="1"/>
    </xf>
    <xf numFmtId="0" fontId="129" fillId="2" borderId="2" xfId="49" applyFont="1" applyFill="1" applyBorder="1" applyAlignment="1">
      <alignment horizontal="center" vertical="center" wrapText="1"/>
    </xf>
    <xf numFmtId="0" fontId="129" fillId="2" borderId="2" xfId="49" applyFont="1" applyFill="1" applyBorder="1" applyAlignment="1">
      <alignment horizontal="center" vertical="center" wrapText="1"/>
    </xf>
    <xf numFmtId="0" fontId="131" fillId="2" borderId="0" xfId="49" applyFont="1" applyFill="1" applyAlignment="1">
      <alignment vertical="center"/>
    </xf>
    <xf numFmtId="0" fontId="131" fillId="2" borderId="0" xfId="49" applyFont="1" applyFill="1" applyAlignment="1">
      <alignment horizontal="center" vertical="center"/>
    </xf>
    <xf numFmtId="0" fontId="131" fillId="2" borderId="0" xfId="49" applyFont="1" applyFill="1" applyAlignment="1">
      <alignment horizontal="center" vertical="center" wrapText="1"/>
    </xf>
    <xf numFmtId="0" fontId="132" fillId="2" borderId="0" xfId="49" applyFont="1" applyFill="1"/>
    <xf numFmtId="226" fontId="13" fillId="2" borderId="0" xfId="15" applyNumberFormat="1" applyFont="1" applyFill="1" applyBorder="1" applyAlignment="1">
      <alignment horizontal="left" vertical="center"/>
    </xf>
    <xf numFmtId="0" fontId="15" fillId="2" borderId="0" xfId="1" applyFont="1" applyFill="1" applyAlignment="1">
      <alignment horizontal="left" vertical="center"/>
    </xf>
    <xf numFmtId="226" fontId="15" fillId="2" borderId="0" xfId="15" applyNumberFormat="1" applyFont="1" applyFill="1" applyBorder="1" applyAlignment="1">
      <alignment horizontal="center" vertical="center"/>
    </xf>
    <xf numFmtId="226" fontId="16" fillId="2" borderId="0" xfId="15" applyNumberFormat="1" applyFont="1" applyFill="1" applyBorder="1" applyAlignment="1">
      <alignment horizontal="center" vertical="center"/>
    </xf>
    <xf numFmtId="226" fontId="101" fillId="2" borderId="0" xfId="49" applyNumberFormat="1" applyFont="1" applyFill="1"/>
    <xf numFmtId="0" fontId="101" fillId="2" borderId="0" xfId="49" applyFont="1" applyFill="1"/>
    <xf numFmtId="0" fontId="12" fillId="2" borderId="3" xfId="1" applyFont="1" applyFill="1" applyBorder="1" applyAlignment="1">
      <alignment horizontal="left" vertical="center"/>
    </xf>
    <xf numFmtId="226" fontId="16" fillId="2" borderId="3" xfId="15" applyNumberFormat="1" applyFont="1" applyFill="1" applyBorder="1" applyAlignment="1">
      <alignment horizontal="center" vertical="center"/>
    </xf>
    <xf numFmtId="0" fontId="100" fillId="2" borderId="0" xfId="49" applyFont="1" applyFill="1"/>
    <xf numFmtId="2" fontId="16" fillId="0" borderId="36" xfId="1" applyNumberFormat="1" applyFont="1" applyBorder="1" applyAlignment="1">
      <alignment horizontal="center"/>
    </xf>
    <xf numFmtId="2" fontId="16" fillId="0" borderId="32" xfId="1" applyNumberFormat="1" applyFont="1" applyBorder="1" applyAlignment="1">
      <alignment horizontal="center"/>
    </xf>
    <xf numFmtId="227" fontId="3" fillId="0" borderId="0" xfId="1" applyNumberFormat="1"/>
    <xf numFmtId="2" fontId="15" fillId="0" borderId="37" xfId="1" applyNumberFormat="1" applyFont="1" applyBorder="1" applyAlignment="1">
      <alignment horizontal="center"/>
    </xf>
    <xf numFmtId="228" fontId="3" fillId="0" borderId="0" xfId="1" applyNumberFormat="1"/>
    <xf numFmtId="2" fontId="16" fillId="0" borderId="38" xfId="9" applyNumberFormat="1" applyFont="1" applyBorder="1" applyAlignment="1">
      <alignment horizontal="center"/>
    </xf>
    <xf numFmtId="2" fontId="16" fillId="0" borderId="31" xfId="9" applyNumberFormat="1" applyFont="1" applyBorder="1" applyAlignment="1">
      <alignment horizontal="center"/>
    </xf>
    <xf numFmtId="0" fontId="15" fillId="0" borderId="0" xfId="9" applyNumberFormat="1" applyFont="1" applyBorder="1"/>
    <xf numFmtId="174" fontId="71" fillId="0" borderId="0" xfId="1" applyNumberFormat="1" applyFont="1" applyAlignment="1">
      <alignment vertical="center"/>
    </xf>
    <xf numFmtId="0" fontId="4" fillId="0" borderId="0" xfId="50" applyFont="1" applyAlignment="1">
      <alignment vertical="center"/>
    </xf>
    <xf numFmtId="0" fontId="38" fillId="0" borderId="0" xfId="50" applyFont="1"/>
    <xf numFmtId="0" fontId="6" fillId="0" borderId="0" xfId="50" applyFont="1" applyAlignment="1">
      <alignment horizontal="center"/>
    </xf>
    <xf numFmtId="0" fontId="133" fillId="0" borderId="0" xfId="50" applyFont="1"/>
    <xf numFmtId="167" fontId="8" fillId="0" borderId="0" xfId="50" applyNumberFormat="1" applyFont="1" applyAlignment="1">
      <alignment horizontal="center"/>
    </xf>
    <xf numFmtId="0" fontId="36" fillId="0" borderId="0" xfId="50" applyFont="1" applyAlignment="1">
      <alignment horizontal="center"/>
    </xf>
    <xf numFmtId="0" fontId="3" fillId="0" borderId="3" xfId="50" applyBorder="1"/>
    <xf numFmtId="229" fontId="17" fillId="0" borderId="3" xfId="50" applyNumberFormat="1" applyFont="1" applyBorder="1"/>
    <xf numFmtId="0" fontId="3" fillId="0" borderId="0" xfId="50"/>
    <xf numFmtId="0" fontId="12" fillId="0" borderId="1" xfId="50" applyFont="1" applyBorder="1" applyAlignment="1">
      <alignment horizontal="center" vertical="center" wrapText="1"/>
    </xf>
    <xf numFmtId="0" fontId="12" fillId="0" borderId="27" xfId="50" applyFont="1" applyBorder="1" applyAlignment="1">
      <alignment horizontal="center" vertical="center"/>
    </xf>
    <xf numFmtId="0" fontId="12" fillId="0" borderId="1" xfId="50" applyFont="1" applyBorder="1" applyAlignment="1">
      <alignment horizontal="center" vertical="center"/>
    </xf>
    <xf numFmtId="0" fontId="13" fillId="0" borderId="0" xfId="50" applyFont="1"/>
    <xf numFmtId="0" fontId="12" fillId="0" borderId="2" xfId="50" applyFont="1" applyBorder="1" applyAlignment="1">
      <alignment horizontal="center" vertical="center" wrapText="1"/>
    </xf>
    <xf numFmtId="0" fontId="12" fillId="0" borderId="2" xfId="50" quotePrefix="1" applyFont="1" applyBorder="1" applyAlignment="1">
      <alignment horizontal="center"/>
    </xf>
    <xf numFmtId="0" fontId="134" fillId="0" borderId="0" xfId="50" applyFont="1" applyAlignment="1">
      <alignment horizontal="center" vertical="center" wrapText="1"/>
    </xf>
    <xf numFmtId="0" fontId="119" fillId="0" borderId="0" xfId="50" quotePrefix="1" applyFont="1" applyAlignment="1">
      <alignment horizontal="center"/>
    </xf>
    <xf numFmtId="0" fontId="73" fillId="0" borderId="0" xfId="50" applyFont="1"/>
    <xf numFmtId="0" fontId="15" fillId="0" borderId="0" xfId="50" applyFont="1" applyAlignment="1">
      <alignment vertical="center"/>
    </xf>
    <xf numFmtId="229" fontId="15" fillId="0" borderId="0" xfId="51" applyNumberFormat="1" applyFont="1" applyBorder="1" applyAlignment="1">
      <alignment horizontal="right"/>
    </xf>
    <xf numFmtId="0" fontId="15" fillId="0" borderId="0" xfId="50" applyFont="1"/>
    <xf numFmtId="0" fontId="16" fillId="0" borderId="3" xfId="50" applyFont="1" applyBorder="1" applyAlignment="1">
      <alignment vertical="center"/>
    </xf>
    <xf numFmtId="229" fontId="16" fillId="0" borderId="3" xfId="51" applyNumberFormat="1" applyFont="1" applyBorder="1" applyAlignment="1">
      <alignment horizontal="right"/>
    </xf>
    <xf numFmtId="0" fontId="18" fillId="0" borderId="0" xfId="50" applyFont="1"/>
    <xf numFmtId="2" fontId="15" fillId="0" borderId="0" xfId="50" applyNumberFormat="1" applyFont="1"/>
    <xf numFmtId="0" fontId="118" fillId="0" borderId="0" xfId="50" applyFont="1" applyAlignment="1">
      <alignment vertical="center"/>
    </xf>
    <xf numFmtId="43" fontId="13" fillId="2" borderId="0" xfId="38" applyFont="1" applyFill="1"/>
    <xf numFmtId="43" fontId="13" fillId="0" borderId="0" xfId="38" applyFont="1" applyFill="1"/>
    <xf numFmtId="167" fontId="8" fillId="2" borderId="0" xfId="38" applyNumberFormat="1" applyFont="1" applyFill="1" applyBorder="1" applyAlignment="1">
      <alignment horizontal="center"/>
    </xf>
    <xf numFmtId="43" fontId="13" fillId="2" borderId="0" xfId="38" applyFont="1" applyFill="1" applyBorder="1"/>
    <xf numFmtId="230" fontId="12" fillId="2" borderId="0" xfId="38" applyNumberFormat="1" applyFont="1" applyFill="1" applyBorder="1"/>
    <xf numFmtId="43" fontId="12" fillId="2" borderId="6" xfId="38" applyFont="1" applyFill="1" applyBorder="1"/>
    <xf numFmtId="186" fontId="12" fillId="0" borderId="8" xfId="18" applyNumberFormat="1" applyFont="1" applyBorder="1" applyAlignment="1" applyProtection="1">
      <alignment horizontal="center" vertical="center" wrapText="1"/>
    </xf>
    <xf numFmtId="186" fontId="12" fillId="0" borderId="9" xfId="18" applyNumberFormat="1" applyFont="1" applyBorder="1" applyAlignment="1" applyProtection="1">
      <alignment horizontal="center" vertical="center" wrapText="1"/>
    </xf>
    <xf numFmtId="186" fontId="12" fillId="0" borderId="13" xfId="18" applyNumberFormat="1" applyFont="1" applyBorder="1" applyAlignment="1" applyProtection="1">
      <alignment horizontal="center" vertical="center" wrapText="1"/>
    </xf>
    <xf numFmtId="43" fontId="12" fillId="2" borderId="12" xfId="38" applyFont="1" applyFill="1" applyBorder="1" applyAlignment="1">
      <alignment horizontal="center" vertical="center" wrapText="1"/>
    </xf>
    <xf numFmtId="43" fontId="12" fillId="2" borderId="46" xfId="38" applyFont="1" applyFill="1" applyBorder="1" applyAlignment="1">
      <alignment horizontal="center" vertical="center" wrapText="1"/>
    </xf>
    <xf numFmtId="43" fontId="12" fillId="2" borderId="4" xfId="38" applyFont="1" applyFill="1" applyBorder="1" applyAlignment="1">
      <alignment horizontal="center" vertical="center" wrapText="1"/>
    </xf>
    <xf numFmtId="43" fontId="12" fillId="2" borderId="47" xfId="38" applyFont="1" applyFill="1" applyBorder="1" applyAlignment="1">
      <alignment horizontal="center" vertical="center" wrapText="1"/>
    </xf>
    <xf numFmtId="43" fontId="15" fillId="0" borderId="0" xfId="38" applyFont="1" applyFill="1"/>
    <xf numFmtId="43" fontId="16" fillId="2" borderId="13" xfId="38" applyFont="1" applyFill="1" applyBorder="1"/>
    <xf numFmtId="174" fontId="16" fillId="2" borderId="7" xfId="38" applyNumberFormat="1" applyFont="1" applyFill="1" applyBorder="1"/>
    <xf numFmtId="174" fontId="16" fillId="2" borderId="8" xfId="38" applyNumberFormat="1" applyFont="1" applyFill="1" applyBorder="1"/>
    <xf numFmtId="174" fontId="16" fillId="2" borderId="9" xfId="38" applyNumberFormat="1" applyFont="1" applyFill="1" applyBorder="1"/>
    <xf numFmtId="174" fontId="15" fillId="0" borderId="0" xfId="38" applyNumberFormat="1" applyFont="1" applyFill="1"/>
    <xf numFmtId="43" fontId="15" fillId="2" borderId="48" xfId="38" applyFont="1" applyFill="1" applyBorder="1"/>
    <xf numFmtId="174" fontId="15" fillId="2" borderId="49" xfId="38" applyNumberFormat="1" applyFont="1" applyFill="1" applyBorder="1"/>
    <xf numFmtId="174" fontId="15" fillId="2" borderId="28" xfId="38" applyNumberFormat="1" applyFont="1" applyFill="1" applyBorder="1"/>
    <xf numFmtId="174" fontId="15" fillId="2" borderId="0" xfId="38" applyNumberFormat="1" applyFont="1" applyFill="1" applyBorder="1"/>
    <xf numFmtId="174" fontId="15" fillId="2" borderId="50" xfId="38" applyNumberFormat="1" applyFont="1" applyFill="1" applyBorder="1"/>
    <xf numFmtId="43" fontId="16" fillId="2" borderId="13" xfId="38" applyFont="1" applyFill="1" applyBorder="1" applyAlignment="1"/>
    <xf numFmtId="174" fontId="16" fillId="2" borderId="7" xfId="38" applyNumberFormat="1" applyFont="1" applyFill="1" applyBorder="1" applyAlignment="1"/>
    <xf numFmtId="174" fontId="16" fillId="2" borderId="8" xfId="38" applyNumberFormat="1" applyFont="1" applyFill="1" applyBorder="1" applyAlignment="1"/>
    <xf numFmtId="174" fontId="16" fillId="2" borderId="9" xfId="38" applyNumberFormat="1" applyFont="1" applyFill="1" applyBorder="1" applyAlignment="1"/>
    <xf numFmtId="174" fontId="15" fillId="2" borderId="10" xfId="38" applyNumberFormat="1" applyFont="1" applyFill="1" applyBorder="1"/>
    <xf numFmtId="174" fontId="15" fillId="2" borderId="11" xfId="38" applyNumberFormat="1" applyFont="1" applyFill="1" applyBorder="1"/>
    <xf numFmtId="43" fontId="15" fillId="2" borderId="12" xfId="38" applyFont="1" applyFill="1" applyBorder="1"/>
    <xf numFmtId="174" fontId="15" fillId="2" borderId="46" xfId="38" applyNumberFormat="1" applyFont="1" applyFill="1" applyBorder="1"/>
    <xf numFmtId="174" fontId="15" fillId="2" borderId="4" xfId="38" applyNumberFormat="1" applyFont="1" applyFill="1" applyBorder="1"/>
    <xf numFmtId="174" fontId="15" fillId="2" borderId="47" xfId="38" applyNumberFormat="1" applyFont="1" applyFill="1" applyBorder="1"/>
    <xf numFmtId="43" fontId="15" fillId="2" borderId="28" xfId="38" applyFont="1" applyFill="1" applyBorder="1"/>
    <xf numFmtId="230" fontId="15" fillId="2" borderId="28" xfId="38" applyNumberFormat="1" applyFont="1" applyFill="1" applyBorder="1" applyAlignment="1">
      <alignment horizontal="right"/>
    </xf>
    <xf numFmtId="43" fontId="15" fillId="2" borderId="0" xfId="38" applyFont="1" applyFill="1"/>
    <xf numFmtId="174" fontId="15" fillId="2" borderId="0" xfId="38" applyNumberFormat="1" applyFont="1" applyFill="1"/>
    <xf numFmtId="0" fontId="12" fillId="0" borderId="0" xfId="1" applyFont="1" applyAlignment="1" applyProtection="1">
      <alignment horizontal="center"/>
      <protection locked="0"/>
    </xf>
    <xf numFmtId="0" fontId="13" fillId="0" borderId="0" xfId="1" applyFont="1" applyAlignment="1" applyProtection="1">
      <alignment horizontal="centerContinuous" vertical="center"/>
      <protection locked="0"/>
    </xf>
    <xf numFmtId="231" fontId="8" fillId="0" borderId="0" xfId="1" applyNumberFormat="1" applyFont="1" applyAlignment="1" applyProtection="1">
      <alignment horizontal="center"/>
      <protection locked="0"/>
    </xf>
    <xf numFmtId="231" fontId="12" fillId="0" borderId="0" xfId="1" applyNumberFormat="1" applyFont="1" applyAlignment="1" applyProtection="1">
      <alignment horizontal="centerContinuous"/>
      <protection locked="0"/>
    </xf>
    <xf numFmtId="231" fontId="13" fillId="0" borderId="0" xfId="1" applyNumberFormat="1" applyFont="1" applyAlignment="1" applyProtection="1">
      <alignment horizontal="centerContinuous"/>
      <protection locked="0"/>
    </xf>
    <xf numFmtId="167" fontId="36" fillId="0" borderId="0" xfId="1" applyNumberFormat="1" applyFont="1" applyAlignment="1" applyProtection="1">
      <alignment horizontal="center" vertical="center"/>
      <protection locked="0"/>
    </xf>
    <xf numFmtId="0" fontId="12" fillId="0" borderId="0" xfId="1" applyFont="1" applyProtection="1">
      <protection locked="0"/>
    </xf>
    <xf numFmtId="167" fontId="24" fillId="0" borderId="0" xfId="1" applyNumberFormat="1" applyFont="1" applyAlignment="1" applyProtection="1">
      <alignment horizontal="center" vertical="center"/>
      <protection locked="0"/>
    </xf>
    <xf numFmtId="174" fontId="12" fillId="0" borderId="27" xfId="38" applyNumberFormat="1" applyFont="1" applyFill="1" applyBorder="1" applyAlignment="1" applyProtection="1">
      <alignment horizontal="center" vertical="center" wrapText="1"/>
      <protection locked="0"/>
    </xf>
    <xf numFmtId="0" fontId="13" fillId="0" borderId="1" xfId="1" applyFont="1" applyBorder="1" applyAlignment="1" applyProtection="1">
      <alignment horizontal="center" vertical="center" wrapText="1"/>
      <protection locked="0"/>
    </xf>
    <xf numFmtId="0" fontId="13" fillId="0" borderId="2" xfId="1" applyFont="1" applyBorder="1" applyAlignment="1" applyProtection="1">
      <alignment horizontal="center" vertical="center" wrapText="1"/>
      <protection locked="0"/>
    </xf>
    <xf numFmtId="0" fontId="135" fillId="0" borderId="31" xfId="52" applyFont="1" applyBorder="1" applyProtection="1">
      <protection locked="0"/>
    </xf>
    <xf numFmtId="1" fontId="73" fillId="0" borderId="0" xfId="1" applyNumberFormat="1" applyFont="1" applyAlignment="1" applyProtection="1">
      <alignment horizontal="center"/>
      <protection locked="0"/>
    </xf>
    <xf numFmtId="2" fontId="13" fillId="0" borderId="0" xfId="1" applyNumberFormat="1" applyFont="1" applyAlignment="1" applyProtection="1">
      <alignment horizontal="center"/>
      <protection locked="0"/>
    </xf>
    <xf numFmtId="174" fontId="13" fillId="0" borderId="0" xfId="1" applyNumberFormat="1" applyFont="1" applyProtection="1">
      <protection locked="0"/>
    </xf>
    <xf numFmtId="232" fontId="13" fillId="0" borderId="0" xfId="43" applyNumberFormat="1" applyFont="1" applyFill="1" applyBorder="1" applyAlignment="1" applyProtection="1">
      <alignment horizontal="center"/>
      <protection locked="0"/>
    </xf>
    <xf numFmtId="223" fontId="12" fillId="0" borderId="0" xfId="43" applyNumberFormat="1" applyFont="1" applyFill="1" applyBorder="1" applyAlignment="1" applyProtection="1">
      <alignment horizontal="center"/>
      <protection locked="0"/>
    </xf>
    <xf numFmtId="232" fontId="12" fillId="0" borderId="3" xfId="43" applyNumberFormat="1" applyFont="1" applyFill="1" applyBorder="1" applyAlignment="1" applyProtection="1">
      <alignment horizontal="center"/>
      <protection locked="0"/>
    </xf>
    <xf numFmtId="223" fontId="12" fillId="0" borderId="3" xfId="43" applyNumberFormat="1" applyFont="1" applyFill="1" applyBorder="1" applyAlignment="1" applyProtection="1">
      <alignment horizontal="center"/>
      <protection locked="0"/>
    </xf>
    <xf numFmtId="232" fontId="13" fillId="0" borderId="0" xfId="1" applyNumberFormat="1" applyFont="1" applyProtection="1">
      <protection locked="0"/>
    </xf>
    <xf numFmtId="0" fontId="18" fillId="0" borderId="0" xfId="1" applyFont="1" applyProtection="1">
      <protection locked="0"/>
    </xf>
    <xf numFmtId="0" fontId="100" fillId="0" borderId="27" xfId="1" applyFont="1" applyBorder="1" applyAlignment="1">
      <alignment horizontal="center" vertical="center" wrapText="1"/>
    </xf>
    <xf numFmtId="0" fontId="100" fillId="0" borderId="0" xfId="1" applyFont="1"/>
    <xf numFmtId="0" fontId="136" fillId="0" borderId="0" xfId="1" applyFont="1" applyAlignment="1">
      <alignment horizontal="center" vertical="center" wrapText="1"/>
    </xf>
    <xf numFmtId="0" fontId="137" fillId="0" borderId="0" xfId="1" applyFont="1" applyAlignment="1">
      <alignment horizontal="center" vertical="center" wrapText="1"/>
    </xf>
    <xf numFmtId="233" fontId="101" fillId="0" borderId="0" xfId="53" applyNumberFormat="1" applyFont="1" applyBorder="1" applyAlignment="1">
      <alignment horizontal="right"/>
    </xf>
    <xf numFmtId="233" fontId="102" fillId="0" borderId="0" xfId="53" applyNumberFormat="1" applyFont="1" applyBorder="1" applyAlignment="1">
      <alignment horizontal="right"/>
    </xf>
    <xf numFmtId="233" fontId="101" fillId="0" borderId="0" xfId="1" applyNumberFormat="1" applyFont="1"/>
    <xf numFmtId="0" fontId="16" fillId="0" borderId="4" xfId="1" applyFont="1" applyBorder="1" applyAlignment="1">
      <alignment horizontal="left" vertical="center" wrapText="1"/>
    </xf>
    <xf numFmtId="233" fontId="102" fillId="0" borderId="4" xfId="53" applyNumberFormat="1" applyFont="1" applyBorder="1" applyAlignment="1">
      <alignment horizontal="right" vertical="center"/>
    </xf>
    <xf numFmtId="0" fontId="101" fillId="0" borderId="0" xfId="53" applyFont="1" applyBorder="1" applyAlignment="1">
      <alignment horizontal="right"/>
    </xf>
    <xf numFmtId="0" fontId="138" fillId="0" borderId="0" xfId="1" applyFont="1"/>
    <xf numFmtId="0" fontId="139" fillId="0" borderId="0" xfId="1" applyFont="1"/>
    <xf numFmtId="0" fontId="106" fillId="0" borderId="0" xfId="1" applyFont="1"/>
    <xf numFmtId="0" fontId="140" fillId="0" borderId="0" xfId="1" applyFont="1"/>
    <xf numFmtId="0" fontId="141" fillId="0" borderId="0" xfId="1" applyFont="1"/>
    <xf numFmtId="233" fontId="3" fillId="0" borderId="0" xfId="1" applyNumberFormat="1"/>
    <xf numFmtId="0" fontId="6" fillId="0" borderId="0" xfId="1" applyFont="1" applyAlignment="1">
      <alignment vertical="center"/>
    </xf>
    <xf numFmtId="0" fontId="96" fillId="0" borderId="0" xfId="1" applyFont="1" applyAlignment="1">
      <alignment vertical="center"/>
    </xf>
    <xf numFmtId="0" fontId="72" fillId="0" borderId="0" xfId="1" applyFont="1" applyAlignment="1">
      <alignment vertical="center"/>
    </xf>
    <xf numFmtId="234" fontId="13" fillId="0" borderId="32" xfId="1" applyNumberFormat="1" applyFont="1" applyBorder="1" applyAlignment="1">
      <alignment horizontal="centerContinuous" vertical="center" wrapText="1"/>
    </xf>
    <xf numFmtId="0" fontId="142" fillId="0" borderId="0" xfId="1" applyFont="1" applyAlignment="1">
      <alignment horizontal="center" vertical="center" wrapText="1"/>
    </xf>
    <xf numFmtId="234" fontId="96" fillId="0" borderId="0" xfId="1" applyNumberFormat="1" applyFont="1" applyAlignment="1">
      <alignment horizontal="center" vertical="center" wrapText="1"/>
    </xf>
    <xf numFmtId="0" fontId="15" fillId="0" borderId="0" xfId="40" applyFont="1"/>
    <xf numFmtId="4" fontId="16" fillId="0" borderId="3" xfId="1" applyNumberFormat="1" applyFont="1" applyBorder="1" applyAlignment="1">
      <alignment horizontal="center" vertical="center"/>
    </xf>
    <xf numFmtId="0" fontId="12" fillId="0" borderId="0" xfId="1" applyFont="1" applyAlignment="1">
      <alignment vertical="center"/>
    </xf>
    <xf numFmtId="3" fontId="16" fillId="0" borderId="0" xfId="1" applyNumberFormat="1" applyFont="1" applyAlignment="1">
      <alignment horizontal="right" vertical="center"/>
    </xf>
    <xf numFmtId="0" fontId="120" fillId="0" borderId="0" xfId="1" applyFont="1" applyAlignment="1">
      <alignment vertical="center"/>
    </xf>
    <xf numFmtId="0" fontId="83" fillId="0" borderId="0" xfId="1" applyFont="1" applyAlignment="1">
      <alignment vertical="center"/>
    </xf>
    <xf numFmtId="235" fontId="8" fillId="0" borderId="0" xfId="1" applyNumberFormat="1" applyFont="1" applyAlignment="1">
      <alignment horizontal="center"/>
    </xf>
    <xf numFmtId="236" fontId="143" fillId="2" borderId="3" xfId="12" applyNumberFormat="1" applyFont="1" applyFill="1" applyBorder="1" applyAlignment="1">
      <alignment horizontal="left"/>
    </xf>
    <xf numFmtId="0" fontId="13" fillId="0" borderId="0" xfId="1" applyFont="1" applyAlignment="1">
      <alignment horizontal="center"/>
    </xf>
    <xf numFmtId="0" fontId="12" fillId="0" borderId="27" xfId="1" applyFont="1" applyBorder="1" applyAlignment="1">
      <alignment vertical="center"/>
    </xf>
    <xf numFmtId="0" fontId="13" fillId="0" borderId="4" xfId="1" applyFont="1" applyBorder="1" applyAlignment="1">
      <alignment horizontal="center" vertical="center"/>
    </xf>
    <xf numFmtId="168" fontId="16" fillId="0" borderId="0" xfId="7" applyNumberFormat="1" applyFont="1" applyFill="1" applyBorder="1" applyAlignment="1">
      <alignment horizontal="right" vertical="center"/>
    </xf>
    <xf numFmtId="2" fontId="15" fillId="0" borderId="0" xfId="1" applyNumberFormat="1" applyFont="1" applyAlignment="1">
      <alignment vertical="center"/>
    </xf>
    <xf numFmtId="2" fontId="16" fillId="0" borderId="0" xfId="1" applyNumberFormat="1" applyFont="1" applyAlignment="1">
      <alignment vertical="center"/>
    </xf>
    <xf numFmtId="2" fontId="6" fillId="0" borderId="0" xfId="1" applyNumberFormat="1" applyFont="1" applyAlignment="1">
      <alignment vertical="center"/>
    </xf>
    <xf numFmtId="2" fontId="38" fillId="0" borderId="0" xfId="1" applyNumberFormat="1" applyFont="1" applyAlignment="1">
      <alignment vertical="center"/>
    </xf>
    <xf numFmtId="0" fontId="144" fillId="0" borderId="3" xfId="1" applyFont="1" applyBorder="1" applyAlignment="1">
      <alignment horizontal="left" vertical="center"/>
    </xf>
    <xf numFmtId="2" fontId="3" fillId="0" borderId="0" xfId="1" applyNumberFormat="1" applyAlignment="1">
      <alignment vertical="center"/>
    </xf>
    <xf numFmtId="0" fontId="5" fillId="0" borderId="1" xfId="1" applyFont="1" applyBorder="1" applyAlignment="1">
      <alignment horizontal="center" vertical="center" wrapText="1"/>
    </xf>
    <xf numFmtId="0" fontId="76" fillId="0" borderId="27" xfId="1" applyFont="1" applyBorder="1" applyAlignment="1">
      <alignment horizontal="center" vertical="center"/>
    </xf>
    <xf numFmtId="0" fontId="5" fillId="0" borderId="2" xfId="1" applyFont="1" applyBorder="1" applyAlignment="1">
      <alignment horizontal="center" vertical="center" wrapText="1"/>
    </xf>
    <xf numFmtId="0" fontId="70" fillId="0" borderId="2" xfId="1" applyFont="1" applyBorder="1" applyAlignment="1">
      <alignment horizontal="center" vertical="center" wrapText="1"/>
    </xf>
    <xf numFmtId="37" fontId="145" fillId="0" borderId="0" xfId="36" applyNumberFormat="1" applyFont="1" applyBorder="1" applyAlignment="1">
      <alignment horizontal="center" vertical="center"/>
    </xf>
    <xf numFmtId="37" fontId="146" fillId="0" borderId="0" xfId="36" applyNumberFormat="1" applyFont="1" applyBorder="1" applyAlignment="1">
      <alignment horizontal="center" vertical="center"/>
    </xf>
    <xf numFmtId="1" fontId="145" fillId="0" borderId="0" xfId="20" applyNumberFormat="1" applyFont="1" applyBorder="1" applyAlignment="1">
      <alignment horizontal="center"/>
    </xf>
    <xf numFmtId="0" fontId="15" fillId="0" borderId="0" xfId="54" applyFont="1" applyAlignment="1">
      <alignment horizontal="left" vertical="center" wrapText="1"/>
    </xf>
    <xf numFmtId="0" fontId="15" fillId="0" borderId="0" xfId="1" applyFont="1" applyAlignment="1">
      <alignment vertical="top"/>
    </xf>
    <xf numFmtId="0" fontId="63" fillId="0" borderId="3" xfId="1" applyFont="1" applyBorder="1" applyAlignment="1">
      <alignment vertical="top"/>
    </xf>
    <xf numFmtId="237" fontId="63" fillId="0" borderId="3" xfId="36" applyNumberFormat="1" applyFont="1" applyFill="1" applyBorder="1" applyAlignment="1">
      <alignment horizontal="right" vertical="top"/>
    </xf>
    <xf numFmtId="2" fontId="15" fillId="0" borderId="0" xfId="55" applyNumberFormat="1" applyFont="1" applyFill="1" applyAlignment="1">
      <alignment vertical="center"/>
    </xf>
    <xf numFmtId="3" fontId="15" fillId="0" borderId="1" xfId="12" applyNumberFormat="1" applyFont="1" applyBorder="1" applyAlignment="1">
      <alignment horizontal="left" vertical="center" wrapText="1"/>
    </xf>
    <xf numFmtId="0" fontId="101" fillId="0" borderId="0" xfId="1" applyFont="1" applyAlignment="1">
      <alignment horizontal="left" vertical="center" wrapText="1"/>
    </xf>
    <xf numFmtId="2" fontId="15" fillId="0" borderId="0" xfId="1" applyNumberFormat="1" applyFont="1" applyAlignment="1">
      <alignment vertical="top"/>
    </xf>
    <xf numFmtId="2" fontId="15" fillId="0" borderId="0" xfId="56" applyNumberFormat="1" applyFont="1" applyFill="1" applyAlignment="1">
      <alignment vertical="center"/>
    </xf>
    <xf numFmtId="37" fontId="72" fillId="0" borderId="0" xfId="1" applyNumberFormat="1" applyFont="1"/>
    <xf numFmtId="2" fontId="34" fillId="0" borderId="0" xfId="1" applyNumberFormat="1" applyFont="1"/>
    <xf numFmtId="0" fontId="122" fillId="0" borderId="0" xfId="12" applyFont="1"/>
    <xf numFmtId="0" fontId="6" fillId="0" borderId="0" xfId="12" applyFont="1" applyAlignment="1">
      <alignment horizontal="center" vertical="center" wrapText="1"/>
    </xf>
    <xf numFmtId="0" fontId="6" fillId="0" borderId="0" xfId="12" applyFont="1" applyAlignment="1">
      <alignment vertical="center"/>
    </xf>
    <xf numFmtId="167" fontId="8" fillId="0" borderId="0" xfId="12" applyNumberFormat="1" applyFont="1" applyAlignment="1">
      <alignment horizontal="centerContinuous" vertical="center"/>
    </xf>
    <xf numFmtId="0" fontId="38" fillId="0" borderId="0" xfId="12" applyFont="1" applyAlignment="1">
      <alignment vertical="center"/>
    </xf>
    <xf numFmtId="0" fontId="36" fillId="0" borderId="0" xfId="12" applyFont="1" applyAlignment="1">
      <alignment horizontal="center" vertical="center"/>
    </xf>
    <xf numFmtId="0" fontId="144" fillId="0" borderId="0" xfId="12" applyFont="1" applyAlignment="1">
      <alignment horizontal="left" vertical="center"/>
    </xf>
    <xf numFmtId="2" fontId="3" fillId="0" borderId="0" xfId="12" applyNumberFormat="1" applyAlignment="1">
      <alignment vertical="center"/>
    </xf>
    <xf numFmtId="0" fontId="3" fillId="0" borderId="0" xfId="12" applyAlignment="1">
      <alignment vertical="center"/>
    </xf>
    <xf numFmtId="0" fontId="13" fillId="0" borderId="27" xfId="12" applyFont="1" applyBorder="1" applyAlignment="1">
      <alignment horizontal="center" vertical="center" wrapText="1"/>
    </xf>
    <xf numFmtId="0" fontId="12" fillId="0" borderId="27" xfId="12" applyFont="1" applyBorder="1" applyAlignment="1">
      <alignment horizontal="center" vertical="center" wrapText="1"/>
    </xf>
    <xf numFmtId="0" fontId="3" fillId="0" borderId="0" xfId="12" applyAlignment="1">
      <alignment horizontal="center" vertical="center"/>
    </xf>
    <xf numFmtId="3" fontId="15" fillId="0" borderId="0" xfId="42" applyNumberFormat="1" applyFont="1" applyBorder="1" applyAlignment="1">
      <alignment horizontal="center" vertical="center"/>
    </xf>
    <xf numFmtId="3" fontId="16" fillId="0" borderId="0" xfId="42" applyNumberFormat="1" applyFont="1" applyBorder="1" applyAlignment="1">
      <alignment horizontal="center" vertical="center"/>
    </xf>
    <xf numFmtId="37" fontId="15" fillId="0" borderId="0" xfId="12" applyNumberFormat="1" applyFont="1" applyAlignment="1">
      <alignment vertical="center"/>
    </xf>
    <xf numFmtId="1" fontId="145" fillId="0" borderId="0" xfId="20" applyNumberFormat="1" applyFont="1" applyBorder="1" applyAlignment="1">
      <alignment horizontal="center" vertical="center"/>
    </xf>
    <xf numFmtId="0" fontId="16" fillId="0" borderId="0" xfId="12" applyFont="1" applyAlignment="1">
      <alignment horizontal="left" vertical="center" wrapText="1"/>
    </xf>
    <xf numFmtId="0" fontId="15" fillId="0" borderId="0" xfId="12" applyFont="1" applyAlignment="1">
      <alignment vertical="top"/>
    </xf>
    <xf numFmtId="0" fontId="16" fillId="0" borderId="3" xfId="12" applyFont="1" applyBorder="1" applyAlignment="1">
      <alignment vertical="top"/>
    </xf>
    <xf numFmtId="237" fontId="16" fillId="0" borderId="3" xfId="36" applyNumberFormat="1" applyFont="1" applyFill="1" applyBorder="1" applyAlignment="1">
      <alignment horizontal="right" vertical="top"/>
    </xf>
    <xf numFmtId="3" fontId="15" fillId="0" borderId="0" xfId="12" applyNumberFormat="1" applyFont="1" applyAlignment="1">
      <alignment horizontal="left" vertical="center" wrapText="1"/>
    </xf>
    <xf numFmtId="37" fontId="72" fillId="0" borderId="0" xfId="12" applyNumberFormat="1" applyFont="1"/>
    <xf numFmtId="2" fontId="3" fillId="0" borderId="0" xfId="12" applyNumberFormat="1"/>
    <xf numFmtId="170" fontId="3" fillId="0" borderId="0" xfId="12" applyNumberFormat="1"/>
    <xf numFmtId="0" fontId="0" fillId="0" borderId="0" xfId="0" applyAlignment="1">
      <alignment vertical="center"/>
    </xf>
    <xf numFmtId="0" fontId="147" fillId="0" borderId="0" xfId="0" applyFont="1" applyAlignment="1">
      <alignment horizontal="center" vertical="center"/>
    </xf>
    <xf numFmtId="187" fontId="148" fillId="0" borderId="0" xfId="11" applyNumberFormat="1" applyFont="1" applyAlignment="1" applyProtection="1">
      <alignment horizontal="left" vertical="center"/>
    </xf>
    <xf numFmtId="0" fontId="148" fillId="0" borderId="0" xfId="11" applyFont="1" applyAlignment="1">
      <alignment horizontal="left" vertical="center"/>
    </xf>
    <xf numFmtId="0" fontId="48" fillId="0" borderId="0" xfId="11" applyAlignment="1">
      <alignment vertical="center"/>
    </xf>
    <xf numFmtId="43" fontId="148" fillId="2" borderId="0" xfId="11" applyNumberFormat="1" applyFont="1" applyFill="1" applyAlignment="1">
      <alignment horizontal="left" vertical="center"/>
    </xf>
    <xf numFmtId="0" fontId="148" fillId="0" borderId="0" xfId="11" applyFont="1" applyAlignment="1" applyProtection="1">
      <alignment horizontal="left" vertical="center"/>
      <protection locked="0"/>
    </xf>
    <xf numFmtId="225" fontId="148" fillId="2" borderId="0" xfId="11" applyNumberFormat="1" applyFont="1" applyFill="1" applyAlignment="1">
      <alignment horizontal="left" vertical="center"/>
    </xf>
    <xf numFmtId="0" fontId="148" fillId="0" borderId="0" xfId="11" applyFont="1" applyAlignment="1" applyProtection="1">
      <alignment horizontal="left" vertical="center"/>
      <protection locked="0"/>
    </xf>
    <xf numFmtId="166" fontId="148" fillId="0" borderId="0" xfId="11" applyNumberFormat="1" applyFont="1" applyAlignment="1">
      <alignment horizontal="left" vertical="center"/>
    </xf>
    <xf numFmtId="0" fontId="3" fillId="0" borderId="0" xfId="57" applyFont="1" applyAlignment="1">
      <alignment vertical="center"/>
    </xf>
    <xf numFmtId="0" fontId="103" fillId="0" borderId="0" xfId="57" applyFont="1" applyAlignment="1">
      <alignment vertical="center"/>
    </xf>
    <xf numFmtId="0" fontId="149" fillId="0" borderId="10" xfId="57" applyFont="1" applyBorder="1" applyAlignment="1">
      <alignment horizontal="left" vertical="center" wrapText="1"/>
    </xf>
    <xf numFmtId="0" fontId="149" fillId="0" borderId="11" xfId="57" applyFont="1" applyBorder="1" applyAlignment="1">
      <alignment horizontal="left" vertical="center" wrapText="1"/>
    </xf>
    <xf numFmtId="0" fontId="149" fillId="0" borderId="49" xfId="57" applyFont="1" applyBorder="1" applyAlignment="1">
      <alignment horizontal="left" vertical="center" wrapText="1"/>
    </xf>
    <xf numFmtId="0" fontId="149" fillId="0" borderId="50" xfId="57" applyFont="1" applyBorder="1" applyAlignment="1">
      <alignment horizontal="left" vertical="center" wrapText="1"/>
    </xf>
    <xf numFmtId="0" fontId="149" fillId="0" borderId="46" xfId="57" applyFont="1" applyBorder="1" applyAlignment="1">
      <alignment horizontal="left" vertical="center" wrapText="1"/>
    </xf>
    <xf numFmtId="0" fontId="149" fillId="0" borderId="47" xfId="57" applyFont="1" applyBorder="1" applyAlignment="1">
      <alignment horizontal="left" vertical="center" wrapText="1"/>
    </xf>
    <xf numFmtId="0" fontId="0" fillId="0" borderId="0" xfId="57" applyFont="1" applyAlignment="1">
      <alignment horizontal="left" vertical="center" wrapText="1"/>
    </xf>
    <xf numFmtId="0" fontId="3" fillId="0" borderId="28" xfId="57" applyFont="1" applyBorder="1" applyAlignment="1">
      <alignment vertical="center"/>
    </xf>
    <xf numFmtId="0" fontId="10" fillId="0" borderId="0" xfId="57" applyFont="1" applyAlignment="1">
      <alignment vertical="center"/>
    </xf>
    <xf numFmtId="0" fontId="3" fillId="3" borderId="3" xfId="57" applyFont="1" applyFill="1" applyBorder="1" applyAlignment="1">
      <alignment horizontal="center" vertical="center"/>
    </xf>
    <xf numFmtId="0" fontId="3" fillId="3" borderId="0" xfId="57" applyFont="1" applyFill="1" applyAlignment="1">
      <alignment vertical="center"/>
    </xf>
    <xf numFmtId="0" fontId="150" fillId="0" borderId="0" xfId="58" applyFont="1" applyAlignment="1">
      <alignment horizontal="center" vertical="center"/>
    </xf>
    <xf numFmtId="0" fontId="151" fillId="0" borderId="0" xfId="58" applyFont="1" applyAlignment="1">
      <alignment horizontal="center" vertical="center"/>
    </xf>
    <xf numFmtId="0" fontId="3" fillId="0" borderId="0" xfId="1" applyAlignment="1">
      <alignment horizontal="left" indent="1"/>
    </xf>
    <xf numFmtId="0" fontId="10" fillId="0" borderId="0" xfId="1" applyFont="1" applyAlignment="1">
      <alignment horizontal="left"/>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7" applyFont="1" applyAlignment="1">
      <alignment vertical="center" wrapText="1"/>
    </xf>
    <xf numFmtId="170" fontId="151" fillId="0" borderId="0" xfId="59"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50" fillId="0" borderId="0" xfId="58"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7" applyFont="1" applyAlignment="1">
      <alignment horizontal="left" vertical="center" indent="1"/>
    </xf>
    <xf numFmtId="0" fontId="0" fillId="0" borderId="0" xfId="57" applyFont="1" applyAlignment="1">
      <alignment vertical="center"/>
    </xf>
    <xf numFmtId="0" fontId="10" fillId="0" borderId="0" xfId="57" applyFont="1" applyAlignment="1">
      <alignment horizontal="left" vertical="center"/>
    </xf>
    <xf numFmtId="0" fontId="3" fillId="0" borderId="0" xfId="1" quotePrefix="1" applyAlignment="1">
      <alignment horizontal="left"/>
    </xf>
    <xf numFmtId="0" fontId="3" fillId="0" borderId="0" xfId="57" applyFont="1" applyAlignment="1">
      <alignment horizontal="left" vertical="center" indent="2"/>
    </xf>
    <xf numFmtId="0" fontId="10" fillId="0" borderId="0" xfId="57" applyFont="1" applyAlignment="1">
      <alignment horizontal="left" vertical="center"/>
    </xf>
    <xf numFmtId="0" fontId="152" fillId="0" borderId="0" xfId="57" applyFont="1" applyAlignment="1">
      <alignment vertical="center"/>
    </xf>
    <xf numFmtId="0" fontId="153" fillId="0" borderId="0" xfId="58" applyFont="1"/>
    <xf numFmtId="0" fontId="153" fillId="0" borderId="0" xfId="58" applyFont="1" applyAlignment="1">
      <alignment horizontal="center" vertical="center"/>
    </xf>
    <xf numFmtId="0" fontId="152" fillId="0" borderId="0" xfId="58" applyFont="1" applyAlignment="1">
      <alignment horizontal="center" vertical="center"/>
    </xf>
    <xf numFmtId="0" fontId="151" fillId="0" borderId="0" xfId="58" applyFont="1"/>
    <xf numFmtId="0" fontId="152" fillId="0" borderId="0" xfId="58" applyFont="1" applyAlignment="1">
      <alignment horizontal="left"/>
    </xf>
    <xf numFmtId="0" fontId="150" fillId="0" borderId="0" xfId="58" quotePrefix="1" applyFont="1" applyAlignment="1">
      <alignment horizontal="center" vertical="center"/>
    </xf>
    <xf numFmtId="0" fontId="151" fillId="0" borderId="0" xfId="58" quotePrefix="1" applyFont="1" applyAlignment="1">
      <alignment horizontal="center" vertical="center"/>
    </xf>
    <xf numFmtId="0" fontId="153" fillId="5" borderId="0" xfId="58" applyFont="1" applyFill="1"/>
    <xf numFmtId="0" fontId="152" fillId="5" borderId="0" xfId="58" applyFont="1" applyFill="1" applyAlignment="1">
      <alignment horizontal="right"/>
    </xf>
    <xf numFmtId="0" fontId="2" fillId="0" borderId="0" xfId="0" applyFont="1" applyAlignment="1">
      <alignment vertical="center"/>
    </xf>
    <xf numFmtId="0" fontId="44" fillId="0" borderId="51" xfId="1" applyFont="1" applyBorder="1"/>
    <xf numFmtId="0" fontId="44" fillId="0" borderId="0" xfId="1" applyFont="1"/>
    <xf numFmtId="17" fontId="44" fillId="0" borderId="0" xfId="1" applyNumberFormat="1" applyFont="1"/>
    <xf numFmtId="0" fontId="154" fillId="0" borderId="0" xfId="1" applyFont="1"/>
    <xf numFmtId="0" fontId="155" fillId="0" borderId="0" xfId="1" applyFont="1"/>
    <xf numFmtId="0" fontId="14" fillId="0" borderId="0" xfId="1" applyFont="1" applyAlignment="1">
      <alignment horizontal="center"/>
    </xf>
    <xf numFmtId="0" fontId="14" fillId="0" borderId="0" xfId="1" applyFont="1" applyAlignment="1">
      <alignment horizontal="center"/>
    </xf>
    <xf numFmtId="0" fontId="156" fillId="0" borderId="0" xfId="1" applyFont="1" applyAlignment="1">
      <alignment horizontal="justify" vertical="justify" wrapText="1"/>
    </xf>
    <xf numFmtId="0" fontId="44" fillId="0" borderId="0" xfId="1" applyFont="1" applyAlignment="1">
      <alignment vertical="justify" wrapText="1"/>
    </xf>
    <xf numFmtId="0" fontId="156" fillId="0" borderId="0" xfId="1" applyFont="1" applyAlignment="1">
      <alignment horizontal="justify" vertical="justify" wrapText="1"/>
    </xf>
    <xf numFmtId="0" fontId="3" fillId="0" borderId="0" xfId="1" applyAlignment="1">
      <alignment horizontal="justify" vertical="center" wrapText="1"/>
    </xf>
    <xf numFmtId="0" fontId="44" fillId="0" borderId="0" xfId="1" applyFont="1" applyAlignment="1">
      <alignment horizontal="justify" vertical="center" wrapText="1"/>
    </xf>
    <xf numFmtId="0" fontId="3" fillId="0" borderId="0" xfId="1" applyAlignment="1">
      <alignment horizontal="justify" vertical="center" wrapText="1"/>
    </xf>
    <xf numFmtId="0" fontId="10" fillId="0" borderId="0" xfId="1" applyFont="1" applyAlignment="1">
      <alignment horizontal="justify" vertical="center" wrapText="1"/>
    </xf>
    <xf numFmtId="0" fontId="44" fillId="0" borderId="52" xfId="1" applyFont="1" applyBorder="1"/>
  </cellXfs>
  <cellStyles count="60">
    <cellStyle name="Hipervínculo" xfId="11" builtinId="8"/>
    <cellStyle name="Hipervínculo 2" xfId="25" xr:uid="{8DA3D56E-4463-408D-9E3E-EE762F48651E}"/>
    <cellStyle name="Millares [0]_1.2.4" xfId="7" xr:uid="{186BAE06-D117-49E0-99C2-06CB4B60BF4A}"/>
    <cellStyle name="Millares [0]_1.2.4_36Estruct%-credIndirectXEmp04-01" xfId="26" xr:uid="{DD2F5983-3487-4B30-8E05-323C3A72C941}"/>
    <cellStyle name="Millares [0]_1.2.4_39Estruct%IngresosFinanc04-01" xfId="30" xr:uid="{87B1954E-D558-45C7-93AA-6B76023D6C0E}"/>
    <cellStyle name="Millares [0]_1.4.4_Estrc%t-ActivosPasivo" xfId="24" xr:uid="{7422731D-2029-4460-AD3E-24BDF42B2133}"/>
    <cellStyle name="Millares [0]_1.4.5.2_23Estruct%-PortafInver0201" xfId="35" xr:uid="{2257A0C2-DF31-45A6-A279-6FA362D0B9DB}"/>
    <cellStyle name="Millares [0]_1.4.5.3_Est-Finac Feb-2002" xfId="53" xr:uid="{9B4BCDF0-ECB8-45A5-B0A6-5152B41267CF}"/>
    <cellStyle name="Millares [0]_10,11,12,13-Rank-02" xfId="15" xr:uid="{EEE0DB83-5D41-44A1-8B6A-7CC91EDF5AFB}"/>
    <cellStyle name="Millares [0]_31Estruct%-Activo04-01" xfId="4" xr:uid="{38201C17-268E-4D72-9151-DFBD7F8BAF80}"/>
    <cellStyle name="Millares [0]_31Estruct%-Activo04-01 2" xfId="8" xr:uid="{9856A85C-0485-4490-BACC-912E3844624E}"/>
    <cellStyle name="Millares [0]_Estruct%-Activo_Est-Finac Feb-2002" xfId="22" xr:uid="{CBBD0F10-53C3-4911-B93D-0D372B6C61F9}"/>
    <cellStyle name="Millares [0]_ForCua_Estadistica" xfId="47" xr:uid="{5D469D18-02F1-48E8-ABF2-8F3CF49D9A29}"/>
    <cellStyle name="Millares [0]_ForCua_SectDepa" xfId="36" xr:uid="{2AEB5449-32A5-425C-98F1-5B13B6E9B47E}"/>
    <cellStyle name="Millares [0]_Rankin-Créditos" xfId="13" xr:uid="{B3FA28A0-F475-4565-B1C4-E4C34CDDF28E}"/>
    <cellStyle name="Millares 2" xfId="9" xr:uid="{1FBBE0EA-65FD-4C3E-86FC-F988F93403EB}"/>
    <cellStyle name="Millares 2 2" xfId="59" xr:uid="{7D3E6902-863F-47F6-85D9-E90EF108BA40}"/>
    <cellStyle name="Millares 3" xfId="41" xr:uid="{BB6CAA88-100B-4B03-B8E6-F3A36134506A}"/>
    <cellStyle name="Millares 7" xfId="38" xr:uid="{081F5CF4-0963-491A-BD09-40204A5CD1C2}"/>
    <cellStyle name="Millares 8" xfId="48" xr:uid="{D208DB38-7EA1-49F8-910A-64325948D207}"/>
    <cellStyle name="Millares_01-25 Bcos Ene-2002" xfId="43" xr:uid="{C8CE3675-9EBF-4838-BF5D-9B2B7E51959D}"/>
    <cellStyle name="Millares_01y22-Anexo3 XMonedaYComercYMicroemp" xfId="44" xr:uid="{853A9DFD-222F-44C7-90B8-20F5BF9AC120}"/>
    <cellStyle name="Millares_04-DptosSeg Escala" xfId="39" xr:uid="{FB03D242-7CF1-4F32-B683-1BADD24E5BBB}"/>
    <cellStyle name="Millares_14-Indicadores Bcos" xfId="33" xr:uid="{260873A2-3869-4CD2-A4D2-22301A219D56}"/>
    <cellStyle name="Millares_17-CredtDSSituacion" xfId="42" xr:uid="{D25125A4-6114-4468-9FEE-A080F392E822}"/>
    <cellStyle name="Millares_22- Req. Patrimonial 30-07-2009" xfId="55" xr:uid="{92AA8DA3-037C-4BD6-903F-40A5A36E7B9F}"/>
    <cellStyle name="Millares_26-34 Bcos Ene2002" xfId="6" xr:uid="{57269C3D-150A-4F1D-B8A8-8C989CEF1C03}"/>
    <cellStyle name="Millares_35-43 Bcos Ene-2002" xfId="17" xr:uid="{86C23990-32CA-49DC-A31F-A492DEE78BFE}"/>
    <cellStyle name="Millares_40-Estruc IngresosFinanc" xfId="29" xr:uid="{E6C5A850-E090-4F21-806B-5EDA6626A9B2}"/>
    <cellStyle name="Millares_Estruct%-Dep" xfId="27" xr:uid="{E629F0D3-3240-4855-B8E9-9D8B706347B1}"/>
    <cellStyle name="Millares_Estruct%-Pasivo 2" xfId="51" xr:uid="{FD6DC097-636C-4512-8C72-609468919B0B}"/>
    <cellStyle name="Millares_Estruct%-Pasivo_Est-Finac Feb-2002" xfId="21" xr:uid="{32326B3E-8987-4572-B9F4-D642BED7F07E}"/>
    <cellStyle name="Millares_Estruct%-Pasivo_Estrc%t-ActivosPasivo" xfId="23" xr:uid="{72036F83-B0AE-44AF-8564-4A9F2BDCF044}"/>
    <cellStyle name="Millares_Informe - BG,EGP e Indic Financ " xfId="34" xr:uid="{8EAF8B58-AB8D-449D-A701-E0B012376CCF}"/>
    <cellStyle name="Millares_Posicion Global 30-07-2009" xfId="56" xr:uid="{D647BB83-6DAD-4279-8D5E-5B80A04707BF}"/>
    <cellStyle name="Normal" xfId="0" builtinId="0"/>
    <cellStyle name="Normal 10" xfId="5" xr:uid="{B132CDED-D995-4537-A5CB-D4EC693A4F31}"/>
    <cellStyle name="Normal 2" xfId="1" xr:uid="{4B9CC1B2-6773-47A6-ADD8-7246EB5BAA39}"/>
    <cellStyle name="Normal 2 2" xfId="2" xr:uid="{D9B71690-0F49-4CE8-B1B0-5CB9698F1464}"/>
    <cellStyle name="Normal 2 2 2" xfId="12" xr:uid="{C9F1C555-2BBA-49C6-8647-666F9022B039}"/>
    <cellStyle name="Normal 2 2 3" xfId="57" xr:uid="{AD79529C-53DE-49D5-9F40-A355C39A8E88}"/>
    <cellStyle name="Normal 3" xfId="3" xr:uid="{41FD6AA1-27EB-4727-80CA-0973A2A6714C}"/>
    <cellStyle name="Normal 3 2" xfId="37" xr:uid="{249F7C01-EE68-44A7-9145-5BF907380143}"/>
    <cellStyle name="Normal 3 3" xfId="58" xr:uid="{B8A6BA04-6447-4B7E-9549-E2CCA55956E1}"/>
    <cellStyle name="Normal 4" xfId="14" xr:uid="{F4071836-E1F7-4F71-AA82-9D1BD28C4C56}"/>
    <cellStyle name="Normal 5" xfId="10" xr:uid="{7EC0E106-64B6-4293-9260-CB497A235BD2}"/>
    <cellStyle name="Normal 5 2" xfId="50" xr:uid="{DBBB2294-740D-4C23-A882-6FE28A13B418}"/>
    <cellStyle name="Normal 6" xfId="19" xr:uid="{DDDB0483-7178-4124-BD8A-D6D0F626F5A8}"/>
    <cellStyle name="Normal 9" xfId="49" xr:uid="{0BBAAA1D-FB0F-4C23-8FA5-56BD36E6E550}"/>
    <cellStyle name="Normal_47-Indicadores" xfId="31" xr:uid="{5EB8B9DE-9681-419E-A47B-4A42AACBEC5D}"/>
    <cellStyle name="Normal_Activo, Patrimonio Promedio y Utilidad Anualiz Dic" xfId="40" xr:uid="{997EDB53-0121-44B0-A8C9-93CA48C22DA7}"/>
    <cellStyle name="Normal_Anexo2_propuesta" xfId="52" xr:uid="{95CB7473-55AA-4DD6-9E3F-07274E52A82C}"/>
    <cellStyle name="Normal_Bcos" xfId="46" xr:uid="{D5A2B306-DD04-4981-8E99-398735EE8A9C}"/>
    <cellStyle name="Normal_BG-bcos-Jul-2001" xfId="18" xr:uid="{6A4A16BF-3410-4A6C-B619-96F05EE70183}"/>
    <cellStyle name="Normal_cuadro-morosidad-plazos" xfId="16" xr:uid="{62FC9814-F677-4F82-925D-446ACE6340EE}"/>
    <cellStyle name="Normal_cuadro-morosidad-plazos_RatiosmorosidadSdíasIncumplimiento (Bcos) Rpte 14" xfId="45" xr:uid="{62A862C3-CE04-4051-AD56-C65A8BA87AA0}"/>
    <cellStyle name="Normal_Informe - BG,EGP e Indic Financ " xfId="32" xr:uid="{04B874F1-50B0-44D9-ABCA-398A20D4987B}"/>
    <cellStyle name="Normal_Libro8" xfId="54" xr:uid="{F3CBA39D-5DB3-47E4-A8FE-79BF2C2DB453}"/>
    <cellStyle name="Normal_Palanca_06.99" xfId="28" xr:uid="{4126D2A5-D0B0-41AB-9BE7-11C71368951B}"/>
    <cellStyle name="Porcentaje 2" xfId="20" xr:uid="{1E559FCE-9241-47C8-AEF0-0C58C21E3CCA}"/>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84" Type="http://schemas.openxmlformats.org/officeDocument/2006/relationships/externalLink" Target="externalLinks/externalLink27.xml"/><Relationship Id="rId89" Type="http://schemas.openxmlformats.org/officeDocument/2006/relationships/externalLink" Target="externalLinks/externalLink32.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1.xml"/><Relationship Id="rId74" Type="http://schemas.openxmlformats.org/officeDocument/2006/relationships/externalLink" Target="externalLinks/externalLink17.xml"/><Relationship Id="rId79" Type="http://schemas.openxmlformats.org/officeDocument/2006/relationships/externalLink" Target="externalLinks/externalLink22.xml"/><Relationship Id="rId102" Type="http://schemas.openxmlformats.org/officeDocument/2006/relationships/externalLink" Target="externalLinks/externalLink45.xml"/><Relationship Id="rId5" Type="http://schemas.openxmlformats.org/officeDocument/2006/relationships/worksheet" Target="worksheets/sheet5.xml"/><Relationship Id="rId90" Type="http://schemas.openxmlformats.org/officeDocument/2006/relationships/externalLink" Target="externalLinks/externalLink33.xml"/><Relationship Id="rId95" Type="http://schemas.openxmlformats.org/officeDocument/2006/relationships/externalLink" Target="externalLinks/externalLink3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80" Type="http://schemas.openxmlformats.org/officeDocument/2006/relationships/externalLink" Target="externalLinks/externalLink23.xml"/><Relationship Id="rId85" Type="http://schemas.openxmlformats.org/officeDocument/2006/relationships/externalLink" Target="externalLinks/externalLink28.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2.xml"/><Relationship Id="rId103" Type="http://schemas.openxmlformats.org/officeDocument/2006/relationships/externalLink" Target="externalLinks/externalLink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83" Type="http://schemas.openxmlformats.org/officeDocument/2006/relationships/externalLink" Target="externalLinks/externalLink26.xml"/><Relationship Id="rId88" Type="http://schemas.openxmlformats.org/officeDocument/2006/relationships/externalLink" Target="externalLinks/externalLink31.xml"/><Relationship Id="rId91" Type="http://schemas.openxmlformats.org/officeDocument/2006/relationships/externalLink" Target="externalLinks/externalLink34.xml"/><Relationship Id="rId96"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94" Type="http://schemas.openxmlformats.org/officeDocument/2006/relationships/externalLink" Target="externalLinks/externalLink37.xml"/><Relationship Id="rId99" Type="http://schemas.openxmlformats.org/officeDocument/2006/relationships/externalLink" Target="externalLinks/externalLink42.xml"/><Relationship Id="rId101" Type="http://schemas.openxmlformats.org/officeDocument/2006/relationships/externalLink" Target="externalLinks/externalLink4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9.xml"/><Relationship Id="rId97" Type="http://schemas.openxmlformats.org/officeDocument/2006/relationships/externalLink" Target="externalLinks/externalLink40.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14.xml"/><Relationship Id="rId92" Type="http://schemas.openxmlformats.org/officeDocument/2006/relationships/externalLink" Target="externalLinks/externalLink3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9.xml"/><Relationship Id="rId87" Type="http://schemas.openxmlformats.org/officeDocument/2006/relationships/externalLink" Target="externalLinks/externalLink30.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0.xml"/><Relationship Id="rId100" Type="http://schemas.openxmlformats.org/officeDocument/2006/relationships/externalLink" Target="externalLinks/externalLink43.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93" Type="http://schemas.openxmlformats.org/officeDocument/2006/relationships/externalLink" Target="externalLinks/externalLink36.xml"/><Relationship Id="rId98" Type="http://schemas.openxmlformats.org/officeDocument/2006/relationships/externalLink" Target="externalLinks/externalLink4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781050</xdr:colOff>
      <xdr:row>8</xdr:row>
      <xdr:rowOff>47626</xdr:rowOff>
    </xdr:from>
    <xdr:to>
      <xdr:col>6</xdr:col>
      <xdr:colOff>104775</xdr:colOff>
      <xdr:row>15</xdr:row>
      <xdr:rowOff>19051</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1897860F-C5DE-4BE0-AE6D-5E6B54AC2DE3}"/>
            </a:ext>
          </a:extLst>
        </xdr:cNvPr>
        <xdr:cNvPicPr/>
      </xdr:nvPicPr>
      <xdr:blipFill>
        <a:blip xmlns:r="http://schemas.openxmlformats.org/officeDocument/2006/relationships" r:embed="rId1"/>
        <a:srcRect/>
        <a:stretch>
          <a:fillRect/>
        </a:stretch>
      </xdr:blipFill>
      <xdr:spPr bwMode="auto">
        <a:xfrm>
          <a:off x="1946910" y="1739266"/>
          <a:ext cx="2707005" cy="13582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40</xdr:col>
      <xdr:colOff>0</xdr:colOff>
      <xdr:row>119</xdr:row>
      <xdr:rowOff>19050</xdr:rowOff>
    </xdr:from>
    <xdr:to>
      <xdr:col>40</xdr:col>
      <xdr:colOff>0</xdr:colOff>
      <xdr:row>121</xdr:row>
      <xdr:rowOff>0</xdr:rowOff>
    </xdr:to>
    <xdr:sp macro="" textlink="">
      <xdr:nvSpPr>
        <xdr:cNvPr id="2" name="Text Box 1">
          <a:extLst>
            <a:ext uri="{FF2B5EF4-FFF2-40B4-BE49-F238E27FC236}">
              <a16:creationId xmlns:a16="http://schemas.microsoft.com/office/drawing/2014/main" id="{6B71527A-AE48-41D4-B800-48B8FD6AA5D5}"/>
            </a:ext>
          </a:extLst>
        </xdr:cNvPr>
        <xdr:cNvSpPr txBox="1">
          <a:spLocks noChangeArrowheads="1"/>
        </xdr:cNvSpPr>
      </xdr:nvSpPr>
      <xdr:spPr bwMode="auto">
        <a:xfrm>
          <a:off x="39753540" y="141693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119</xdr:row>
      <xdr:rowOff>19050</xdr:rowOff>
    </xdr:from>
    <xdr:to>
      <xdr:col>40</xdr:col>
      <xdr:colOff>0</xdr:colOff>
      <xdr:row>121</xdr:row>
      <xdr:rowOff>0</xdr:rowOff>
    </xdr:to>
    <xdr:sp macro="" textlink="">
      <xdr:nvSpPr>
        <xdr:cNvPr id="3" name="Text Box 2">
          <a:extLst>
            <a:ext uri="{FF2B5EF4-FFF2-40B4-BE49-F238E27FC236}">
              <a16:creationId xmlns:a16="http://schemas.microsoft.com/office/drawing/2014/main" id="{978926C5-D4AF-4EEF-B234-7013A52D9903}"/>
            </a:ext>
          </a:extLst>
        </xdr:cNvPr>
        <xdr:cNvSpPr txBox="1">
          <a:spLocks noChangeArrowheads="1"/>
        </xdr:cNvSpPr>
      </xdr:nvSpPr>
      <xdr:spPr bwMode="auto">
        <a:xfrm>
          <a:off x="39753540" y="141693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119</xdr:row>
      <xdr:rowOff>19050</xdr:rowOff>
    </xdr:from>
    <xdr:to>
      <xdr:col>40</xdr:col>
      <xdr:colOff>0</xdr:colOff>
      <xdr:row>121</xdr:row>
      <xdr:rowOff>0</xdr:rowOff>
    </xdr:to>
    <xdr:sp macro="" textlink="">
      <xdr:nvSpPr>
        <xdr:cNvPr id="4" name="Text Box 3">
          <a:extLst>
            <a:ext uri="{FF2B5EF4-FFF2-40B4-BE49-F238E27FC236}">
              <a16:creationId xmlns:a16="http://schemas.microsoft.com/office/drawing/2014/main" id="{2364D30A-C428-48D0-9273-DD367EF5A88C}"/>
            </a:ext>
          </a:extLst>
        </xdr:cNvPr>
        <xdr:cNvSpPr txBox="1">
          <a:spLocks noChangeArrowheads="1"/>
        </xdr:cNvSpPr>
      </xdr:nvSpPr>
      <xdr:spPr bwMode="auto">
        <a:xfrm>
          <a:off x="39753540" y="141693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12FAB7D4-E736-4408-9768-8B6768734A29}"/>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EF92AE26-2D52-43AE-88DB-506C49E592D8}"/>
            </a:ext>
          </a:extLst>
        </xdr:cNvPr>
        <xdr:cNvSpPr txBox="1">
          <a:spLocks noChangeArrowheads="1"/>
        </xdr:cNvSpPr>
      </xdr:nvSpPr>
      <xdr:spPr bwMode="auto">
        <a:xfrm>
          <a:off x="1368552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C6391FED-EED8-4630-A3FB-2E81E4736378}"/>
            </a:ext>
          </a:extLst>
        </xdr:cNvPr>
        <xdr:cNvSpPr txBox="1">
          <a:spLocks noChangeArrowheads="1"/>
        </xdr:cNvSpPr>
      </xdr:nvSpPr>
      <xdr:spPr bwMode="auto">
        <a:xfrm>
          <a:off x="243382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5BB0B493-E3E9-4348-8214-3E60973C88FC}"/>
            </a:ext>
          </a:extLst>
        </xdr:cNvPr>
        <xdr:cNvSpPr txBox="1">
          <a:spLocks noChangeArrowheads="1"/>
        </xdr:cNvSpPr>
      </xdr:nvSpPr>
      <xdr:spPr bwMode="auto">
        <a:xfrm>
          <a:off x="347472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6" name="Text Box 5">
          <a:extLst>
            <a:ext uri="{FF2B5EF4-FFF2-40B4-BE49-F238E27FC236}">
              <a16:creationId xmlns:a16="http://schemas.microsoft.com/office/drawing/2014/main" id="{01F687B6-34B7-4679-804C-FC7DDFFE7D7D}"/>
            </a:ext>
          </a:extLst>
        </xdr:cNvPr>
        <xdr:cNvSpPr txBox="1">
          <a:spLocks noChangeArrowheads="1"/>
        </xdr:cNvSpPr>
      </xdr:nvSpPr>
      <xdr:spPr bwMode="auto">
        <a:xfrm>
          <a:off x="384657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7" name="Text Box 6">
          <a:extLst>
            <a:ext uri="{FF2B5EF4-FFF2-40B4-BE49-F238E27FC236}">
              <a16:creationId xmlns:a16="http://schemas.microsoft.com/office/drawing/2014/main" id="{0ADBFFBF-38E7-479E-9C75-2143A492FD10}"/>
            </a:ext>
          </a:extLst>
        </xdr:cNvPr>
        <xdr:cNvSpPr txBox="1">
          <a:spLocks noChangeArrowheads="1"/>
        </xdr:cNvSpPr>
      </xdr:nvSpPr>
      <xdr:spPr bwMode="auto">
        <a:xfrm>
          <a:off x="384657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8" name="Text Box 7">
          <a:extLst>
            <a:ext uri="{FF2B5EF4-FFF2-40B4-BE49-F238E27FC236}">
              <a16:creationId xmlns:a16="http://schemas.microsoft.com/office/drawing/2014/main" id="{110ED0E5-803F-427A-963B-E5FFBDFBD7EA}"/>
            </a:ext>
          </a:extLst>
        </xdr:cNvPr>
        <xdr:cNvSpPr txBox="1">
          <a:spLocks noChangeArrowheads="1"/>
        </xdr:cNvSpPr>
      </xdr:nvSpPr>
      <xdr:spPr bwMode="auto">
        <a:xfrm>
          <a:off x="384657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9" name="Text Box 8">
          <a:extLst>
            <a:ext uri="{FF2B5EF4-FFF2-40B4-BE49-F238E27FC236}">
              <a16:creationId xmlns:a16="http://schemas.microsoft.com/office/drawing/2014/main" id="{AFEF2BF2-71F2-45BC-AC0C-3DAD82EE3AF6}"/>
            </a:ext>
          </a:extLst>
        </xdr:cNvPr>
        <xdr:cNvSpPr txBox="1">
          <a:spLocks noChangeArrowheads="1"/>
        </xdr:cNvSpPr>
      </xdr:nvSpPr>
      <xdr:spPr bwMode="auto">
        <a:xfrm>
          <a:off x="384657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10" name="Text Box 25">
          <a:extLst>
            <a:ext uri="{FF2B5EF4-FFF2-40B4-BE49-F238E27FC236}">
              <a16:creationId xmlns:a16="http://schemas.microsoft.com/office/drawing/2014/main" id="{63E62327-FAA9-4D03-A93A-C259242F6E02}"/>
            </a:ext>
          </a:extLst>
        </xdr:cNvPr>
        <xdr:cNvSpPr txBox="1">
          <a:spLocks noChangeArrowheads="1"/>
        </xdr:cNvSpPr>
      </xdr:nvSpPr>
      <xdr:spPr bwMode="auto">
        <a:xfrm>
          <a:off x="384657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285750</xdr:rowOff>
    </xdr:from>
    <xdr:to>
      <xdr:col>4</xdr:col>
      <xdr:colOff>0</xdr:colOff>
      <xdr:row>6</xdr:row>
      <xdr:rowOff>57150</xdr:rowOff>
    </xdr:to>
    <xdr:sp macro="" textlink="">
      <xdr:nvSpPr>
        <xdr:cNvPr id="2" name="Text Box 6">
          <a:extLst>
            <a:ext uri="{FF2B5EF4-FFF2-40B4-BE49-F238E27FC236}">
              <a16:creationId xmlns:a16="http://schemas.microsoft.com/office/drawing/2014/main" id="{65641464-C15B-40A0-9E8B-3A4BD8A5DB89}"/>
            </a:ext>
          </a:extLst>
        </xdr:cNvPr>
        <xdr:cNvSpPr txBox="1">
          <a:spLocks noChangeArrowheads="1"/>
        </xdr:cNvSpPr>
      </xdr:nvSpPr>
      <xdr:spPr bwMode="auto">
        <a:xfrm>
          <a:off x="5737860" y="1687830"/>
          <a:ext cx="0" cy="609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Alcance%20B-3201%20-%20Distribuci&#243;n%20de%20oficinas%20por%20zona%20EF.xlsx" TargetMode="External"/><Relationship Id="rId1" Type="http://schemas.openxmlformats.org/officeDocument/2006/relationships/externalLinkPath" Target="Actual%20Consolidado/EF/Alcance%20B-3201%20-%20Distribuci&#243;n%20de%20oficinas%20por%20zona%20E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96.3.1.51/BOLETIN/MENSUAL/Inf-financiera/2002/2002-03/Web/Public/01-25%20Bcos%20Mar-2002.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Alcance%20B-3241%20-%20Cr&#233;ditos%20y%20dep&#243;sitos%20por%20oficina%20EF.xlsx" TargetMode="External"/><Relationship Id="rId1" Type="http://schemas.openxmlformats.org/officeDocument/2006/relationships/externalLinkPath" Target="Actual%20Consolidado/EF/Alcance%20B-3241%20-%20Cr&#233;ditos%20y%20dep&#243;sitos%20por%20oficina%20EF.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2024\Feb\EF\Data\Informe%20-%20Boletin%20-%20EEFF%20e%20Indic%20Emp.%20F%20Vigente%20Feb%202024.xlsm" TargetMode="External"/><Relationship Id="rId1" Type="http://schemas.openxmlformats.org/officeDocument/2006/relationships/externalLinkPath" Target="file:///\\sbs.gob.pe\data\esteco\Pc-OBorda\Boletin-Bcos\BOLETIN%20PUBLIC%20WEB\2024\Feb\EF\Data\Informe%20-%20Boletin%20-%20EEFF%20e%20Indic%20Emp.%20F%20Vigente%20Feb%20202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22%20Estructura%20del%20Activo%20EF.xls" TargetMode="External"/><Relationship Id="rId1" Type="http://schemas.openxmlformats.org/officeDocument/2006/relationships/externalLinkPath" Target="Actual%20Consolidado/EF/Estructura%20B-3222%20Estructura%20del%20Activo%20E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Informe%20-%20Bolet&#237;n%20Estad&#237;stico%20Emp.%20Financieras%20Web%20Ene-2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borda\Financ\Efra&#237;n\Bancos\FormatosPublicaciones\01-25%20Bcos%20Ene-2002.xls"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23%20Estructura%20del%20Pasivo%20EF.xls" TargetMode="External"/><Relationship Id="rId1" Type="http://schemas.openxmlformats.org/officeDocument/2006/relationships/externalLinkPath" Target="Actual%20Consolidado/EF/Estructura%20B-3223%20Estructura%20del%20Pasivo%20EF.xl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24%20Estructura%20de%20los%20Ingresos%20Financieros%20EF.xls" TargetMode="External"/><Relationship Id="rId1" Type="http://schemas.openxmlformats.org/officeDocument/2006/relationships/externalLinkPath" Target="Actual%20Consolidado/EF/Estructura%20B-3224%20Estructura%20de%20los%20Ingresos%20Financieros%20EF.xls"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25%20Estructura%20de%20los%20Gastos%20de%20Administraci&#243;n%20EF.xls" TargetMode="External"/><Relationship Id="rId1" Type="http://schemas.openxmlformats.org/officeDocument/2006/relationships/externalLinkPath" Target="Actual%20Consolidado/EF/Estructura%20B-3225%20Estructura%20de%20los%20Gastos%20de%20Administraci&#243;n%20EF.xls"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35%20Estructura%20de%20cr&#233;ditos%20directos%20por%20modalidad%20EF.xls" TargetMode="External"/><Relationship Id="rId1" Type="http://schemas.openxmlformats.org/officeDocument/2006/relationships/externalLinkPath" Target="Actual%20Consolidado/EF/Estructura%20B-3235%20Estructura%20de%20cr&#233;ditos%20directos%20por%20modalidad%20E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36%20Estructura%20de%20cr&#233;ditos%20por%20tipo%20y%20modalidad%20EF.xls" TargetMode="External"/><Relationship Id="rId1" Type="http://schemas.openxmlformats.org/officeDocument/2006/relationships/externalLinkPath" Target="Actual%20Consolidado/EF/Estructura%20B-3236%20Estructura%20de%20cr&#233;ditos%20por%20tipo%20y%20modalidad%20EF.xls"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37%20Estructura%20de%20los%20Cr&#233;ditos%20Indirectos%20EF.xls" TargetMode="External"/><Relationship Id="rId1" Type="http://schemas.openxmlformats.org/officeDocument/2006/relationships/externalLinkPath" Target="Actual%20Consolidado/EF/Estructura%20B-3237%20Estructura%20de%20los%20Cr&#233;ditos%20Indirectos%20EF.xls"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38%20Estructura%20de%20los%20dep&#243;sitos%20por%20tipo%20EF.xls" TargetMode="External"/><Relationship Id="rId1" Type="http://schemas.openxmlformats.org/officeDocument/2006/relationships/externalLinkPath" Target="Actual%20Consolidado/EF/Estructura%20B-3238%20Estructura%20de%20los%20dep&#243;sitos%20por%20tipo%20EF.xls"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39%20Estructura%20de%20los%20Adeudos%20y%20Obligaciones%20Financieras%20EF.xls" TargetMode="External"/><Relationship Id="rId1" Type="http://schemas.openxmlformats.org/officeDocument/2006/relationships/externalLinkPath" Target="Actual%20Consolidado/EF/Estructura%20B-3239%20Estructura%20de%20los%20Adeudos%20y%20Obligaciones%20Financieras%20EF.xls"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40%20Fideicomisos%20y%20comisiones%20de%20confianza%20EF.xls" TargetMode="External"/><Relationship Id="rId1" Type="http://schemas.openxmlformats.org/officeDocument/2006/relationships/externalLinkPath" Target="Actual%20Consolidado/EF/Estructura%20B-3240%20Fideicomisos%20y%20comisiones%20de%20confianza%20EF.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bs\data\Boletin-Bcos\F&#243;rmula%20Excel-Siscor\Bcos\Estad&#237;stica%20Banco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Bolet&#237;n\Nuevas%20REFERENCIAS\Financieras\Plantilla%20Palanca%20Consolidada-Financieras_V6.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nformes/2009/04%20Abr/Palanca/fx%20risk%20&amp;%20trading%20portfolio%20feb09%20(version%2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Informes/2008/05%20May/Reporte%20Mensual%20de%20Mercado/ReporteMensualRM1MAYO2008.xls"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53%20Estructura%20de%20los%20gastos%20financieros%20EF.xls" TargetMode="External"/><Relationship Id="rId1" Type="http://schemas.openxmlformats.org/officeDocument/2006/relationships/externalLinkPath" Target="Actual%20Consolidado/EF/Estructura%20B-3253%20Estructura%20de%20los%20gastos%20financieros%20EF.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bs\data\Boletin-Bcos\BOLET&#205;N%20INFORMES\Bcos\Boletin%20Public\Informes%20Vigentes%20y%20Nuevos\Informe%20-%20Estad&#237;stica%20Bancos%20Web.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bs.gob.pe\data\esteco\Esteco\ASF\Bolet&#237;n\Nuevas%20REFERENCIAS\Financieras\Plantilla%20Palanca%20Consolidada-Financieras_V6.xlsm" TargetMode="External"/></Relationships>
</file>

<file path=xl/externalLinks/_rels/externalLink29.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2024\Feb\EF\Data\Informe%20-%20Boletin%20-%20EEFF%20e%20Indic%20Emp.%20F%20Vigente%20Feb%202024.xlsm" TargetMode="External"/><Relationship Id="rId1" Type="http://schemas.openxmlformats.org/officeDocument/2006/relationships/externalLinkPath" Target="/Pc-OBorda/Boletin-Bcos/BOLETIN%20PUBLIC%20WEB/2024/Feb/EF/Data/Informe%20-%20Boletin%20-%20EEFF%20e%20Indic%20Emp.%20F%20Vigente%20Feb%202024.xlsm"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Indicadores%20EF%20Feb%202024.xlsx" TargetMode="External"/><Relationship Id="rId1" Type="http://schemas.openxmlformats.org/officeDocument/2006/relationships/externalLinkPath" Target="Actual%20Consolidado/EF/Indicadores%20EF%20Feb%202024.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bs.gob.pe\data\esteco\Pc-OBorda\Boletin-Bcos\BOLETIN%20PUBLIC%20WEB\2024\Ene\EF\Data\Informe%20-%20Boletin%20-%20EEFF%20e%20Indic%20Emp.%20F%20Vigente%20Ene%202024.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bs.gob.pe\data\esteco\Esteco\ASF\Bolet&#237;n\Nuevas%20REFERENCIAS\Financieras\1.%20Informaci&#243;n%20de%20las%20EF.xlsm" TargetMode="External"/></Relationships>
</file>

<file path=xl/externalLinks/_rels/externalLink33.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Informaci&#243;n%20B-3254%20-%20Cr&#233;ditos%20directos%20y%20dep&#243;sitos%20por%20zona%20geogr&#225;fica%20EF.xlsx" TargetMode="External"/><Relationship Id="rId1" Type="http://schemas.openxmlformats.org/officeDocument/2006/relationships/externalLinkPath" Target="Actual%20Consolidado/EF/Informaci&#243;n%20B-3254%20-%20Cr&#233;ditos%20directos%20y%20dep&#243;sitos%20por%20zona%20geogr&#225;fica%20EF.xlsx" TargetMode="External"/></Relationships>
</file>

<file path=xl/externalLinks/_rels/externalLink34.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05%20Estruct%20Cr&#233;d%20Dir%20y%20Conting%20seg&#250;n%20Categ%20Riesgo%20Deudor%20EF.xls" TargetMode="External"/><Relationship Id="rId1" Type="http://schemas.openxmlformats.org/officeDocument/2006/relationships/externalLinkPath" Target="Actual%20Consolidado/EF/R.%20Crediticio%20B-3205%20Estruct%20Cr&#233;d%20Dir%20y%20Conting%20seg&#250;n%20Categ%20Riesgo%20Deudor%20EF.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Estad&#237;stica%20Finannciera.xls" TargetMode="External"/></Relationships>
</file>

<file path=xl/externalLinks/_rels/externalLink36.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19%20Cr&#233;ditos%20Directos%20seg&#250;n%20Situaci&#243;n%20EF.xls" TargetMode="External"/><Relationship Id="rId1" Type="http://schemas.openxmlformats.org/officeDocument/2006/relationships/externalLinkPath" Target="Actual%20Consolidado/EF/R.%20Crediticio%20B-3219%20Cr&#233;ditos%20Directos%20seg&#250;n%20Situaci&#243;n%20EF.xls" TargetMode="External"/></Relationships>
</file>

<file path=xl/externalLinks/_rels/externalLink37.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20%20Creditos%20Directos%20segun%20Tipo%20de%20Credito%20y%20Situacion%20EF.xls" TargetMode="External"/><Relationship Id="rId1" Type="http://schemas.openxmlformats.org/officeDocument/2006/relationships/externalLinkPath" Target="Actual%20Consolidado/EF/R.%20Crediticio%20B-3220%20Creditos%20Directos%20segun%20Tipo%20de%20Credito%20y%20Situacion%20EF.xls" TargetMode="External"/></Relationships>
</file>

<file path=xl/externalLinks/_rels/externalLink38.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21%20Cr&#233;ditos%20empresariales%20por%20Sector%20Econ&#243;mico%20EF.xls" TargetMode="External"/><Relationship Id="rId1" Type="http://schemas.openxmlformats.org/officeDocument/2006/relationships/externalLinkPath" Target="Actual%20Consolidado/EF/R.%20Crediticio%20B-3221%20Cr&#233;ditos%20empresariales%20por%20Sector%20Econ&#243;mico%20EF.xls" TargetMode="External"/></Relationships>
</file>

<file path=xl/externalLinks/_rels/externalLink39.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30%20Ratios%20de%20Morosidad%20seg&#250;n%20d&#237;as%20de%20incumplimiento%20EF.xls" TargetMode="External"/><Relationship Id="rId1" Type="http://schemas.openxmlformats.org/officeDocument/2006/relationships/externalLinkPath" Target="Actual%20Consolidado/EF/R.%20Crediticio%20B-3230%20Ratios%20de%20Morosidad%20seg&#250;n%20d&#237;as%20de%20incumplimiento%20EF.xls" TargetMode="External"/></Relationships>
</file>

<file path=xl/externalLinks/_rels/externalLink40.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34%20Flujo%20de%20cr&#233;ditos%20castigados%20por%20tipo%20EF.xls" TargetMode="External"/><Relationship Id="rId1" Type="http://schemas.openxmlformats.org/officeDocument/2006/relationships/externalLinkPath" Target="Actual%20Consolidado/EF/R.%20Crediticio%20B-3234%20Flujo%20de%20cr&#233;ditos%20castigados%20por%20tipo%20EF.xls" TargetMode="External"/></Relationships>
</file>

<file path=xl/externalLinks/_rels/externalLink41.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57%20Morosidad%20por%20tipo%20y%20modalidad%20EF.xls" TargetMode="External"/><Relationship Id="rId1" Type="http://schemas.openxmlformats.org/officeDocument/2006/relationships/externalLinkPath" Target="Actual%20Consolidado/EF/R.%20Crediticio%20B-3257%20Morosidad%20por%20tipo%20y%20modalidad%20EF.xls" TargetMode="External"/></Relationships>
</file>

<file path=xl/externalLinks/_rels/externalLink42.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71%20Estructura%20de%20Creditos%20Directos%20y%20Contingentes%20por%20Tipo%20de%20Cr&#233;dito%20y%20Categoria%20de%20Riesgo%20del%20Deudor%20EF.xls" TargetMode="External"/><Relationship Id="rId1" Type="http://schemas.openxmlformats.org/officeDocument/2006/relationships/externalLinkPath" Target="Actual%20Consolidado/EF/R.%20Crediticio%20B-3271%20Estructura%20de%20Creditos%20Directos%20y%20Contingentes%20por%20Tipo%20de%20Cr&#233;dito%20y%20Categoria%20de%20Riesgo%20del%20Deudor%20EF.xls" TargetMode="External"/></Relationships>
</file>

<file path=xl/externalLinks/_rels/externalLink43.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72%20Cr&#233;ditos%20directos%20por%20tipo,%20modalidad%20y%20moneda%20EF.xls" TargetMode="External"/><Relationship Id="rId1" Type="http://schemas.openxmlformats.org/officeDocument/2006/relationships/externalLinkPath" Target="Actual%20Consolidado/EF/R.%20Crediticio%20B-3272%20Cr&#233;ditos%20directos%20por%20tipo,%20modalidad%20y%20moneda%20EF.xls" TargetMode="External"/></Relationships>
</file>

<file path=xl/externalLinks/_rels/externalLink44.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73%20Cr&#233;ditos%20directos%20por%20tipo%20de%20garant&#237;a%20EF.xls" TargetMode="External"/><Relationship Id="rId1" Type="http://schemas.openxmlformats.org/officeDocument/2006/relationships/externalLinkPath" Target="Actual%20Consolidado/EF/R.%20Crediticio%20B-3273%20Cr&#233;ditos%20directos%20por%20tipo%20de%20garant&#237;a%20EF.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Macros\Informe%20-%20Bolet&#237;n%20Estad&#237;stico%20Emp.%20Financieras%20Web%20Ene-201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BOLETIN/MENSUAL/Inf-financiera/2002/2002-03/Web/Public/01-25%20Bcos%20Mar-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5-BG"/>
      <sheetName val="06-EGP"/>
      <sheetName val="1"/>
      <sheetName val="2"/>
      <sheetName val="Data"/>
      <sheetName val="Anexo"/>
      <sheetName val="3"/>
      <sheetName val="MACRO"/>
    </sheetNames>
    <sheetDataSet>
      <sheetData sheetId="0">
        <row r="3">
          <cell r="B3">
            <v>45351</v>
          </cell>
        </row>
        <row r="62">
          <cell r="B62" t="str">
            <v>Tipo de Cambio Contable:  S/ 3.78</v>
          </cell>
        </row>
      </sheetData>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8"/>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row r="42">
          <cell r="F42">
            <v>11422490.119999999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2"/>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6"/>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8"/>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9"/>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0"/>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3"/>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4"/>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9"/>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3x"/>
      <sheetName val="P023"/>
      <sheetName val="P025"/>
      <sheetName val="P029"/>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042"/>
      <sheetName val="P046"/>
      <sheetName val="P050"/>
      <sheetName val="P051"/>
      <sheetName val="P052x"/>
      <sheetName val="P052"/>
      <sheetName val="P053"/>
      <sheetName val="P055"/>
      <sheetName val="P056"/>
      <sheetName val="P057x"/>
      <sheetName val="P057"/>
      <sheetName val="P058x"/>
      <sheetName val="P058"/>
      <sheetName val="P059x"/>
      <sheetName val="P059"/>
      <sheetName val="P060x"/>
      <sheetName val="P060"/>
      <sheetName val="P061x"/>
      <sheetName val="P061"/>
      <sheetName val="P062"/>
      <sheetName val="P066"/>
      <sheetName val="P067x"/>
      <sheetName val="P067"/>
      <sheetName val="P068"/>
      <sheetName val="P069"/>
      <sheetName val="P070x"/>
      <sheetName val="P070"/>
      <sheetName val="P071x"/>
      <sheetName val="P071"/>
      <sheetName val="P072x"/>
      <sheetName val="P072"/>
      <sheetName val="P073x"/>
      <sheetName val="P073"/>
      <sheetName val="Validación"/>
      <sheetName val="RK (2)"/>
      <sheetName val="RK (3)"/>
      <sheetName val="Por garantía A"/>
      <sheetName val="Por garantía B"/>
      <sheetName val="N° Deudores"/>
      <sheetName val="Flujo Hipot"/>
      <sheetName val="P054"/>
      <sheetName val="P042B"/>
      <sheetName val="P062F"/>
      <sheetName val="P074"/>
    </sheetNames>
    <sheetDataSet>
      <sheetData sheetId="0" refreshError="1">
        <row r="4">
          <cell r="D4">
            <v>39568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8"/>
      <sheetName val="9"/>
      <sheetName val="25"/>
      <sheetName val="26"/>
      <sheetName val="27"/>
      <sheetName val="3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7"/>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8"/>
      <sheetName val="9"/>
      <sheetName val="25"/>
      <sheetName val="26"/>
      <sheetName val="27"/>
      <sheetName val="3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5-BG"/>
      <sheetName val="06-EGP"/>
      <sheetName val="1"/>
      <sheetName val="2"/>
      <sheetName val="Data"/>
      <sheetName val="Anexo"/>
      <sheetName val="3"/>
      <sheetName val="MACRO"/>
    </sheetNames>
    <sheetDataSet>
      <sheetData sheetId="0"/>
      <sheetData sheetId="1"/>
      <sheetData sheetId="2"/>
      <sheetData sheetId="3"/>
      <sheetData sheetId="4">
        <row r="4">
          <cell r="B4">
            <v>45351</v>
          </cell>
        </row>
      </sheetData>
      <sheetData sheetId="5"/>
      <sheetData sheetId="6"/>
      <sheetData sheetId="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5-BG"/>
      <sheetName val="06-EGP"/>
      <sheetName val="1"/>
      <sheetName val="2"/>
      <sheetName val="Data"/>
      <sheetName val="Anexo"/>
      <sheetName val="3"/>
      <sheetName val="MACRO"/>
    </sheetNames>
    <sheetDataSet>
      <sheetData sheetId="0">
        <row r="3">
          <cell r="B3">
            <v>45322</v>
          </cell>
        </row>
        <row r="62">
          <cell r="B62" t="str">
            <v>Tipo de Cambio Contable:  S/ 3.804</v>
          </cell>
        </row>
      </sheetData>
      <sheetData sheetId="1"/>
      <sheetData sheetId="2"/>
      <sheetData sheetId="3"/>
      <sheetData sheetId="4"/>
      <sheetData sheetId="5"/>
      <sheetData sheetId="6"/>
      <sheetData sheetId="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x"/>
      <sheetName val="4"/>
      <sheetName val="6x"/>
      <sheetName val="6"/>
      <sheetName val="7x"/>
      <sheetName val="7"/>
    </sheetNames>
    <sheetDataSet>
      <sheetData sheetId="0"/>
      <sheetData sheetId="1"/>
      <sheetData sheetId="2"/>
      <sheetData sheetId="3"/>
      <sheetData sheetId="4"/>
      <sheetData sheetId="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5"/>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2"/>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42"/>
      <sheetName val="P046"/>
      <sheetName val="P050"/>
      <sheetName val="P051"/>
      <sheetName val="P053"/>
      <sheetName val="P055"/>
      <sheetName val="P056"/>
      <sheetName val="P057x"/>
      <sheetName val="P057"/>
      <sheetName val="P058x"/>
      <sheetName val="P058"/>
      <sheetName val="P059x"/>
      <sheetName val="P059"/>
      <sheetName val="P060x"/>
      <sheetName val="P060"/>
      <sheetName val="P061x"/>
      <sheetName val="P061"/>
    </sheetNames>
    <sheetDataSet>
      <sheetData sheetId="0" refreshError="1">
        <row r="4">
          <cell r="D4">
            <v>40390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0"/>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1"/>
    </sheetNames>
    <sheetDataSet>
      <sheetData sheetId="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8"/>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
    </sheetNames>
    <sheetDataSet>
      <sheetData sheetId="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9"/>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5"/>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3"/>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4"/>
    </sheetNames>
    <sheetDataSet>
      <sheetData sheetId="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7"/>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hyperlink" Target="https://www.sbs.gob.pe/Portals/0/jer/pfrpv_normatividad/20160719_Res-11356-2008.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intranet1.sbs.gob.pe/idxall/seguros/doc/resolucion/11356-2008.r.doc"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intranet1.sbs.gob.pe/idxall/seguros/doc/resolucion/11356-2008.r.doc"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E17ED-186D-4AF8-AC27-419458FC9762}">
  <dimension ref="A1:I25"/>
  <sheetViews>
    <sheetView showGridLines="0" tabSelected="1" view="pageBreakPreview" zoomScaleSheetLayoutView="120" workbookViewId="0">
      <selection activeCell="A6" sqref="A6:I6"/>
    </sheetView>
  </sheetViews>
  <sheetFormatPr baseColWidth="10" defaultColWidth="11.44140625" defaultRowHeight="13.8"/>
  <cols>
    <col min="1" max="1" width="4.6640625" style="1249" customWidth="1"/>
    <col min="2" max="9" width="12.33203125" style="1249" customWidth="1"/>
    <col min="10" max="16384" width="11.44140625" style="1249"/>
  </cols>
  <sheetData>
    <row r="1" spans="1:9" ht="14.4" thickTop="1">
      <c r="A1" s="1248"/>
      <c r="B1" s="1248"/>
      <c r="C1" s="1248"/>
      <c r="D1" s="1248"/>
      <c r="E1" s="1248"/>
      <c r="F1" s="1248"/>
      <c r="G1" s="1248"/>
      <c r="H1" s="1248"/>
    </row>
    <row r="2" spans="1:9">
      <c r="B2" s="1250"/>
    </row>
    <row r="3" spans="1:9" ht="28.2">
      <c r="B3" s="1251" t="s">
        <v>1436</v>
      </c>
    </row>
    <row r="4" spans="1:9" ht="21.6">
      <c r="B4" s="1252"/>
    </row>
    <row r="6" spans="1:9">
      <c r="A6" s="1253"/>
      <c r="B6" s="1253"/>
      <c r="C6" s="1253"/>
      <c r="D6" s="1253"/>
      <c r="E6" s="1253"/>
      <c r="F6" s="1253"/>
      <c r="G6" s="1253"/>
      <c r="H6" s="1253"/>
      <c r="I6" s="1253"/>
    </row>
    <row r="7" spans="1:9">
      <c r="A7" s="1254"/>
      <c r="B7" s="1254"/>
      <c r="C7" s="1254"/>
      <c r="E7" s="1254"/>
      <c r="F7" s="1254"/>
      <c r="G7" s="1254"/>
      <c r="H7" s="1254"/>
      <c r="I7" s="1254"/>
    </row>
    <row r="8" spans="1:9">
      <c r="A8" s="1254"/>
      <c r="B8" s="1254"/>
      <c r="C8" s="1254"/>
      <c r="D8" s="1254"/>
      <c r="E8" s="1254"/>
      <c r="F8" s="1254"/>
      <c r="G8" s="1254"/>
      <c r="H8" s="1254"/>
      <c r="I8" s="1254"/>
    </row>
    <row r="9" spans="1:9" ht="15.75" customHeight="1">
      <c r="B9" s="1255"/>
      <c r="C9" s="1255"/>
      <c r="D9" s="1255"/>
      <c r="E9" s="1255"/>
      <c r="F9" s="1255"/>
      <c r="G9" s="1255"/>
      <c r="H9" s="1255"/>
    </row>
    <row r="10" spans="1:9" ht="15.75" customHeight="1">
      <c r="B10" s="1255"/>
      <c r="C10" s="1255"/>
      <c r="D10" s="1255"/>
      <c r="E10" s="1255"/>
      <c r="F10" s="1255"/>
      <c r="G10" s="1255"/>
      <c r="H10" s="1255"/>
      <c r="I10" s="1256"/>
    </row>
    <row r="11" spans="1:9" ht="15.75" customHeight="1">
      <c r="B11" s="1255"/>
      <c r="C11" s="1255"/>
      <c r="D11" s="1255"/>
      <c r="E11" s="1255"/>
      <c r="F11" s="1255"/>
      <c r="G11" s="1255"/>
      <c r="H11" s="1255"/>
      <c r="I11" s="1256"/>
    </row>
    <row r="12" spans="1:9" ht="15.75" customHeight="1">
      <c r="B12" s="1255"/>
      <c r="C12" s="1255"/>
      <c r="D12" s="1255"/>
      <c r="E12" s="1255"/>
      <c r="F12" s="1255"/>
      <c r="G12" s="1255"/>
      <c r="H12" s="1255"/>
      <c r="I12" s="1256"/>
    </row>
    <row r="13" spans="1:9" ht="15.75" customHeight="1">
      <c r="B13" s="1255"/>
      <c r="C13" s="1255"/>
      <c r="D13" s="1255"/>
      <c r="E13" s="1255"/>
      <c r="F13" s="1255"/>
      <c r="G13" s="1255"/>
      <c r="H13" s="1255"/>
      <c r="I13" s="1256"/>
    </row>
    <row r="14" spans="1:9" ht="15.75" customHeight="1">
      <c r="B14" s="1255"/>
      <c r="C14" s="1255"/>
      <c r="D14" s="1255"/>
      <c r="E14" s="1255"/>
      <c r="F14" s="1255"/>
      <c r="G14" s="1255"/>
      <c r="H14" s="1255"/>
      <c r="I14" s="1256"/>
    </row>
    <row r="15" spans="1:9" ht="15.75" customHeight="1">
      <c r="B15" s="1255"/>
      <c r="C15" s="1255"/>
      <c r="D15" s="1255"/>
      <c r="E15" s="1255"/>
      <c r="F15" s="1255"/>
      <c r="G15" s="1255"/>
      <c r="H15" s="1255"/>
    </row>
    <row r="16" spans="1:9" ht="15.75" customHeight="1">
      <c r="B16" s="1255"/>
      <c r="C16" s="1255"/>
      <c r="D16" s="1255"/>
      <c r="E16" s="1255"/>
      <c r="F16" s="1255"/>
      <c r="G16" s="1255"/>
      <c r="H16" s="1255"/>
    </row>
    <row r="17" spans="1:9" ht="15.75" customHeight="1">
      <c r="B17" s="1257"/>
      <c r="C17" s="1257"/>
      <c r="D17" s="1257"/>
      <c r="E17" s="1257"/>
      <c r="F17" s="1257"/>
      <c r="G17" s="1257"/>
      <c r="H17" s="1257"/>
    </row>
    <row r="18" spans="1:9" ht="15.75" customHeight="1">
      <c r="B18" s="1257"/>
      <c r="C18" s="1257"/>
      <c r="D18" s="1257"/>
      <c r="E18" s="1257"/>
      <c r="F18" s="1257"/>
      <c r="G18" s="1257"/>
      <c r="H18" s="1257"/>
    </row>
    <row r="19" spans="1:9" ht="15.75" customHeight="1">
      <c r="B19" s="1257"/>
      <c r="C19" s="1257"/>
      <c r="D19" s="1257"/>
      <c r="E19" s="1257"/>
      <c r="F19" s="1258"/>
      <c r="G19" s="1258"/>
      <c r="H19" s="1258"/>
      <c r="I19" s="1258"/>
    </row>
    <row r="20" spans="1:9" ht="15.75" customHeight="1">
      <c r="B20" s="1259"/>
      <c r="C20" s="1259"/>
      <c r="D20" s="1259"/>
      <c r="E20" s="1259"/>
      <c r="F20" s="1258"/>
      <c r="G20" s="1258"/>
      <c r="H20" s="1258"/>
      <c r="I20" s="1258"/>
    </row>
    <row r="21" spans="1:9" ht="15.75" customHeight="1">
      <c r="B21" s="1259"/>
      <c r="C21" s="1259"/>
      <c r="D21" s="1259"/>
      <c r="E21" s="1259"/>
      <c r="F21" s="1258"/>
      <c r="G21" s="1258"/>
      <c r="H21" s="1258"/>
      <c r="I21" s="1258"/>
    </row>
    <row r="22" spans="1:9" ht="15.75" customHeight="1">
      <c r="B22" s="1259"/>
      <c r="C22" s="1259"/>
      <c r="D22" s="1259"/>
      <c r="E22" s="1259"/>
      <c r="F22" s="1260"/>
      <c r="G22" s="1260"/>
      <c r="H22" s="1260"/>
      <c r="I22" s="1261"/>
    </row>
    <row r="23" spans="1:9" ht="15.75" customHeight="1" thickBot="1">
      <c r="A23" s="1262"/>
      <c r="B23" s="1262"/>
      <c r="C23" s="1262"/>
      <c r="D23" s="1262"/>
      <c r="E23" s="1262"/>
      <c r="F23" s="1262"/>
      <c r="G23" s="1262"/>
      <c r="H23" s="1262"/>
      <c r="I23" s="1262"/>
    </row>
    <row r="24" spans="1:9" ht="3.75" customHeight="1" thickTop="1"/>
    <row r="25" spans="1:9" ht="15.75" customHeight="1"/>
  </sheetData>
  <mergeCells count="3">
    <mergeCell ref="A6:I6"/>
    <mergeCell ref="B9:H16"/>
    <mergeCell ref="F19:I21"/>
  </mergeCells>
  <printOptions horizontalCentered="1" verticalCentered="1"/>
  <pageMargins left="1.3474015748031496" right="0.78740157480314965" top="0.98425196850393704" bottom="0.98425196850393704" header="0" footer="0"/>
  <pageSetup paperSize="9" scale="10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AAAA1-E910-4EC2-9E26-08E831A51652}">
  <dimension ref="A4:C60"/>
  <sheetViews>
    <sheetView showGridLines="0" view="pageBreakPreview" zoomScaleNormal="100" zoomScaleSheetLayoutView="100" workbookViewId="0">
      <selection sqref="A1:C65"/>
    </sheetView>
  </sheetViews>
  <sheetFormatPr baseColWidth="10" defaultRowHeight="14.4"/>
  <cols>
    <col min="1" max="1" width="4.33203125" style="1186" customWidth="1"/>
    <col min="2" max="2" width="89.109375" style="1186" customWidth="1"/>
    <col min="3" max="3" width="12.6640625" style="1186" customWidth="1"/>
    <col min="4" max="16384" width="11.5546875" style="1186"/>
  </cols>
  <sheetData>
    <row r="4" spans="1:3" ht="18">
      <c r="A4" s="1187" t="s">
        <v>1066</v>
      </c>
      <c r="B4" s="1187"/>
      <c r="C4" s="1187"/>
    </row>
    <row r="6" spans="1:3">
      <c r="B6" s="1190" t="s">
        <v>1380</v>
      </c>
      <c r="C6" s="1247" t="s">
        <v>1381</v>
      </c>
    </row>
    <row r="7" spans="1:3">
      <c r="B7" s="1190" t="s">
        <v>1382</v>
      </c>
      <c r="C7" s="1186">
        <v>1</v>
      </c>
    </row>
    <row r="8" spans="1:3">
      <c r="B8" s="1190" t="s">
        <v>1383</v>
      </c>
      <c r="C8" s="1186">
        <v>2</v>
      </c>
    </row>
    <row r="9" spans="1:3">
      <c r="B9" s="1190" t="s">
        <v>1384</v>
      </c>
      <c r="C9" s="1186">
        <v>3</v>
      </c>
    </row>
    <row r="10" spans="1:3">
      <c r="B10" s="1190" t="s">
        <v>1385</v>
      </c>
      <c r="C10" s="1186">
        <v>4</v>
      </c>
    </row>
    <row r="11" spans="1:3">
      <c r="B11" s="1190" t="s">
        <v>1386</v>
      </c>
      <c r="C11" s="1186">
        <v>5</v>
      </c>
    </row>
    <row r="12" spans="1:3">
      <c r="B12" s="1190" t="s">
        <v>1387</v>
      </c>
      <c r="C12" s="1186">
        <v>6</v>
      </c>
    </row>
    <row r="13" spans="1:3">
      <c r="B13" s="1190" t="s">
        <v>1388</v>
      </c>
      <c r="C13" s="1186">
        <v>7</v>
      </c>
    </row>
    <row r="14" spans="1:3">
      <c r="B14" s="1190" t="s">
        <v>1389</v>
      </c>
      <c r="C14" s="1186">
        <v>8</v>
      </c>
    </row>
    <row r="15" spans="1:3">
      <c r="B15" s="1190" t="s">
        <v>1390</v>
      </c>
      <c r="C15" s="1186">
        <v>9</v>
      </c>
    </row>
    <row r="16" spans="1:3">
      <c r="B16" s="1190" t="s">
        <v>1391</v>
      </c>
      <c r="C16" s="1186">
        <v>10</v>
      </c>
    </row>
    <row r="17" spans="2:3">
      <c r="B17" s="1190" t="s">
        <v>1392</v>
      </c>
      <c r="C17" s="1186">
        <v>11</v>
      </c>
    </row>
    <row r="18" spans="2:3">
      <c r="B18" s="1190" t="s">
        <v>1393</v>
      </c>
      <c r="C18" s="1186">
        <v>12</v>
      </c>
    </row>
    <row r="19" spans="2:3">
      <c r="B19" s="1190" t="s">
        <v>1394</v>
      </c>
      <c r="C19" s="1186">
        <v>13</v>
      </c>
    </row>
    <row r="20" spans="2:3">
      <c r="B20" s="1190" t="s">
        <v>1395</v>
      </c>
      <c r="C20" s="1186">
        <v>14</v>
      </c>
    </row>
    <row r="21" spans="2:3">
      <c r="B21" s="1190" t="s">
        <v>1396</v>
      </c>
      <c r="C21" s="1186">
        <v>15</v>
      </c>
    </row>
    <row r="22" spans="2:3">
      <c r="B22" s="1190" t="s">
        <v>1397</v>
      </c>
      <c r="C22" s="1186">
        <v>16</v>
      </c>
    </row>
    <row r="23" spans="2:3">
      <c r="B23" s="1190" t="s">
        <v>1398</v>
      </c>
      <c r="C23" s="1186">
        <v>17</v>
      </c>
    </row>
    <row r="24" spans="2:3">
      <c r="B24" s="1190" t="s">
        <v>1399</v>
      </c>
      <c r="C24" s="1186">
        <v>18</v>
      </c>
    </row>
    <row r="25" spans="2:3">
      <c r="B25" s="1190" t="s">
        <v>1400</v>
      </c>
      <c r="C25" s="1186">
        <v>19</v>
      </c>
    </row>
    <row r="26" spans="2:3">
      <c r="B26" s="1190" t="s">
        <v>1401</v>
      </c>
      <c r="C26" s="1186">
        <v>20</v>
      </c>
    </row>
    <row r="27" spans="2:3">
      <c r="B27" s="1190" t="s">
        <v>1402</v>
      </c>
      <c r="C27" s="1186">
        <v>21</v>
      </c>
    </row>
    <row r="28" spans="2:3">
      <c r="B28" s="1190" t="s">
        <v>1403</v>
      </c>
      <c r="C28" s="1186">
        <v>22</v>
      </c>
    </row>
    <row r="29" spans="2:3">
      <c r="B29" s="1190" t="s">
        <v>1404</v>
      </c>
      <c r="C29" s="1186">
        <v>23</v>
      </c>
    </row>
    <row r="30" spans="2:3">
      <c r="B30" s="1190" t="s">
        <v>1405</v>
      </c>
      <c r="C30" s="1186">
        <v>24</v>
      </c>
    </row>
    <row r="31" spans="2:3">
      <c r="B31" s="1190" t="s">
        <v>1406</v>
      </c>
      <c r="C31" s="1186">
        <v>25</v>
      </c>
    </row>
    <row r="32" spans="2:3">
      <c r="B32" s="1190" t="s">
        <v>1407</v>
      </c>
      <c r="C32" s="1186">
        <v>26</v>
      </c>
    </row>
    <row r="33" spans="2:3">
      <c r="B33" s="1190" t="s">
        <v>1408</v>
      </c>
      <c r="C33" s="1186">
        <v>27</v>
      </c>
    </row>
    <row r="34" spans="2:3">
      <c r="B34" s="1190" t="s">
        <v>1409</v>
      </c>
      <c r="C34" s="1186">
        <v>28</v>
      </c>
    </row>
    <row r="35" spans="2:3">
      <c r="B35" s="1190" t="s">
        <v>1410</v>
      </c>
      <c r="C35" s="1186">
        <v>29</v>
      </c>
    </row>
    <row r="36" spans="2:3">
      <c r="B36" s="1190" t="s">
        <v>1411</v>
      </c>
      <c r="C36" s="1186">
        <v>30</v>
      </c>
    </row>
    <row r="37" spans="2:3">
      <c r="B37" s="1190" t="s">
        <v>1412</v>
      </c>
      <c r="C37" s="1186">
        <v>31</v>
      </c>
    </row>
    <row r="38" spans="2:3">
      <c r="B38" s="1190" t="s">
        <v>1413</v>
      </c>
      <c r="C38" s="1186">
        <v>32</v>
      </c>
    </row>
    <row r="39" spans="2:3">
      <c r="B39" s="1190" t="s">
        <v>1414</v>
      </c>
      <c r="C39" s="1186">
        <v>33</v>
      </c>
    </row>
    <row r="40" spans="2:3">
      <c r="B40" s="1190" t="s">
        <v>1415</v>
      </c>
      <c r="C40" s="1186">
        <v>34</v>
      </c>
    </row>
    <row r="41" spans="2:3">
      <c r="B41" s="1190" t="s">
        <v>1416</v>
      </c>
      <c r="C41" s="1186">
        <v>35</v>
      </c>
    </row>
    <row r="42" spans="2:3">
      <c r="B42" s="1190" t="s">
        <v>1417</v>
      </c>
      <c r="C42" s="1186">
        <v>36</v>
      </c>
    </row>
    <row r="43" spans="2:3">
      <c r="B43" s="1190" t="s">
        <v>1418</v>
      </c>
      <c r="C43" s="1186">
        <v>37</v>
      </c>
    </row>
    <row r="44" spans="2:3">
      <c r="B44" s="1190" t="s">
        <v>1419</v>
      </c>
      <c r="C44" s="1186">
        <v>38</v>
      </c>
    </row>
    <row r="45" spans="2:3">
      <c r="B45" s="1190" t="s">
        <v>1420</v>
      </c>
      <c r="C45" s="1186">
        <v>39</v>
      </c>
    </row>
    <row r="46" spans="2:3">
      <c r="B46" s="1190" t="s">
        <v>1421</v>
      </c>
      <c r="C46" s="1186">
        <v>40</v>
      </c>
    </row>
    <row r="47" spans="2:3">
      <c r="B47" s="1190" t="s">
        <v>1422</v>
      </c>
      <c r="C47" s="1186">
        <v>41</v>
      </c>
    </row>
    <row r="48" spans="2:3">
      <c r="B48" s="1190" t="s">
        <v>1423</v>
      </c>
      <c r="C48" s="1186">
        <v>42</v>
      </c>
    </row>
    <row r="49" spans="2:3">
      <c r="B49" s="1190" t="s">
        <v>1424</v>
      </c>
      <c r="C49" s="1186">
        <v>43</v>
      </c>
    </row>
    <row r="50" spans="2:3">
      <c r="B50" s="1190" t="s">
        <v>1425</v>
      </c>
      <c r="C50" s="1186">
        <v>44</v>
      </c>
    </row>
    <row r="51" spans="2:3">
      <c r="B51" s="1190" t="s">
        <v>1426</v>
      </c>
      <c r="C51" s="1186">
        <v>45</v>
      </c>
    </row>
    <row r="52" spans="2:3">
      <c r="B52" s="1190" t="s">
        <v>1427</v>
      </c>
      <c r="C52" s="1186">
        <v>46</v>
      </c>
    </row>
    <row r="53" spans="2:3">
      <c r="B53" s="1190" t="s">
        <v>1428</v>
      </c>
      <c r="C53" s="1186">
        <v>47</v>
      </c>
    </row>
    <row r="54" spans="2:3">
      <c r="B54" s="1190" t="s">
        <v>1429</v>
      </c>
      <c r="C54" s="1186">
        <v>48</v>
      </c>
    </row>
    <row r="55" spans="2:3">
      <c r="B55" s="1190" t="s">
        <v>1430</v>
      </c>
      <c r="C55" s="1186">
        <v>49</v>
      </c>
    </row>
    <row r="56" spans="2:3">
      <c r="B56" s="1190" t="s">
        <v>1431</v>
      </c>
      <c r="C56" s="1186">
        <v>50</v>
      </c>
    </row>
    <row r="57" spans="2:3">
      <c r="B57" s="1190" t="s">
        <v>1432</v>
      </c>
      <c r="C57" s="1186">
        <v>51</v>
      </c>
    </row>
    <row r="58" spans="2:3">
      <c r="B58" s="1190" t="s">
        <v>1433</v>
      </c>
      <c r="C58" s="1186">
        <v>52</v>
      </c>
    </row>
    <row r="59" spans="2:3">
      <c r="B59" s="1190" t="s">
        <v>1434</v>
      </c>
      <c r="C59" s="1186">
        <v>53</v>
      </c>
    </row>
    <row r="60" spans="2:3">
      <c r="B60" s="1190" t="s">
        <v>1435</v>
      </c>
      <c r="C60" s="1186">
        <v>54</v>
      </c>
    </row>
  </sheetData>
  <mergeCells count="1">
    <mergeCell ref="A4:C4"/>
  </mergeCells>
  <hyperlinks>
    <hyperlink ref="B6" location="Agregación_EEFF!A5" display="Nota sobre la agregación de los E.E.F.F." xr:uid="{8F227B0C-F621-47E0-9D91-2CADE6731A20}"/>
    <hyperlink ref="B7" location="1!A5" display="Balance General  " xr:uid="{2056BA92-6443-4B4A-B845-954E90CA0C13}"/>
    <hyperlink ref="B8" location="2!A5" display="Estado de Ganancias y Pérdidas  " xr:uid="{CDEE3744-795C-47B0-9066-C3CD7259CA17}"/>
    <hyperlink ref="B9" location="3!A5" display="Indicadores Financieros  " xr:uid="{F96B17FE-AD53-4531-9BC5-6F3BC7C32726}"/>
    <hyperlink ref="B10" location="4!A5" display="Créditos Directos por Sector Económico  " xr:uid="{9ADBB0C3-DACA-41A7-8D21-B4FC96B53455}"/>
    <hyperlink ref="B11" location="5!A5" display="Créditos Directos y Depósitos por Zona Geográfica  " xr:uid="{F1EE58B9-3797-4569-A0A0-6F475FDEE57E}"/>
    <hyperlink ref="B12" location="6!A5" display="Depósitos según Escala de Montos  " xr:uid="{421A7528-BB48-41D5-9A51-317D22DC76F9}"/>
    <hyperlink ref="B13" location="7!A5" display="Número de Personal  " xr:uid="{FF682249-754A-4250-B85E-C21C8837D632}"/>
    <hyperlink ref="B14" location="8!A5" display="Requerimiento de Patrimonio Efectivo y Ratio de Capital Global  " xr:uid="{7D0A9DBD-B1AE-4824-8935-1399D41BC1E9}"/>
    <hyperlink ref="B15" location="9!A5" display="Activos y Contingentes Ponderados por Riesgo de Crédito  " xr:uid="{D7852FB6-7C74-4572-BD11-FFFAB0E66E0F}"/>
    <hyperlink ref="B16" location="10!A5" display="Créditos Directos según Situación  " xr:uid="{38E48DB6-2FB3-4788-BDD8-CCE772D7A4AC}"/>
    <hyperlink ref="B17" location="11!A5" display="Créditos Directos según Tipo de Crédito y Situación  " xr:uid="{1F4E05AF-B0BD-4B65-B308-A5DF32DE3DD8}"/>
    <hyperlink ref="B18" location="12!A5" display="Estructura de Créditos Directos e Indirectos según Categoría de Riesgo del Deudor  " xr:uid="{04940AD9-FDDF-4E3C-A394-CC510B9049B0}"/>
    <hyperlink ref="B19" location="13!A5" display="Estructura de Créditos Directos e Indirectos por Tipo de Crédito y Categoría de Riesgo del Deudor " xr:uid="{FCCDB394-4CDE-47E7-8ADA-DF17AAB079C2}"/>
    <hyperlink ref="B20" location="14!A5" display="Créditos Directos por Tipo, Modalidad y Moneda" xr:uid="{9D5B2AE0-F09E-4ED0-9451-D217A03CB995}"/>
    <hyperlink ref="B21" location="15!A5" display="Morosidad por tipo de crédito y modalidad  " xr:uid="{E4CBD24A-5D34-4043-9759-2E19ED6061DB}"/>
    <hyperlink ref="B22" location="16!A5" display="Ratios de Morosidad según días de incumplimiento  " xr:uid="{84164395-D16F-46BE-909D-8EC15B55FC67}"/>
    <hyperlink ref="B23" location="17!A5" display="Créditos por Tipo de Garantía   " xr:uid="{C62A7C5F-AEBD-4A06-A924-52A7B778D044}"/>
    <hyperlink ref="B24" location="18!A5" display="Créditos a Actividades Empresariales por Sector Económico  " xr:uid="{33EF7D99-EBC1-4C36-954E-0C17A1AC6F15}"/>
    <hyperlink ref="B25" location="19!A5" display="Flujo de Créditos Castigados por Tipo de Crédito  " xr:uid="{E8759C2E-2F57-434B-AE97-B5B0C6225BE7}"/>
    <hyperlink ref="B26" location="20!A5" display="Ratios de Liquidez  " xr:uid="{A3780487-5D06-452D-BA32-BBCA25226794}"/>
    <hyperlink ref="B27" location="21!A5" display="Movimiento de los Depósitos  (Moneda Nacional)" xr:uid="{7688D733-F3D5-45A0-AE31-F9E95A9327EF}"/>
    <hyperlink ref="B28" location="22!A5" display="Movimiento de los Depósitos  (Moneda Extranjera)" xr:uid="{C360DB01-AA14-42E4-BE66-41D21A549005}"/>
    <hyperlink ref="B29" location="23!A5" display="Depósitos del Público por Tipo de Depósito y Plazo (Moneda Nacional)" xr:uid="{6D32B880-B7F5-4783-94BA-568CB5EA2A5B}"/>
    <hyperlink ref="B30" location="24!A5" display="Depósitos del Público por Tipo de Depósito y Plazo (Moneda Extranjera)" xr:uid="{590A084C-D698-45A5-837D-49D6A94718DE}"/>
    <hyperlink ref="B31" location="25!A5" display="Requerimiento de Patrimonio Efectivo por Riesgo de Mercado  " xr:uid="{E19CD0B7-8ADF-4D20-8EB1-C05663D86F75}"/>
    <hyperlink ref="B32" location="26!A5" display="Posición Global en Moneda Extranjera  " xr:uid="{3E27430F-CD84-46FC-A749-280C4F20425A}"/>
    <hyperlink ref="B33" location="27!A5" display="Requerimiento de Patrimonio Efectivo por Riesgo Operacional  " xr:uid="{9328C584-DEC6-4F83-BCEE-0117F017B9F4}"/>
    <hyperlink ref="B34" location="28!A5" display="Estructura del Activo  " xr:uid="{C6FEB639-2753-4E95-A4E9-BFDF2C675DE5}"/>
    <hyperlink ref="B35" location="29!A5" display="Estructura de los Créditos Directos por Modalidad  " xr:uid="{B0DA5DE5-6F48-4631-A478-A07D64AF322B}"/>
    <hyperlink ref="B36" location="30!A5" display="Estructura de los Créditos Directos por Tipo y Modalidad  " xr:uid="{92E31A18-9C3B-41E7-84A5-2B66A4415F28}"/>
    <hyperlink ref="B37" location="31!A5" display="Estructura de los Créditos Indirectos  " xr:uid="{E9A0730E-AD2B-45CE-8C25-064873F14000}"/>
    <hyperlink ref="B38" location="32!A5" display="Estructura del Pasivo  " xr:uid="{999B3AD6-9B96-4B34-A8DC-1946DEFE85F8}"/>
    <hyperlink ref="B39" location="33!A5" display="Estructura de los Depósitos por Tipo  " xr:uid="{9134D488-1877-47A3-8A02-B46D0092112C}"/>
    <hyperlink ref="B40" location="34!A5" display="Estructura de los Adeudos y Obligaciones Financieras  " xr:uid="{C4C27A57-5C50-4D7D-A5D4-9DFB1189FE5B}"/>
    <hyperlink ref="B41" location="35!A5" display="Estructura del Patrimonio Efectivo" xr:uid="{F509774C-96FF-4FF0-A9AE-9A2686108508}"/>
    <hyperlink ref="B42" location="36!A5" display="Estructura de los Ingresos Financieros  " xr:uid="{93E79FA0-1A10-4F5A-97EF-9B658F46C4CC}"/>
    <hyperlink ref="B43" location="37!A5" display="Estructura de los Gastos Financieros  " xr:uid="{5BDAD731-C67D-4623-A11A-7C2E8B95F1EF}"/>
    <hyperlink ref="B44" location="38!A5" display="Estructura de los Gastos de Administración  " xr:uid="{908EFF38-B6B5-4876-AF68-F733A65093DE}"/>
    <hyperlink ref="B45" location="39!A5" display="Estructura de Fideicomisos y Comisiones de Confianza  " xr:uid="{1BDF767C-A0B2-409E-B596-6B7DCFD0CAB2}"/>
    <hyperlink ref="B46" location="40!A5" display="Ranking de Créditos, Depósitos y Patrimonio  " xr:uid="{F0A4965C-EAB9-4250-BDAE-4583A8EC4AD1}"/>
    <hyperlink ref="B47" location="41!A5" display="Ranking de Créditos Directos por Tipo  " xr:uid="{1AE93823-6B97-496F-821D-813058A8FDC0}"/>
    <hyperlink ref="B48" location="42!A5" display="Ranking de Créditos Directos por Modalidad de Operación  " xr:uid="{8F6CB41C-89B3-4F4D-98DC-5A3014B65721}"/>
    <hyperlink ref="B49" location="43!A5" display="Ranking de Depósitos por Tipo  " xr:uid="{8DF3003D-45E4-45E0-AA52-F50F459DCE5E}"/>
    <hyperlink ref="B50" location="44!A5" display="Distribución de Oficinas por Zona Geográfica" xr:uid="{8AD95E45-E164-48FA-9832-D1BF1B7999F3}"/>
    <hyperlink ref="B51" location="45!A5" display="Créditos Directos y Depósitos por Oficinas  " xr:uid="{C6F5AF52-B888-44D6-8E1C-C38E716AD883}"/>
    <hyperlink ref="B52" location="46!A5" display="Estructura de los Créditos Directos por Departamento  " xr:uid="{5D0E3E2A-2A34-4BF9-AF41-1853D23B021E}"/>
    <hyperlink ref="B53" location="47!A5" display="Estructura de los Depósitos por Departamento  " xr:uid="{2EEA7552-0ACC-4264-A7D0-592D98E27E7E}"/>
    <hyperlink ref="B54" location="48!A5" display="Depósitos por Tipo y Persona  " xr:uid="{E8C08971-8455-4AF3-919D-5E9B39786C3B}"/>
    <hyperlink ref="B55" location="49!A5" display="Número de Depositantes por Tipo de Depósito  " xr:uid="{EF993C19-1A6E-460C-B45B-B63AB4597BD6}"/>
    <hyperlink ref="B56" location="50!A5" display="Número de Tarjetas de Débito" xr:uid="{DD65352C-395B-48C0-842C-F05F0D54D1FF}"/>
    <hyperlink ref="B57" location="51!A5" display="Número de Deudores según Tipo de Crédito  " xr:uid="{E42B8253-A0F3-4577-8F51-BDB27675B095}"/>
    <hyperlink ref="B58" location="52!A5" display="Número de Tarjetas de Crédito por Tipo  " xr:uid="{CEF40E41-23BA-4B92-AB76-77DBCD6FF7FE}"/>
    <hyperlink ref="B59" location="53!A5" display="Nuevos Créditos Hipotecarios para Vivienda  " xr:uid="{B05864E0-58CB-4526-9981-274AA3F5F78F}"/>
    <hyperlink ref="B60" location="54!A5" display="Nuevos Créditos a Principales Sectores Económicos  " xr:uid="{6C8AC3A9-FA34-4B43-B551-DE556AE41C55}"/>
  </hyperlink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75256-3563-4540-976F-B3F99EBA1F77}">
  <sheetPr>
    <pageSetUpPr fitToPage="1"/>
  </sheetPr>
  <dimension ref="A1:D199"/>
  <sheetViews>
    <sheetView showGridLines="0" topLeftCell="A130" zoomScale="85" zoomScaleNormal="85" workbookViewId="0"/>
  </sheetViews>
  <sheetFormatPr baseColWidth="10" defaultColWidth="12.6640625" defaultRowHeight="13.2"/>
  <cols>
    <col min="1" max="1" width="7.33203125" style="1196" bestFit="1" customWidth="1"/>
    <col min="2" max="2" width="69.44140625" style="1196" bestFit="1" customWidth="1"/>
    <col min="3" max="3" width="99.6640625" style="1196" customWidth="1"/>
    <col min="4" max="16384" width="12.6640625" style="1196"/>
  </cols>
  <sheetData>
    <row r="1" spans="1:3" ht="13.8">
      <c r="A1" s="1189" t="s">
        <v>1067</v>
      </c>
    </row>
    <row r="2" spans="1:3" ht="13.8">
      <c r="B2" s="1197" t="s">
        <v>1068</v>
      </c>
    </row>
    <row r="3" spans="1:3" ht="6.6" customHeight="1"/>
    <row r="4" spans="1:3" ht="12.75" customHeight="1">
      <c r="B4" s="1198" t="s">
        <v>1069</v>
      </c>
      <c r="C4" s="1199"/>
    </row>
    <row r="5" spans="1:3">
      <c r="B5" s="1200"/>
      <c r="C5" s="1201"/>
    </row>
    <row r="6" spans="1:3">
      <c r="B6" s="1200"/>
      <c r="C6" s="1201"/>
    </row>
    <row r="7" spans="1:3" ht="30.75" customHeight="1">
      <c r="B7" s="1202"/>
      <c r="C7" s="1203"/>
    </row>
    <row r="8" spans="1:3" ht="14.4">
      <c r="B8" s="1204"/>
      <c r="C8" s="1204"/>
    </row>
    <row r="9" spans="1:3">
      <c r="A9" s="1205"/>
      <c r="B9" s="1205"/>
      <c r="C9" s="1205"/>
    </row>
    <row r="10" spans="1:3">
      <c r="A10" s="1206"/>
      <c r="B10" s="1206" t="s">
        <v>1070</v>
      </c>
      <c r="C10" s="1206"/>
    </row>
    <row r="11" spans="1:3" ht="13.8" thickBot="1">
      <c r="A11" s="1207"/>
      <c r="B11" s="1207"/>
      <c r="C11" s="1207"/>
    </row>
    <row r="12" spans="1:3" ht="24" customHeight="1">
      <c r="B12" s="8" t="s">
        <v>1071</v>
      </c>
      <c r="C12" s="1208"/>
    </row>
    <row r="13" spans="1:3" ht="11.4" customHeight="1">
      <c r="B13" s="8"/>
      <c r="C13" s="1208"/>
    </row>
    <row r="14" spans="1:3">
      <c r="A14" s="1209" t="s">
        <v>1072</v>
      </c>
      <c r="B14" s="8" t="s">
        <v>431</v>
      </c>
      <c r="C14" s="1206" t="str">
        <f>A15&amp;"+"&amp;A16&amp;"+"&amp;A17&amp;"+"&amp;A18</f>
        <v>(A.1)+(A.2)+(A.3)+(A.4)</v>
      </c>
    </row>
    <row r="15" spans="1:3">
      <c r="A15" s="1210" t="s">
        <v>1073</v>
      </c>
      <c r="B15" s="1211" t="s">
        <v>1074</v>
      </c>
      <c r="C15" s="564">
        <v>1101</v>
      </c>
    </row>
    <row r="16" spans="1:3">
      <c r="A16" s="1210" t="s">
        <v>1075</v>
      </c>
      <c r="B16" s="1211" t="s">
        <v>1076</v>
      </c>
      <c r="C16" s="7" t="s">
        <v>1077</v>
      </c>
    </row>
    <row r="17" spans="1:3">
      <c r="A17" s="1210" t="s">
        <v>1078</v>
      </c>
      <c r="B17" s="1211" t="s">
        <v>605</v>
      </c>
      <c r="C17" s="7" t="s">
        <v>1079</v>
      </c>
    </row>
    <row r="18" spans="1:3">
      <c r="A18" s="1210" t="s">
        <v>1080</v>
      </c>
      <c r="B18" s="1211" t="s">
        <v>1081</v>
      </c>
      <c r="C18" s="564">
        <v>1105</v>
      </c>
    </row>
    <row r="19" spans="1:3">
      <c r="A19" s="1209" t="s">
        <v>1082</v>
      </c>
      <c r="B19" s="8" t="s">
        <v>436</v>
      </c>
      <c r="C19" s="1212">
        <v>1201</v>
      </c>
    </row>
    <row r="20" spans="1:3" ht="18.75" customHeight="1">
      <c r="A20" s="1209" t="s">
        <v>1083</v>
      </c>
      <c r="B20" s="8" t="s">
        <v>1084</v>
      </c>
      <c r="C20" s="1206" t="str">
        <f>A21&amp;"+"&amp;A22&amp;"+"&amp;A23&amp;"+"&amp;A24&amp;"+"&amp;A25&amp;"+"&amp;A26</f>
        <v>(C.1)+(C.2)+(C.3)+(C.4)+(C.5)+(C.6)</v>
      </c>
    </row>
    <row r="21" spans="1:3">
      <c r="A21" s="1210" t="s">
        <v>1085</v>
      </c>
      <c r="B21" s="1211" t="s">
        <v>1086</v>
      </c>
      <c r="C21" s="7" t="s">
        <v>1087</v>
      </c>
    </row>
    <row r="22" spans="1:3">
      <c r="A22" s="1210" t="s">
        <v>1088</v>
      </c>
      <c r="B22" s="1211" t="s">
        <v>1089</v>
      </c>
      <c r="C22" s="7" t="s">
        <v>1090</v>
      </c>
    </row>
    <row r="23" spans="1:3">
      <c r="A23" s="1210" t="s">
        <v>1091</v>
      </c>
      <c r="B23" s="1211" t="s">
        <v>1092</v>
      </c>
      <c r="C23" s="564">
        <v>1305</v>
      </c>
    </row>
    <row r="24" spans="1:3">
      <c r="A24" s="1210" t="s">
        <v>1093</v>
      </c>
      <c r="B24" s="1211" t="s">
        <v>1094</v>
      </c>
      <c r="C24" s="564">
        <v>1306</v>
      </c>
    </row>
    <row r="25" spans="1:3">
      <c r="A25" s="1210" t="s">
        <v>1095</v>
      </c>
      <c r="B25" s="1211" t="s">
        <v>1096</v>
      </c>
      <c r="C25" s="564" t="s">
        <v>1097</v>
      </c>
    </row>
    <row r="26" spans="1:3">
      <c r="A26" s="1210" t="s">
        <v>1098</v>
      </c>
      <c r="B26" s="1211" t="s">
        <v>1099</v>
      </c>
      <c r="C26" s="1213" t="s">
        <v>1100</v>
      </c>
    </row>
    <row r="27" spans="1:3" ht="19.2" customHeight="1">
      <c r="A27" s="1209" t="s">
        <v>1101</v>
      </c>
      <c r="B27" s="8" t="s">
        <v>1102</v>
      </c>
      <c r="C27" s="1206" t="str">
        <f>A28&amp;"+"&amp;A39&amp;"+"&amp;A40&amp;"+"&amp;A43&amp;"+"&amp;A44</f>
        <v>(D.1)+(D.12)+(D.13)+(D.16)+(D.17)</v>
      </c>
    </row>
    <row r="28" spans="1:3">
      <c r="A28" s="1210" t="s">
        <v>1103</v>
      </c>
      <c r="B28" s="1214" t="s">
        <v>903</v>
      </c>
      <c r="C28" s="1206" t="str">
        <f>A29&amp;"+"&amp;A30&amp;"+"&amp;A31&amp;"+"&amp;A32&amp;"+"&amp;A33&amp;"+"&amp;A34&amp;"+"&amp;A35&amp;"+"&amp;A36&amp;"+"&amp;A37&amp;"+"&amp;A38</f>
        <v>(D.2)+(D.3)+(D.4)+(D.5)+(D.6)+(D.7)+(D.8)+(D.9)+(D.10)+(D.11)</v>
      </c>
    </row>
    <row r="29" spans="1:3" ht="27.6">
      <c r="A29" s="1210" t="s">
        <v>1104</v>
      </c>
      <c r="B29" s="1215" t="s">
        <v>646</v>
      </c>
      <c r="C29" s="1216" t="s">
        <v>1105</v>
      </c>
    </row>
    <row r="30" spans="1:3" ht="26.4">
      <c r="A30" s="1210" t="s">
        <v>1106</v>
      </c>
      <c r="B30" s="1215" t="s">
        <v>1107</v>
      </c>
      <c r="C30" s="1217" t="s">
        <v>1108</v>
      </c>
    </row>
    <row r="31" spans="1:3">
      <c r="A31" s="1210" t="s">
        <v>1109</v>
      </c>
      <c r="B31" s="1215" t="s">
        <v>393</v>
      </c>
      <c r="C31" s="1218" t="s">
        <v>1110</v>
      </c>
    </row>
    <row r="32" spans="1:3">
      <c r="A32" s="1210" t="s">
        <v>1111</v>
      </c>
      <c r="B32" s="1215" t="s">
        <v>627</v>
      </c>
      <c r="C32" s="1218" t="s">
        <v>1112</v>
      </c>
    </row>
    <row r="33" spans="1:3" ht="26.4">
      <c r="A33" s="1210" t="s">
        <v>1113</v>
      </c>
      <c r="B33" s="1215" t="s">
        <v>398</v>
      </c>
      <c r="C33" s="1217" t="s">
        <v>1114</v>
      </c>
    </row>
    <row r="34" spans="1:3" ht="26.4">
      <c r="A34" s="1210" t="s">
        <v>1115</v>
      </c>
      <c r="B34" s="1215" t="s">
        <v>1116</v>
      </c>
      <c r="C34" s="1217" t="s">
        <v>1117</v>
      </c>
    </row>
    <row r="35" spans="1:3">
      <c r="A35" s="1210" t="s">
        <v>1118</v>
      </c>
      <c r="B35" s="1215" t="s">
        <v>648</v>
      </c>
      <c r="C35" s="1219">
        <v>1401.04</v>
      </c>
    </row>
    <row r="36" spans="1:3" ht="14.4">
      <c r="A36" s="1210" t="s">
        <v>1119</v>
      </c>
      <c r="B36" s="1215" t="s">
        <v>650</v>
      </c>
      <c r="C36" s="1220" t="s">
        <v>1120</v>
      </c>
    </row>
    <row r="37" spans="1:3">
      <c r="A37" s="1221" t="s">
        <v>1121</v>
      </c>
      <c r="B37" s="1215" t="s">
        <v>1122</v>
      </c>
      <c r="C37" s="1217" t="s">
        <v>1123</v>
      </c>
    </row>
    <row r="38" spans="1:3" ht="66">
      <c r="A38" s="1221" t="s">
        <v>1124</v>
      </c>
      <c r="B38" s="1215" t="s">
        <v>605</v>
      </c>
      <c r="C38" s="1222" t="s">
        <v>1125</v>
      </c>
    </row>
    <row r="39" spans="1:3">
      <c r="A39" s="1221" t="s">
        <v>1126</v>
      </c>
      <c r="B39" s="1214" t="s">
        <v>1127</v>
      </c>
      <c r="C39" s="1223" t="s">
        <v>1128</v>
      </c>
    </row>
    <row r="40" spans="1:3">
      <c r="A40" s="1210" t="s">
        <v>1129</v>
      </c>
      <c r="B40" s="1214" t="s">
        <v>917</v>
      </c>
      <c r="C40" s="8" t="str">
        <f>A41&amp;"+"&amp;A42</f>
        <v>(D.14)+(D.15)</v>
      </c>
    </row>
    <row r="41" spans="1:3">
      <c r="A41" s="1210" t="s">
        <v>1130</v>
      </c>
      <c r="B41" s="1224" t="s">
        <v>906</v>
      </c>
      <c r="C41" s="1213">
        <v>1405</v>
      </c>
    </row>
    <row r="42" spans="1:3">
      <c r="A42" s="1210" t="s">
        <v>1131</v>
      </c>
      <c r="B42" s="1224" t="s">
        <v>907</v>
      </c>
      <c r="C42" s="1213">
        <v>1406</v>
      </c>
    </row>
    <row r="43" spans="1:3">
      <c r="A43" s="1210" t="s">
        <v>1132</v>
      </c>
      <c r="B43" s="1214" t="s">
        <v>1099</v>
      </c>
      <c r="C43" s="1225" t="s">
        <v>1133</v>
      </c>
    </row>
    <row r="44" spans="1:3" ht="24" customHeight="1">
      <c r="A44" s="1210" t="s">
        <v>1134</v>
      </c>
      <c r="B44" s="1214" t="s">
        <v>1135</v>
      </c>
      <c r="C44" s="1226" t="s">
        <v>1136</v>
      </c>
    </row>
    <row r="45" spans="1:3" ht="19.5" customHeight="1">
      <c r="A45" s="1209" t="s">
        <v>1137</v>
      </c>
      <c r="B45" s="8" t="s">
        <v>461</v>
      </c>
      <c r="C45" s="1226" t="s">
        <v>1138</v>
      </c>
    </row>
    <row r="46" spans="1:3">
      <c r="A46" s="1209" t="s">
        <v>1139</v>
      </c>
      <c r="B46" s="8" t="s">
        <v>1140</v>
      </c>
      <c r="C46" s="8" t="str">
        <f>A47&amp;"+"&amp;A48&amp;"+"&amp;A49&amp;"+"&amp;A50&amp;"+"&amp;A51</f>
        <v>(F.1)+(F.2)+(F.3)+(F.4)+(F.5)</v>
      </c>
    </row>
    <row r="47" spans="1:3">
      <c r="A47" s="1210" t="s">
        <v>1141</v>
      </c>
      <c r="B47" s="1211" t="s">
        <v>463</v>
      </c>
      <c r="C47" s="564">
        <v>1108</v>
      </c>
    </row>
    <row r="48" spans="1:3">
      <c r="A48" s="1210" t="s">
        <v>1142</v>
      </c>
      <c r="B48" s="1211" t="s">
        <v>607</v>
      </c>
      <c r="C48" s="564">
        <v>1208</v>
      </c>
    </row>
    <row r="49" spans="1:3">
      <c r="A49" s="1210" t="s">
        <v>1143</v>
      </c>
      <c r="B49" s="1211" t="s">
        <v>608</v>
      </c>
      <c r="C49" s="564">
        <v>1308</v>
      </c>
    </row>
    <row r="50" spans="1:3">
      <c r="A50" s="1210" t="s">
        <v>1144</v>
      </c>
      <c r="B50" s="1211" t="s">
        <v>609</v>
      </c>
      <c r="C50" s="564">
        <v>1408</v>
      </c>
    </row>
    <row r="51" spans="1:3">
      <c r="A51" s="1210" t="s">
        <v>1145</v>
      </c>
      <c r="B51" s="1211" t="s">
        <v>1146</v>
      </c>
      <c r="C51" s="564">
        <v>1508</v>
      </c>
    </row>
    <row r="52" spans="1:3" ht="18.75" customHeight="1">
      <c r="A52" s="1209" t="s">
        <v>1147</v>
      </c>
      <c r="B52" s="1223" t="s">
        <v>468</v>
      </c>
      <c r="C52" s="1227" t="s">
        <v>1148</v>
      </c>
    </row>
    <row r="53" spans="1:3" ht="21" customHeight="1">
      <c r="A53" s="1209" t="s">
        <v>1149</v>
      </c>
      <c r="B53" s="8" t="s">
        <v>1150</v>
      </c>
      <c r="C53" s="1212">
        <v>18</v>
      </c>
    </row>
    <row r="54" spans="1:3" ht="42">
      <c r="A54" s="1228" t="s">
        <v>1151</v>
      </c>
      <c r="B54" s="1229" t="s">
        <v>1152</v>
      </c>
      <c r="C54" s="1230" t="s">
        <v>1153</v>
      </c>
    </row>
    <row r="55" spans="1:3" ht="42">
      <c r="A55" s="1228"/>
      <c r="B55" s="1229"/>
      <c r="C55" s="1230" t="s">
        <v>1154</v>
      </c>
    </row>
    <row r="56" spans="1:3" ht="18.600000000000001" customHeight="1">
      <c r="A56" s="1209" t="s">
        <v>1155</v>
      </c>
      <c r="B56" s="8" t="s">
        <v>1156</v>
      </c>
      <c r="C56" s="1206" t="str">
        <f>A14&amp;"+"&amp;A19&amp;"+"&amp;A20&amp;"+"&amp;A27&amp;"+"&amp;A45&amp;"+"&amp;A46&amp;"+"&amp;A52&amp;"+"&amp;A53&amp;"+"&amp;A54</f>
        <v>(A)+(B)+(C)+(D)+(E)+(F)+(G)+(H)+(I)</v>
      </c>
    </row>
    <row r="57" spans="1:3">
      <c r="B57" s="1231"/>
    </row>
    <row r="58" spans="1:3">
      <c r="B58" s="1231"/>
    </row>
    <row r="59" spans="1:3">
      <c r="B59" s="834" t="s">
        <v>1157</v>
      </c>
    </row>
    <row r="60" spans="1:3">
      <c r="B60" s="834"/>
    </row>
    <row r="61" spans="1:3">
      <c r="A61" s="1209" t="s">
        <v>1158</v>
      </c>
      <c r="B61" s="834" t="s">
        <v>474</v>
      </c>
      <c r="C61" s="1206" t="str">
        <f>A62&amp;"+"&amp;A63&amp;"+"&amp;A64&amp;"+"&amp;A69&amp;"+"&amp;A70</f>
        <v>(K.1)+(K.2)+(K.3)+(K.8)+(K.9)</v>
      </c>
    </row>
    <row r="62" spans="1:3" ht="14.4">
      <c r="A62" s="1210" t="s">
        <v>1159</v>
      </c>
      <c r="B62" s="1211" t="s">
        <v>74</v>
      </c>
      <c r="C62" s="1232" t="s">
        <v>1160</v>
      </c>
    </row>
    <row r="63" spans="1:3">
      <c r="A63" s="1210" t="s">
        <v>1161</v>
      </c>
      <c r="B63" s="1211" t="s">
        <v>75</v>
      </c>
      <c r="C63" s="564">
        <v>2102</v>
      </c>
    </row>
    <row r="64" spans="1:3">
      <c r="A64" s="1210" t="s">
        <v>1162</v>
      </c>
      <c r="B64" s="1211" t="s">
        <v>76</v>
      </c>
      <c r="C64" s="1233" t="str">
        <f>A65&amp;"+"&amp;A66&amp;"+"&amp;A67&amp;"+"&amp;A68</f>
        <v>(K.4)+(K.5)+(K.6)+(K.7)</v>
      </c>
    </row>
    <row r="65" spans="1:3">
      <c r="A65" s="1210" t="s">
        <v>1163</v>
      </c>
      <c r="B65" s="1211" t="s">
        <v>1164</v>
      </c>
      <c r="C65" s="1234" t="s">
        <v>1165</v>
      </c>
    </row>
    <row r="66" spans="1:3">
      <c r="A66" s="1210" t="s">
        <v>1166</v>
      </c>
      <c r="B66" s="1211" t="s">
        <v>1167</v>
      </c>
      <c r="C66" s="1234">
        <v>2103.0300000000002</v>
      </c>
    </row>
    <row r="67" spans="1:3">
      <c r="A67" s="1210" t="s">
        <v>1168</v>
      </c>
      <c r="B67" s="1211" t="s">
        <v>1169</v>
      </c>
      <c r="C67" s="1234">
        <v>2103.0500000000002</v>
      </c>
    </row>
    <row r="68" spans="1:3">
      <c r="A68" s="1210" t="s">
        <v>1170</v>
      </c>
      <c r="B68" s="1211" t="s">
        <v>1171</v>
      </c>
      <c r="C68" s="7" t="s">
        <v>1172</v>
      </c>
    </row>
    <row r="69" spans="1:3">
      <c r="A69" s="1210" t="s">
        <v>1173</v>
      </c>
      <c r="B69" s="1211" t="s">
        <v>1174</v>
      </c>
      <c r="C69" s="1234">
        <v>2107</v>
      </c>
    </row>
    <row r="70" spans="1:3">
      <c r="A70" s="1210" t="s">
        <v>1175</v>
      </c>
      <c r="B70" s="1211" t="s">
        <v>1176</v>
      </c>
      <c r="C70" s="1233" t="str">
        <f>A71&amp;"+"&amp;A72</f>
        <v>(K.10)+(K.11)</v>
      </c>
    </row>
    <row r="71" spans="1:3" ht="28.8">
      <c r="A71" s="1221" t="s">
        <v>1177</v>
      </c>
      <c r="B71" s="1235" t="s">
        <v>1178</v>
      </c>
      <c r="C71" s="1220" t="s">
        <v>1179</v>
      </c>
    </row>
    <row r="72" spans="1:3">
      <c r="A72" s="1221" t="s">
        <v>1180</v>
      </c>
      <c r="B72" s="1235" t="s">
        <v>1181</v>
      </c>
      <c r="C72" s="1234">
        <v>2105</v>
      </c>
    </row>
    <row r="73" spans="1:3">
      <c r="A73" s="1209" t="s">
        <v>1182</v>
      </c>
      <c r="B73" s="834" t="s">
        <v>1183</v>
      </c>
      <c r="C73" s="1233" t="str">
        <f>A74&amp;"+"&amp;A75&amp;"+"&amp;A76</f>
        <v>(L.1)+(L.2)+(L.3)</v>
      </c>
    </row>
    <row r="74" spans="1:3">
      <c r="A74" s="1210" t="s">
        <v>1184</v>
      </c>
      <c r="B74" s="1211" t="s">
        <v>74</v>
      </c>
      <c r="C74" s="564">
        <v>2301</v>
      </c>
    </row>
    <row r="75" spans="1:3">
      <c r="A75" s="1210" t="s">
        <v>1185</v>
      </c>
      <c r="B75" s="1211" t="s">
        <v>75</v>
      </c>
      <c r="C75" s="564">
        <v>2302</v>
      </c>
    </row>
    <row r="76" spans="1:3">
      <c r="A76" s="1210" t="s">
        <v>1186</v>
      </c>
      <c r="B76" s="1211" t="s">
        <v>76</v>
      </c>
      <c r="C76" s="564">
        <v>2303</v>
      </c>
    </row>
    <row r="77" spans="1:3">
      <c r="A77" s="1209" t="s">
        <v>1187</v>
      </c>
      <c r="B77" s="834" t="s">
        <v>436</v>
      </c>
      <c r="C77" s="7" t="s">
        <v>1188</v>
      </c>
    </row>
    <row r="78" spans="1:3">
      <c r="A78" s="1209" t="s">
        <v>1189</v>
      </c>
      <c r="B78" s="834" t="s">
        <v>1190</v>
      </c>
      <c r="C78" s="1233" t="str">
        <f>A79&amp;"+"&amp;A80</f>
        <v>(N.1)+(N.2)</v>
      </c>
    </row>
    <row r="79" spans="1:3">
      <c r="A79" s="1210" t="s">
        <v>1191</v>
      </c>
      <c r="B79" s="564" t="s">
        <v>1192</v>
      </c>
      <c r="C79" s="7" t="s">
        <v>1193</v>
      </c>
    </row>
    <row r="80" spans="1:3">
      <c r="A80" s="1210" t="s">
        <v>1194</v>
      </c>
      <c r="B80" s="564" t="s">
        <v>1195</v>
      </c>
      <c r="C80" s="7" t="s">
        <v>1196</v>
      </c>
    </row>
    <row r="81" spans="1:3">
      <c r="A81" s="1209" t="s">
        <v>1197</v>
      </c>
      <c r="B81" s="834" t="s">
        <v>1198</v>
      </c>
      <c r="C81" s="1233" t="str">
        <f>A82&amp;"+"&amp;A83&amp;"+"&amp;A84</f>
        <v>(Ñ.1)+(Ñ.2)+(Ñ.3)</v>
      </c>
    </row>
    <row r="82" spans="1:3">
      <c r="A82" s="1210" t="s">
        <v>1199</v>
      </c>
      <c r="B82" s="1196" t="s">
        <v>1200</v>
      </c>
      <c r="C82" s="564">
        <v>2804</v>
      </c>
    </row>
    <row r="83" spans="1:3" ht="12.75" customHeight="1">
      <c r="A83" s="1210" t="s">
        <v>1201</v>
      </c>
      <c r="B83" s="1196" t="s">
        <v>1202</v>
      </c>
      <c r="C83" s="564">
        <v>2805</v>
      </c>
    </row>
    <row r="84" spans="1:3">
      <c r="A84" s="1210" t="s">
        <v>1203</v>
      </c>
      <c r="B84" s="564" t="s">
        <v>1204</v>
      </c>
      <c r="C84" s="7" t="s">
        <v>1205</v>
      </c>
    </row>
    <row r="85" spans="1:3">
      <c r="A85" s="1209" t="s">
        <v>1206</v>
      </c>
      <c r="B85" s="834" t="s">
        <v>1207</v>
      </c>
      <c r="C85" s="7" t="s">
        <v>1208</v>
      </c>
    </row>
    <row r="86" spans="1:3">
      <c r="A86" s="1209" t="s">
        <v>1209</v>
      </c>
      <c r="B86" s="834" t="s">
        <v>1210</v>
      </c>
      <c r="C86" s="1206" t="str">
        <f>A87&amp;"+"&amp;A88&amp;"+"&amp;A89&amp;"+"&amp;A90&amp;"+"&amp;A91&amp;"+"&amp;A92</f>
        <v>(P.1)+(P.2)+(P.3)+(P.4)+(P.5)+(P.6)</v>
      </c>
    </row>
    <row r="87" spans="1:3">
      <c r="A87" s="1210" t="s">
        <v>1211</v>
      </c>
      <c r="B87" s="564" t="s">
        <v>1212</v>
      </c>
      <c r="C87" s="7" t="s">
        <v>1213</v>
      </c>
    </row>
    <row r="88" spans="1:3">
      <c r="A88" s="1210" t="s">
        <v>1214</v>
      </c>
      <c r="B88" s="564" t="s">
        <v>1215</v>
      </c>
      <c r="C88" s="564">
        <v>2308</v>
      </c>
    </row>
    <row r="89" spans="1:3">
      <c r="A89" s="1210" t="s">
        <v>1216</v>
      </c>
      <c r="B89" s="564" t="s">
        <v>464</v>
      </c>
      <c r="C89" s="564">
        <v>2208</v>
      </c>
    </row>
    <row r="90" spans="1:3">
      <c r="A90" s="1210" t="s">
        <v>1217</v>
      </c>
      <c r="B90" s="564" t="s">
        <v>1218</v>
      </c>
      <c r="C90" s="7" t="s">
        <v>1219</v>
      </c>
    </row>
    <row r="91" spans="1:3">
      <c r="A91" s="1210" t="s">
        <v>1220</v>
      </c>
      <c r="B91" s="564" t="s">
        <v>1221</v>
      </c>
      <c r="C91" s="7" t="s">
        <v>1222</v>
      </c>
    </row>
    <row r="92" spans="1:3">
      <c r="A92" s="1210" t="s">
        <v>1223</v>
      </c>
      <c r="B92" s="564" t="s">
        <v>1224</v>
      </c>
      <c r="C92" s="564">
        <v>2508</v>
      </c>
    </row>
    <row r="93" spans="1:3" ht="72">
      <c r="A93" s="1228" t="s">
        <v>1225</v>
      </c>
      <c r="B93" s="1229" t="s">
        <v>505</v>
      </c>
      <c r="C93" s="1218" t="s">
        <v>1226</v>
      </c>
    </row>
    <row r="94" spans="1:3" ht="43.2">
      <c r="A94" s="1228"/>
      <c r="B94" s="1229"/>
      <c r="C94" s="1218" t="s">
        <v>1227</v>
      </c>
    </row>
    <row r="95" spans="1:3" ht="8.4" customHeight="1">
      <c r="A95" s="1209"/>
      <c r="B95" s="834"/>
      <c r="C95" s="1218"/>
    </row>
    <row r="96" spans="1:3">
      <c r="A96" s="1209" t="s">
        <v>1228</v>
      </c>
      <c r="B96" s="834" t="s">
        <v>1229</v>
      </c>
      <c r="C96" s="1233" t="str">
        <f>A97&amp;"+"&amp;A98</f>
        <v>(R.1)+(R.2)</v>
      </c>
    </row>
    <row r="97" spans="1:3">
      <c r="A97" s="1210" t="s">
        <v>1230</v>
      </c>
      <c r="B97" s="1211" t="s">
        <v>1231</v>
      </c>
      <c r="C97" s="564">
        <v>2701</v>
      </c>
    </row>
    <row r="98" spans="1:3">
      <c r="A98" s="1210" t="s">
        <v>1232</v>
      </c>
      <c r="B98" s="1211" t="s">
        <v>1233</v>
      </c>
      <c r="C98" s="1234" t="s">
        <v>1234</v>
      </c>
    </row>
    <row r="99" spans="1:3">
      <c r="A99" s="1209" t="s">
        <v>1235</v>
      </c>
      <c r="B99" s="834" t="s">
        <v>1236</v>
      </c>
      <c r="C99" s="7" t="s">
        <v>1237</v>
      </c>
    </row>
    <row r="100" spans="1:3" ht="6.6" customHeight="1">
      <c r="A100" s="1209"/>
      <c r="B100" s="834"/>
      <c r="C100" s="7"/>
    </row>
    <row r="101" spans="1:3">
      <c r="A101" s="1209" t="s">
        <v>1238</v>
      </c>
      <c r="B101" s="834" t="s">
        <v>510</v>
      </c>
      <c r="C101" s="8" t="str">
        <f>A61&amp;"+"&amp;A73&amp;"+"&amp;A77&amp;"+"&amp;A78&amp;"+"&amp;A81&amp;"+"&amp;A85&amp;"+"&amp;A86&amp;"+"&amp;A93&amp;"+"&amp;A96&amp;"+"&amp;A99</f>
        <v>(K)+(L)+(M)+(N)+(Ñ)+(O)+(P)+(Q)+(R)+(S)</v>
      </c>
    </row>
    <row r="102" spans="1:3" ht="6" customHeight="1">
      <c r="A102" s="1209"/>
      <c r="B102" s="834"/>
      <c r="C102" s="8"/>
    </row>
    <row r="103" spans="1:3">
      <c r="A103" s="1209" t="s">
        <v>1239</v>
      </c>
      <c r="B103" s="834" t="s">
        <v>511</v>
      </c>
      <c r="C103" s="1206" t="str">
        <f>A104&amp;"+"&amp;A105&amp;"+"&amp;A106&amp;"+"&amp;A107&amp;"+"&amp;A108&amp;"+"&amp;A109</f>
        <v>(U.1)+(U.2)+(U.3)+(U.4)+(U.5)+(U.6)</v>
      </c>
    </row>
    <row r="104" spans="1:3">
      <c r="A104" s="1210" t="s">
        <v>1240</v>
      </c>
      <c r="B104" s="1211" t="s">
        <v>1241</v>
      </c>
      <c r="C104" s="7" t="s">
        <v>1242</v>
      </c>
    </row>
    <row r="105" spans="1:3">
      <c r="A105" s="1210" t="s">
        <v>1243</v>
      </c>
      <c r="B105" s="1211" t="s">
        <v>1244</v>
      </c>
      <c r="C105" s="1234" t="s">
        <v>1245</v>
      </c>
    </row>
    <row r="106" spans="1:3">
      <c r="A106" s="1210" t="s">
        <v>1246</v>
      </c>
      <c r="B106" s="1211" t="s">
        <v>1247</v>
      </c>
      <c r="C106" s="7" t="s">
        <v>1248</v>
      </c>
    </row>
    <row r="107" spans="1:3">
      <c r="A107" s="1210" t="s">
        <v>1249</v>
      </c>
      <c r="B107" s="1211" t="s">
        <v>1250</v>
      </c>
      <c r="C107" s="7" t="s">
        <v>1251</v>
      </c>
    </row>
    <row r="108" spans="1:3">
      <c r="A108" s="1210" t="s">
        <v>1252</v>
      </c>
      <c r="B108" s="1211" t="s">
        <v>1253</v>
      </c>
      <c r="C108" s="7" t="s">
        <v>1254</v>
      </c>
    </row>
    <row r="109" spans="1:3">
      <c r="A109" s="1210" t="s">
        <v>1255</v>
      </c>
      <c r="B109" s="1211" t="s">
        <v>1256</v>
      </c>
      <c r="C109" s="7" t="s">
        <v>1257</v>
      </c>
    </row>
    <row r="110" spans="1:3">
      <c r="A110" s="1209" t="s">
        <v>1258</v>
      </c>
      <c r="B110" s="834" t="s">
        <v>518</v>
      </c>
      <c r="C110" s="8" t="str">
        <f>A101&amp;"+"&amp;A103</f>
        <v>(T)+(U)</v>
      </c>
    </row>
    <row r="111" spans="1:3" ht="9.6" customHeight="1">
      <c r="A111" s="1209"/>
      <c r="B111" s="834"/>
      <c r="C111" s="8"/>
    </row>
    <row r="112" spans="1:3">
      <c r="A112" s="1209" t="s">
        <v>1259</v>
      </c>
      <c r="B112" s="834" t="s">
        <v>1260</v>
      </c>
      <c r="C112" s="1233" t="str">
        <f>A113&amp;"+"&amp;A114&amp;"+"&amp;A115&amp;"+"&amp;A116</f>
        <v>(W.1)+(W.2)+(W.3)+(W.4)</v>
      </c>
    </row>
    <row r="113" spans="1:4">
      <c r="A113" s="1210" t="s">
        <v>1261</v>
      </c>
      <c r="B113" s="1211" t="s">
        <v>1231</v>
      </c>
      <c r="C113" s="7" t="s">
        <v>1262</v>
      </c>
    </row>
    <row r="114" spans="1:4">
      <c r="A114" s="1210" t="s">
        <v>1263</v>
      </c>
      <c r="B114" s="1211" t="s">
        <v>1264</v>
      </c>
      <c r="C114" s="564">
        <v>7205</v>
      </c>
    </row>
    <row r="115" spans="1:4">
      <c r="A115" s="1210" t="s">
        <v>1265</v>
      </c>
      <c r="B115" s="1211" t="s">
        <v>1266</v>
      </c>
      <c r="C115" s="564">
        <v>7206</v>
      </c>
    </row>
    <row r="116" spans="1:4">
      <c r="A116" s="1210" t="s">
        <v>1267</v>
      </c>
      <c r="B116" s="1211" t="s">
        <v>1268</v>
      </c>
      <c r="C116" s="1234" t="s">
        <v>1269</v>
      </c>
    </row>
    <row r="117" spans="1:4">
      <c r="B117" s="1211"/>
      <c r="C117" s="1234"/>
    </row>
    <row r="119" spans="1:4">
      <c r="A119" s="1205"/>
      <c r="B119" s="1205"/>
      <c r="C119" s="1205"/>
      <c r="D119" s="1205"/>
    </row>
    <row r="120" spans="1:4" ht="13.8">
      <c r="A120" s="1233"/>
      <c r="B120" s="1236" t="s">
        <v>1270</v>
      </c>
      <c r="C120" s="1236"/>
      <c r="D120" s="1237"/>
    </row>
    <row r="121" spans="1:4" ht="13.8" thickBot="1">
      <c r="A121" s="1207"/>
      <c r="B121" s="1207"/>
      <c r="C121" s="1207"/>
      <c r="D121" s="1207"/>
    </row>
    <row r="122" spans="1:4" ht="13.8">
      <c r="B122" s="1238"/>
      <c r="C122" s="1239"/>
      <c r="D122" s="1240"/>
    </row>
    <row r="123" spans="1:4">
      <c r="A123" s="1209" t="s">
        <v>1072</v>
      </c>
      <c r="B123" s="834" t="s">
        <v>1271</v>
      </c>
      <c r="C123" s="1212" t="s">
        <v>1272</v>
      </c>
    </row>
    <row r="124" spans="1:4">
      <c r="A124" s="1210" t="s">
        <v>1073</v>
      </c>
      <c r="B124" s="1211" t="s">
        <v>463</v>
      </c>
      <c r="C124" s="564">
        <v>5101</v>
      </c>
    </row>
    <row r="125" spans="1:4">
      <c r="A125" s="1210" t="s">
        <v>1075</v>
      </c>
      <c r="B125" s="1211" t="s">
        <v>607</v>
      </c>
      <c r="C125" s="564">
        <v>5102</v>
      </c>
    </row>
    <row r="126" spans="1:4">
      <c r="A126" s="1210" t="s">
        <v>1078</v>
      </c>
      <c r="B126" s="1211" t="s">
        <v>608</v>
      </c>
      <c r="C126" s="564">
        <v>5103</v>
      </c>
    </row>
    <row r="127" spans="1:4" ht="14.4">
      <c r="A127" s="1210" t="s">
        <v>1080</v>
      </c>
      <c r="B127" s="1211" t="s">
        <v>1273</v>
      </c>
      <c r="C127" s="564" t="s">
        <v>1274</v>
      </c>
    </row>
    <row r="128" spans="1:4" ht="14.4">
      <c r="A128" s="1210" t="s">
        <v>1275</v>
      </c>
      <c r="B128" s="1211" t="s">
        <v>1276</v>
      </c>
      <c r="C128" s="564" t="s">
        <v>1277</v>
      </c>
    </row>
    <row r="129" spans="1:3">
      <c r="A129" s="1210" t="s">
        <v>1278</v>
      </c>
      <c r="B129" s="1211" t="s">
        <v>1279</v>
      </c>
      <c r="C129" s="564" t="s">
        <v>1280</v>
      </c>
    </row>
    <row r="130" spans="1:3" ht="14.4">
      <c r="A130" s="1210" t="s">
        <v>1281</v>
      </c>
      <c r="B130" s="1211" t="s">
        <v>1282</v>
      </c>
      <c r="C130" s="564" t="s">
        <v>1283</v>
      </c>
    </row>
    <row r="131" spans="1:3" ht="14.4">
      <c r="A131" s="1210" t="s">
        <v>1284</v>
      </c>
      <c r="B131" s="1211" t="s">
        <v>1285</v>
      </c>
      <c r="C131" s="564" t="s">
        <v>1286</v>
      </c>
    </row>
    <row r="132" spans="1:3">
      <c r="A132" s="1210" t="s">
        <v>1287</v>
      </c>
      <c r="B132" s="1211" t="s">
        <v>605</v>
      </c>
      <c r="C132" s="564" t="s">
        <v>1288</v>
      </c>
    </row>
    <row r="133" spans="1:3" ht="9" customHeight="1">
      <c r="A133" s="1241"/>
      <c r="B133" s="1242"/>
      <c r="C133" s="564"/>
    </row>
    <row r="134" spans="1:3">
      <c r="A134" s="1209" t="s">
        <v>1082</v>
      </c>
      <c r="B134" s="834" t="s">
        <v>1289</v>
      </c>
      <c r="C134" s="1212" t="s">
        <v>1290</v>
      </c>
    </row>
    <row r="135" spans="1:3">
      <c r="A135" s="1210" t="s">
        <v>1291</v>
      </c>
      <c r="B135" s="1211" t="s">
        <v>704</v>
      </c>
      <c r="C135" s="564">
        <v>4101</v>
      </c>
    </row>
    <row r="136" spans="1:3">
      <c r="A136" s="1210" t="s">
        <v>1292</v>
      </c>
      <c r="B136" s="1211" t="s">
        <v>607</v>
      </c>
      <c r="C136" s="564">
        <v>4102</v>
      </c>
    </row>
    <row r="137" spans="1:3">
      <c r="A137" s="1210" t="s">
        <v>1293</v>
      </c>
      <c r="B137" s="1211" t="s">
        <v>1294</v>
      </c>
      <c r="C137" s="564">
        <v>4103</v>
      </c>
    </row>
    <row r="138" spans="1:3">
      <c r="A138" s="1210" t="s">
        <v>1295</v>
      </c>
      <c r="B138" s="1211" t="s">
        <v>706</v>
      </c>
      <c r="C138" s="564" t="s">
        <v>1296</v>
      </c>
    </row>
    <row r="139" spans="1:3">
      <c r="A139" s="1210" t="s">
        <v>1297</v>
      </c>
      <c r="B139" s="1211" t="s">
        <v>707</v>
      </c>
      <c r="C139" s="564" t="s">
        <v>1298</v>
      </c>
    </row>
    <row r="140" spans="1:3">
      <c r="A140" s="1210" t="s">
        <v>1299</v>
      </c>
      <c r="B140" s="1211" t="s">
        <v>708</v>
      </c>
      <c r="C140" s="564" t="s">
        <v>1300</v>
      </c>
    </row>
    <row r="141" spans="1:3" ht="14.4">
      <c r="A141" s="1210" t="s">
        <v>1301</v>
      </c>
      <c r="B141" s="1211" t="s">
        <v>1302</v>
      </c>
      <c r="C141" s="564" t="s">
        <v>1303</v>
      </c>
    </row>
    <row r="142" spans="1:3" ht="14.4">
      <c r="A142" s="1210" t="s">
        <v>1304</v>
      </c>
      <c r="B142" s="1211" t="s">
        <v>1305</v>
      </c>
      <c r="C142" s="564" t="s">
        <v>1306</v>
      </c>
    </row>
    <row r="143" spans="1:3">
      <c r="A143" s="1210" t="s">
        <v>1307</v>
      </c>
      <c r="B143" s="1211" t="s">
        <v>1308</v>
      </c>
      <c r="C143" s="564">
        <v>4109.05</v>
      </c>
    </row>
    <row r="144" spans="1:3" ht="14.4">
      <c r="A144" s="1221" t="s">
        <v>1309</v>
      </c>
      <c r="B144" s="1211" t="s">
        <v>1310</v>
      </c>
      <c r="C144" s="564" t="s">
        <v>1311</v>
      </c>
    </row>
    <row r="145" spans="1:3" ht="14.4">
      <c r="A145" s="1221" t="s">
        <v>1312</v>
      </c>
      <c r="B145" s="1211" t="s">
        <v>1313</v>
      </c>
      <c r="C145" s="564" t="s">
        <v>1314</v>
      </c>
    </row>
    <row r="146" spans="1:3" ht="14.4">
      <c r="A146" s="1221" t="s">
        <v>1315</v>
      </c>
      <c r="B146" s="1211" t="s">
        <v>605</v>
      </c>
      <c r="C146" s="564" t="s">
        <v>1316</v>
      </c>
    </row>
    <row r="147" spans="1:3" ht="9" customHeight="1">
      <c r="A147" s="1241"/>
      <c r="B147" s="1238"/>
      <c r="C147" s="564"/>
    </row>
    <row r="148" spans="1:3">
      <c r="A148" s="1243" t="s">
        <v>1083</v>
      </c>
      <c r="B148" s="834" t="s">
        <v>546</v>
      </c>
      <c r="C148" s="1212" t="s">
        <v>1317</v>
      </c>
    </row>
    <row r="149" spans="1:3">
      <c r="A149" s="1209" t="s">
        <v>1101</v>
      </c>
      <c r="B149" s="1211" t="s">
        <v>1318</v>
      </c>
      <c r="C149" s="564" t="s">
        <v>1319</v>
      </c>
    </row>
    <row r="150" spans="1:3" ht="9" customHeight="1">
      <c r="A150" s="1210"/>
      <c r="B150" s="1211"/>
      <c r="C150" s="564"/>
    </row>
    <row r="151" spans="1:3">
      <c r="A151" s="1243" t="s">
        <v>1137</v>
      </c>
      <c r="B151" s="834" t="s">
        <v>548</v>
      </c>
      <c r="C151" s="1212" t="s">
        <v>1320</v>
      </c>
    </row>
    <row r="152" spans="1:3" ht="9" customHeight="1">
      <c r="A152" s="1244"/>
      <c r="B152" s="834"/>
      <c r="C152" s="564"/>
    </row>
    <row r="153" spans="1:3">
      <c r="A153" s="1209" t="s">
        <v>1139</v>
      </c>
      <c r="B153" s="834" t="s">
        <v>549</v>
      </c>
      <c r="C153" s="1212" t="s">
        <v>1321</v>
      </c>
    </row>
    <row r="154" spans="1:3">
      <c r="A154" s="1210" t="s">
        <v>1141</v>
      </c>
      <c r="B154" s="1211" t="s">
        <v>1322</v>
      </c>
      <c r="C154" s="564">
        <v>5105</v>
      </c>
    </row>
    <row r="155" spans="1:3">
      <c r="A155" s="1210" t="s">
        <v>1142</v>
      </c>
      <c r="B155" s="1211" t="s">
        <v>1231</v>
      </c>
      <c r="C155" s="564">
        <v>5201</v>
      </c>
    </row>
    <row r="156" spans="1:3">
      <c r="A156" s="1210" t="s">
        <v>1143</v>
      </c>
      <c r="B156" s="1211" t="s">
        <v>1323</v>
      </c>
      <c r="C156" s="564" t="s">
        <v>1324</v>
      </c>
    </row>
    <row r="157" spans="1:3">
      <c r="A157" s="1210" t="s">
        <v>1144</v>
      </c>
      <c r="B157" s="1211" t="s">
        <v>1325</v>
      </c>
      <c r="C157" s="564" t="s">
        <v>1326</v>
      </c>
    </row>
    <row r="158" spans="1:3" ht="9" customHeight="1">
      <c r="A158" s="1210"/>
      <c r="B158" s="1211"/>
      <c r="C158" s="564"/>
    </row>
    <row r="159" spans="1:3">
      <c r="A159" s="1209" t="s">
        <v>1147</v>
      </c>
      <c r="B159" s="834" t="s">
        <v>554</v>
      </c>
      <c r="C159" s="1212" t="s">
        <v>1327</v>
      </c>
    </row>
    <row r="160" spans="1:3">
      <c r="A160" s="1210" t="s">
        <v>1328</v>
      </c>
      <c r="B160" s="1211" t="s">
        <v>1329</v>
      </c>
      <c r="C160" s="564">
        <v>4105</v>
      </c>
    </row>
    <row r="161" spans="1:3">
      <c r="A161" s="1210" t="s">
        <v>1330</v>
      </c>
      <c r="B161" s="1211" t="s">
        <v>1331</v>
      </c>
      <c r="C161" s="564" t="s">
        <v>1332</v>
      </c>
    </row>
    <row r="162" spans="1:3">
      <c r="A162" s="1210" t="s">
        <v>1333</v>
      </c>
      <c r="B162" s="1211" t="s">
        <v>1323</v>
      </c>
      <c r="C162" s="564" t="s">
        <v>1334</v>
      </c>
    </row>
    <row r="163" spans="1:3">
      <c r="A163" s="1210" t="s">
        <v>1335</v>
      </c>
      <c r="B163" s="1211" t="s">
        <v>1336</v>
      </c>
      <c r="C163" s="564" t="s">
        <v>1337</v>
      </c>
    </row>
    <row r="164" spans="1:3" ht="9" customHeight="1">
      <c r="A164" s="1210"/>
      <c r="B164" s="1211"/>
      <c r="C164" s="564"/>
    </row>
    <row r="165" spans="1:3">
      <c r="A165" s="1209" t="s">
        <v>1151</v>
      </c>
      <c r="B165" s="834" t="s">
        <v>1338</v>
      </c>
      <c r="C165" s="564" t="s">
        <v>1339</v>
      </c>
    </row>
    <row r="166" spans="1:3" ht="9" customHeight="1">
      <c r="A166" s="1209"/>
      <c r="B166" s="834"/>
      <c r="C166" s="564"/>
    </row>
    <row r="167" spans="1:3">
      <c r="A167" s="1209" t="s">
        <v>1155</v>
      </c>
      <c r="B167" s="834" t="s">
        <v>558</v>
      </c>
      <c r="C167" s="1212" t="s">
        <v>1340</v>
      </c>
    </row>
    <row r="168" spans="1:3" ht="9" customHeight="1">
      <c r="A168" s="1209"/>
      <c r="B168" s="834"/>
      <c r="C168" s="564"/>
    </row>
    <row r="169" spans="1:3">
      <c r="A169" s="1209" t="s">
        <v>1158</v>
      </c>
      <c r="B169" s="834" t="s">
        <v>1341</v>
      </c>
      <c r="C169" s="1212" t="s">
        <v>1342</v>
      </c>
    </row>
    <row r="170" spans="1:3">
      <c r="A170" s="1210" t="s">
        <v>1159</v>
      </c>
      <c r="B170" s="1211" t="s">
        <v>1343</v>
      </c>
      <c r="C170" s="564">
        <v>4501</v>
      </c>
    </row>
    <row r="171" spans="1:3">
      <c r="A171" s="1210" t="s">
        <v>1161</v>
      </c>
      <c r="B171" s="1211" t="s">
        <v>1344</v>
      </c>
      <c r="C171" s="564">
        <v>4502</v>
      </c>
    </row>
    <row r="172" spans="1:3">
      <c r="A172" s="1210" t="s">
        <v>1162</v>
      </c>
      <c r="B172" s="1211" t="s">
        <v>1345</v>
      </c>
      <c r="C172" s="564">
        <v>4503</v>
      </c>
    </row>
    <row r="173" spans="1:3">
      <c r="A173" s="1210" t="s">
        <v>1163</v>
      </c>
      <c r="B173" s="1211" t="s">
        <v>1346</v>
      </c>
      <c r="C173" s="564">
        <v>4504</v>
      </c>
    </row>
    <row r="174" spans="1:3" ht="9" customHeight="1">
      <c r="A174" s="1210"/>
      <c r="B174" s="1211"/>
      <c r="C174" s="564"/>
    </row>
    <row r="175" spans="1:3">
      <c r="A175" s="1209" t="s">
        <v>1182</v>
      </c>
      <c r="B175" s="834" t="s">
        <v>564</v>
      </c>
      <c r="C175" s="1212" t="s">
        <v>1347</v>
      </c>
    </row>
    <row r="176" spans="1:3" ht="9" customHeight="1">
      <c r="A176" s="1209"/>
      <c r="B176" s="834"/>
      <c r="C176" s="564"/>
    </row>
    <row r="177" spans="1:3">
      <c r="A177" s="1209" t="s">
        <v>1187</v>
      </c>
      <c r="B177" s="834" t="s">
        <v>1348</v>
      </c>
      <c r="C177" s="1212" t="s">
        <v>1349</v>
      </c>
    </row>
    <row r="178" spans="1:3">
      <c r="A178" s="1210" t="s">
        <v>1350</v>
      </c>
      <c r="B178" s="1211" t="s">
        <v>1351</v>
      </c>
      <c r="C178" s="564" t="s">
        <v>1352</v>
      </c>
    </row>
    <row r="179" spans="1:3">
      <c r="A179" s="1210" t="s">
        <v>1353</v>
      </c>
      <c r="B179" s="1211" t="s">
        <v>1354</v>
      </c>
      <c r="C179" s="564" t="s">
        <v>1355</v>
      </c>
    </row>
    <row r="180" spans="1:3">
      <c r="A180" s="1210" t="s">
        <v>1356</v>
      </c>
      <c r="B180" s="1211" t="s">
        <v>1357</v>
      </c>
      <c r="C180" s="564" t="s">
        <v>1358</v>
      </c>
    </row>
    <row r="181" spans="1:3">
      <c r="A181" s="1210" t="s">
        <v>1359</v>
      </c>
      <c r="B181" s="1211" t="s">
        <v>1360</v>
      </c>
      <c r="C181" s="564" t="s">
        <v>1361</v>
      </c>
    </row>
    <row r="182" spans="1:3">
      <c r="A182" s="1210" t="s">
        <v>1362</v>
      </c>
      <c r="B182" s="1211" t="s">
        <v>1233</v>
      </c>
      <c r="C182" s="564" t="s">
        <v>1363</v>
      </c>
    </row>
    <row r="183" spans="1:3">
      <c r="A183" s="1210" t="s">
        <v>1364</v>
      </c>
      <c r="B183" s="1211" t="s">
        <v>1365</v>
      </c>
      <c r="C183" s="564" t="s">
        <v>1366</v>
      </c>
    </row>
    <row r="184" spans="1:3">
      <c r="A184" s="1210" t="s">
        <v>1367</v>
      </c>
      <c r="B184" s="1211" t="s">
        <v>1368</v>
      </c>
      <c r="C184" s="564" t="s">
        <v>1369</v>
      </c>
    </row>
    <row r="185" spans="1:3" ht="9" customHeight="1">
      <c r="A185" s="1210"/>
      <c r="B185" s="1211"/>
      <c r="C185" s="564"/>
    </row>
    <row r="186" spans="1:3">
      <c r="A186" s="1209" t="s">
        <v>1189</v>
      </c>
      <c r="B186" s="834" t="s">
        <v>1370</v>
      </c>
      <c r="C186" s="1212" t="s">
        <v>1371</v>
      </c>
    </row>
    <row r="187" spans="1:3" ht="9" customHeight="1">
      <c r="A187" s="1209"/>
      <c r="B187" s="834"/>
      <c r="C187" s="564"/>
    </row>
    <row r="188" spans="1:3">
      <c r="A188" s="1209" t="s">
        <v>1206</v>
      </c>
      <c r="B188" s="834" t="s">
        <v>1372</v>
      </c>
      <c r="C188" s="1212" t="s">
        <v>1373</v>
      </c>
    </row>
    <row r="189" spans="1:3" ht="9" customHeight="1">
      <c r="A189" s="1209"/>
      <c r="B189" s="834"/>
      <c r="C189" s="564"/>
    </row>
    <row r="190" spans="1:3">
      <c r="A190" s="1243" t="s">
        <v>1209</v>
      </c>
      <c r="B190" s="834" t="s">
        <v>575</v>
      </c>
      <c r="C190" s="1212">
        <v>6801</v>
      </c>
    </row>
    <row r="191" spans="1:3" ht="9" customHeight="1">
      <c r="A191" s="1243"/>
      <c r="B191" s="834"/>
      <c r="C191" s="564"/>
    </row>
    <row r="192" spans="1:3">
      <c r="A192" s="1209" t="s">
        <v>1225</v>
      </c>
      <c r="B192" s="834" t="s">
        <v>576</v>
      </c>
      <c r="C192" s="1212" t="s">
        <v>1374</v>
      </c>
    </row>
    <row r="193" spans="1:4" ht="13.8">
      <c r="A193" s="1241"/>
      <c r="B193" s="1238"/>
      <c r="C193" s="1238"/>
      <c r="D193" s="1238"/>
    </row>
    <row r="194" spans="1:4" ht="13.8">
      <c r="A194" s="1241" t="s">
        <v>1375</v>
      </c>
      <c r="B194" s="1238"/>
      <c r="C194" s="1238"/>
      <c r="D194" s="1238"/>
    </row>
    <row r="195" spans="1:4" ht="13.8">
      <c r="A195" s="1241"/>
      <c r="B195" s="1238" t="s">
        <v>1376</v>
      </c>
      <c r="C195" s="1238"/>
      <c r="D195" s="1238"/>
    </row>
    <row r="196" spans="1:4" ht="13.8">
      <c r="A196" s="1241"/>
      <c r="B196" s="1238" t="s">
        <v>1377</v>
      </c>
      <c r="D196" s="1238"/>
    </row>
    <row r="197" spans="1:4" ht="13.8">
      <c r="B197" s="1238" t="s">
        <v>1378</v>
      </c>
      <c r="D197" s="1238"/>
    </row>
    <row r="198" spans="1:4" ht="13.8">
      <c r="B198" s="1238" t="s">
        <v>1379</v>
      </c>
      <c r="C198" s="1245"/>
    </row>
    <row r="199" spans="1:4" ht="13.8">
      <c r="B199" s="1246"/>
      <c r="C199" s="1245"/>
    </row>
  </sheetData>
  <mergeCells count="6">
    <mergeCell ref="B4:C7"/>
    <mergeCell ref="A54:A55"/>
    <mergeCell ref="B54:B55"/>
    <mergeCell ref="A93:A94"/>
    <mergeCell ref="B93:B94"/>
    <mergeCell ref="B120:C120"/>
  </mergeCells>
  <hyperlinks>
    <hyperlink ref="A1" location="Índice!A1" display="Volver al Índice" xr:uid="{C4D0C87D-D9B1-4A1D-9AEB-D225A2805477}"/>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5A33D-CB00-4DEA-8E04-870B21BC54B3}">
  <sheetPr>
    <pageSetUpPr autoPageBreaks="0"/>
  </sheetPr>
  <dimension ref="A1:AN200"/>
  <sheetViews>
    <sheetView showGridLines="0" zoomScaleNormal="100" zoomScaleSheetLayoutView="100" workbookViewId="0">
      <selection activeCell="A24" sqref="A24"/>
    </sheetView>
  </sheetViews>
  <sheetFormatPr baseColWidth="10" defaultColWidth="11.44140625" defaultRowHeight="13.2"/>
  <cols>
    <col min="1" max="1" width="52.5546875" style="475" customWidth="1"/>
    <col min="2" max="2" width="12.88671875" style="475" bestFit="1" customWidth="1"/>
    <col min="3" max="3" width="12.5546875" style="475" customWidth="1"/>
    <col min="4" max="4" width="13.88671875" style="475" bestFit="1" customWidth="1"/>
    <col min="5" max="5" width="2.5546875" style="475" customWidth="1"/>
    <col min="6" max="6" width="12.109375" style="475" customWidth="1"/>
    <col min="7" max="8" width="12.44140625" style="475" bestFit="1" customWidth="1"/>
    <col min="9" max="9" width="1.5546875" style="475" customWidth="1"/>
    <col min="10" max="12" width="12.44140625" style="475" customWidth="1"/>
    <col min="13" max="13" width="52.5546875" style="477" customWidth="1"/>
    <col min="14" max="15" width="10.5546875" style="477" customWidth="1"/>
    <col min="16" max="16" width="11.5546875" style="477" bestFit="1" customWidth="1"/>
    <col min="17" max="17" width="2.5546875" style="477" customWidth="1"/>
    <col min="18" max="20" width="11.5546875" style="477" bestFit="1" customWidth="1"/>
    <col min="21" max="21" width="3.44140625" style="477" customWidth="1"/>
    <col min="22" max="24" width="11.5546875" style="477" customWidth="1"/>
    <col min="25" max="25" width="52.5546875" style="477" customWidth="1"/>
    <col min="26" max="28" width="11.5546875" style="477" customWidth="1"/>
    <col min="29" max="29" width="2.5546875" style="477" customWidth="1"/>
    <col min="30" max="30" width="11.5546875" style="477" bestFit="1" customWidth="1"/>
    <col min="31" max="32" width="11.5546875" style="477" customWidth="1"/>
    <col min="33" max="33" width="2.44140625" style="477" customWidth="1"/>
    <col min="34" max="36" width="11.5546875" style="477" customWidth="1"/>
    <col min="37" max="37" width="52.5546875" style="477" customWidth="1"/>
    <col min="38" max="40" width="11.5546875" style="477" customWidth="1"/>
    <col min="41" max="16384" width="11.44140625" style="478"/>
  </cols>
  <sheetData>
    <row r="1" spans="1:40" s="385" customFormat="1" ht="15.9" customHeight="1">
      <c r="A1" s="382"/>
      <c r="B1" s="382"/>
      <c r="C1" s="382"/>
      <c r="D1" s="382"/>
      <c r="E1" s="382"/>
      <c r="F1" s="382"/>
      <c r="G1" s="382"/>
      <c r="H1" s="382"/>
      <c r="I1" s="382"/>
      <c r="J1" s="382"/>
      <c r="K1" s="382"/>
      <c r="L1" s="382"/>
      <c r="M1" s="383"/>
      <c r="N1" s="383"/>
      <c r="O1" s="383"/>
      <c r="P1" s="383"/>
      <c r="Q1" s="383"/>
      <c r="R1" s="383"/>
      <c r="S1" s="383"/>
      <c r="T1" s="383"/>
      <c r="U1" s="384"/>
      <c r="V1" s="384"/>
      <c r="W1" s="384"/>
      <c r="X1" s="384"/>
      <c r="Y1" s="383"/>
      <c r="Z1" s="383"/>
      <c r="AA1" s="383"/>
      <c r="AB1" s="383"/>
      <c r="AC1" s="383"/>
      <c r="AD1" s="383"/>
      <c r="AE1" s="383"/>
      <c r="AF1" s="383"/>
      <c r="AG1" s="384"/>
      <c r="AH1" s="384"/>
      <c r="AI1" s="384"/>
      <c r="AJ1" s="384"/>
      <c r="AK1" s="383"/>
      <c r="AL1" s="383"/>
      <c r="AM1" s="383"/>
      <c r="AN1" s="383"/>
    </row>
    <row r="2" spans="1:40" s="387" customFormat="1" ht="27" customHeight="1">
      <c r="A2" s="386" t="s">
        <v>421</v>
      </c>
      <c r="B2" s="386"/>
      <c r="C2" s="386"/>
      <c r="D2" s="386"/>
      <c r="E2" s="386"/>
      <c r="F2" s="386"/>
      <c r="G2" s="386"/>
      <c r="H2" s="386"/>
      <c r="I2" s="386"/>
      <c r="J2" s="386"/>
      <c r="K2" s="386"/>
      <c r="L2" s="386"/>
      <c r="M2" s="386" t="s">
        <v>421</v>
      </c>
      <c r="N2" s="386"/>
      <c r="O2" s="386"/>
      <c r="P2" s="386"/>
      <c r="Q2" s="386"/>
      <c r="R2" s="386"/>
      <c r="S2" s="386"/>
      <c r="T2" s="386"/>
      <c r="U2" s="386"/>
      <c r="V2" s="386"/>
      <c r="W2" s="386"/>
      <c r="X2" s="386"/>
      <c r="Y2" s="386" t="s">
        <v>421</v>
      </c>
      <c r="Z2" s="386"/>
      <c r="AA2" s="386"/>
      <c r="AB2" s="386"/>
      <c r="AC2" s="386"/>
      <c r="AD2" s="386"/>
      <c r="AE2" s="386"/>
      <c r="AF2" s="386"/>
      <c r="AG2" s="386"/>
      <c r="AH2" s="386"/>
      <c r="AI2" s="386"/>
      <c r="AJ2" s="386"/>
      <c r="AK2" s="386" t="s">
        <v>421</v>
      </c>
      <c r="AL2" s="386"/>
      <c r="AM2" s="386"/>
      <c r="AN2" s="386"/>
    </row>
    <row r="3" spans="1:40" s="390" customFormat="1" ht="18" customHeight="1">
      <c r="A3" s="388">
        <v>45351</v>
      </c>
      <c r="B3" s="388"/>
      <c r="C3" s="388"/>
      <c r="D3" s="388"/>
      <c r="E3" s="388"/>
      <c r="F3" s="388"/>
      <c r="G3" s="388"/>
      <c r="H3" s="388"/>
      <c r="I3" s="388"/>
      <c r="J3" s="388"/>
      <c r="K3" s="388"/>
      <c r="L3" s="388"/>
      <c r="M3" s="388">
        <v>45351</v>
      </c>
      <c r="N3" s="388"/>
      <c r="O3" s="388"/>
      <c r="P3" s="388"/>
      <c r="Q3" s="388"/>
      <c r="R3" s="388"/>
      <c r="S3" s="388"/>
      <c r="T3" s="388"/>
      <c r="U3" s="388"/>
      <c r="V3" s="388"/>
      <c r="W3" s="388"/>
      <c r="X3" s="388"/>
      <c r="Y3" s="388">
        <v>45351</v>
      </c>
      <c r="Z3" s="388"/>
      <c r="AA3" s="388"/>
      <c r="AB3" s="388"/>
      <c r="AC3" s="388"/>
      <c r="AD3" s="388"/>
      <c r="AE3" s="388"/>
      <c r="AF3" s="388"/>
      <c r="AG3" s="388"/>
      <c r="AH3" s="388"/>
      <c r="AI3" s="388"/>
      <c r="AJ3" s="388"/>
      <c r="AK3" s="389">
        <v>45351</v>
      </c>
      <c r="AL3" s="389"/>
      <c r="AM3" s="389"/>
      <c r="AN3" s="389"/>
    </row>
    <row r="4" spans="1:40" s="392" customFormat="1" ht="15" customHeight="1">
      <c r="A4" s="391" t="s">
        <v>422</v>
      </c>
      <c r="B4" s="391"/>
      <c r="C4" s="391"/>
      <c r="D4" s="391"/>
      <c r="E4" s="391"/>
      <c r="F4" s="391"/>
      <c r="G4" s="391"/>
      <c r="H4" s="391"/>
      <c r="I4" s="391"/>
      <c r="J4" s="391"/>
      <c r="K4" s="391"/>
      <c r="L4" s="391"/>
      <c r="M4" s="391" t="s">
        <v>422</v>
      </c>
      <c r="N4" s="391"/>
      <c r="O4" s="391"/>
      <c r="P4" s="391"/>
      <c r="Q4" s="391"/>
      <c r="R4" s="391"/>
      <c r="S4" s="391"/>
      <c r="T4" s="391"/>
      <c r="U4" s="391"/>
      <c r="V4" s="391"/>
      <c r="W4" s="391"/>
      <c r="X4" s="391"/>
      <c r="Y4" s="391" t="s">
        <v>422</v>
      </c>
      <c r="Z4" s="391"/>
      <c r="AA4" s="391"/>
      <c r="AB4" s="391"/>
      <c r="AC4" s="391"/>
      <c r="AD4" s="391"/>
      <c r="AE4" s="391"/>
      <c r="AF4" s="391"/>
      <c r="AG4" s="391"/>
      <c r="AH4" s="391"/>
      <c r="AI4" s="391"/>
      <c r="AJ4" s="391"/>
      <c r="AK4" s="391" t="s">
        <v>422</v>
      </c>
      <c r="AL4" s="391"/>
      <c r="AM4" s="391"/>
      <c r="AN4" s="391"/>
    </row>
    <row r="5" spans="1:40" s="385" customFormat="1" ht="3.9" customHeight="1" thickBot="1">
      <c r="A5" s="393"/>
      <c r="B5" s="394"/>
      <c r="C5" s="395"/>
      <c r="D5" s="395"/>
      <c r="E5" s="395"/>
      <c r="F5" s="395"/>
      <c r="G5" s="395"/>
      <c r="H5" s="396"/>
      <c r="I5" s="396"/>
      <c r="J5" s="396"/>
      <c r="K5" s="396"/>
      <c r="L5" s="396"/>
      <c r="M5" s="397"/>
      <c r="N5" s="398"/>
      <c r="O5" s="398"/>
      <c r="P5" s="398"/>
      <c r="Q5" s="398"/>
      <c r="R5" s="398"/>
      <c r="S5" s="398"/>
      <c r="T5" s="398"/>
      <c r="U5" s="398"/>
      <c r="V5" s="398"/>
      <c r="W5" s="398"/>
      <c r="X5" s="398"/>
      <c r="Y5" s="397"/>
      <c r="Z5" s="398"/>
      <c r="AA5" s="398"/>
      <c r="AB5" s="398"/>
      <c r="AC5" s="398"/>
      <c r="AD5" s="398"/>
      <c r="AE5" s="398"/>
      <c r="AF5" s="398"/>
      <c r="AG5" s="398"/>
      <c r="AH5" s="398"/>
      <c r="AI5" s="398"/>
      <c r="AJ5" s="398"/>
      <c r="AK5" s="397"/>
      <c r="AL5" s="398"/>
      <c r="AM5" s="398"/>
      <c r="AN5" s="399"/>
    </row>
    <row r="6" spans="1:40" s="406" customFormat="1" ht="27" customHeight="1" thickTop="1">
      <c r="A6" s="400" t="s">
        <v>423</v>
      </c>
      <c r="B6" s="401" t="s">
        <v>29</v>
      </c>
      <c r="C6" s="401"/>
      <c r="D6" s="401"/>
      <c r="E6" s="402"/>
      <c r="F6" s="401" t="s">
        <v>30</v>
      </c>
      <c r="G6" s="401"/>
      <c r="H6" s="401"/>
      <c r="I6" s="403"/>
      <c r="J6" s="401" t="s">
        <v>31</v>
      </c>
      <c r="K6" s="401"/>
      <c r="L6" s="401"/>
      <c r="M6" s="400" t="s">
        <v>423</v>
      </c>
      <c r="N6" s="401" t="s">
        <v>424</v>
      </c>
      <c r="O6" s="401"/>
      <c r="P6" s="401"/>
      <c r="Q6" s="404"/>
      <c r="R6" s="401" t="s">
        <v>33</v>
      </c>
      <c r="S6" s="401"/>
      <c r="T6" s="401"/>
      <c r="U6" s="403"/>
      <c r="V6" s="401" t="s">
        <v>34</v>
      </c>
      <c r="W6" s="401"/>
      <c r="X6" s="401"/>
      <c r="Y6" s="400" t="s">
        <v>423</v>
      </c>
      <c r="Z6" s="401" t="s">
        <v>425</v>
      </c>
      <c r="AA6" s="401"/>
      <c r="AB6" s="401"/>
      <c r="AC6" s="404"/>
      <c r="AD6" s="401" t="s">
        <v>426</v>
      </c>
      <c r="AE6" s="401"/>
      <c r="AF6" s="401"/>
      <c r="AG6" s="403"/>
      <c r="AH6" s="401" t="s">
        <v>37</v>
      </c>
      <c r="AI6" s="401"/>
      <c r="AJ6" s="401"/>
      <c r="AK6" s="400" t="s">
        <v>423</v>
      </c>
      <c r="AL6" s="405" t="s">
        <v>427</v>
      </c>
      <c r="AM6" s="405"/>
      <c r="AN6" s="405"/>
    </row>
    <row r="7" spans="1:40" s="406" customFormat="1" ht="13.5" customHeight="1">
      <c r="A7" s="407"/>
      <c r="B7" s="408" t="s">
        <v>428</v>
      </c>
      <c r="C7" s="409" t="s">
        <v>429</v>
      </c>
      <c r="D7" s="409" t="s">
        <v>430</v>
      </c>
      <c r="E7" s="408"/>
      <c r="F7" s="409" t="s">
        <v>428</v>
      </c>
      <c r="G7" s="409" t="s">
        <v>429</v>
      </c>
      <c r="H7" s="409" t="s">
        <v>430</v>
      </c>
      <c r="I7" s="408"/>
      <c r="J7" s="410" t="s">
        <v>428</v>
      </c>
      <c r="K7" s="411" t="s">
        <v>429</v>
      </c>
      <c r="L7" s="410" t="s">
        <v>430</v>
      </c>
      <c r="M7" s="407"/>
      <c r="N7" s="410" t="s">
        <v>428</v>
      </c>
      <c r="O7" s="411" t="s">
        <v>429</v>
      </c>
      <c r="P7" s="410" t="s">
        <v>430</v>
      </c>
      <c r="Q7" s="410"/>
      <c r="R7" s="410" t="s">
        <v>428</v>
      </c>
      <c r="S7" s="411" t="s">
        <v>429</v>
      </c>
      <c r="T7" s="411" t="s">
        <v>430</v>
      </c>
      <c r="U7" s="410"/>
      <c r="V7" s="410" t="s">
        <v>428</v>
      </c>
      <c r="W7" s="411" t="s">
        <v>429</v>
      </c>
      <c r="X7" s="410" t="s">
        <v>430</v>
      </c>
      <c r="Y7" s="407"/>
      <c r="Z7" s="411" t="s">
        <v>428</v>
      </c>
      <c r="AA7" s="411" t="s">
        <v>429</v>
      </c>
      <c r="AB7" s="411" t="s">
        <v>430</v>
      </c>
      <c r="AC7" s="410"/>
      <c r="AD7" s="410" t="s">
        <v>428</v>
      </c>
      <c r="AE7" s="411" t="s">
        <v>429</v>
      </c>
      <c r="AF7" s="411" t="s">
        <v>430</v>
      </c>
      <c r="AG7" s="410"/>
      <c r="AH7" s="411" t="s">
        <v>428</v>
      </c>
      <c r="AI7" s="411" t="s">
        <v>429</v>
      </c>
      <c r="AJ7" s="411" t="s">
        <v>430</v>
      </c>
      <c r="AK7" s="407"/>
      <c r="AL7" s="410" t="s">
        <v>428</v>
      </c>
      <c r="AM7" s="411" t="s">
        <v>429</v>
      </c>
      <c r="AN7" s="410" t="s">
        <v>430</v>
      </c>
    </row>
    <row r="8" spans="1:40" s="385" customFormat="1" ht="3.9" customHeight="1">
      <c r="A8" s="412"/>
      <c r="B8" s="413"/>
      <c r="C8" s="413"/>
      <c r="D8" s="413"/>
      <c r="E8" s="413"/>
      <c r="F8" s="413"/>
      <c r="G8" s="413"/>
      <c r="H8" s="413"/>
      <c r="I8" s="413"/>
      <c r="J8" s="413"/>
      <c r="K8" s="413"/>
      <c r="L8" s="413"/>
      <c r="M8" s="414"/>
      <c r="N8" s="413"/>
      <c r="O8" s="413"/>
      <c r="P8" s="413"/>
      <c r="Q8" s="413"/>
      <c r="R8" s="413"/>
      <c r="S8" s="413"/>
      <c r="T8" s="413"/>
      <c r="U8" s="413"/>
      <c r="V8" s="413"/>
      <c r="W8" s="413"/>
      <c r="X8" s="413"/>
      <c r="Y8" s="414"/>
      <c r="Z8" s="413"/>
      <c r="AA8" s="413"/>
      <c r="AB8" s="413"/>
      <c r="AC8" s="413"/>
      <c r="AD8" s="413"/>
      <c r="AE8" s="413"/>
      <c r="AF8" s="413"/>
      <c r="AG8" s="413"/>
      <c r="AH8" s="413"/>
      <c r="AI8" s="413"/>
      <c r="AJ8" s="413"/>
      <c r="AK8" s="414"/>
      <c r="AL8" s="413"/>
      <c r="AM8" s="413"/>
      <c r="AN8" s="413"/>
    </row>
    <row r="9" spans="1:40" s="417" customFormat="1" ht="9" customHeight="1">
      <c r="A9" s="415" t="s">
        <v>431</v>
      </c>
      <c r="B9" s="415">
        <v>200187.51999999999</v>
      </c>
      <c r="C9" s="415">
        <v>61334.243000000002</v>
      </c>
      <c r="D9" s="415">
        <v>261521.76300000001</v>
      </c>
      <c r="E9" s="415"/>
      <c r="F9" s="415">
        <v>641390.10800000001</v>
      </c>
      <c r="G9" s="415">
        <v>33407.982000000004</v>
      </c>
      <c r="H9" s="415">
        <v>674798.09</v>
      </c>
      <c r="I9" s="415"/>
      <c r="J9" s="415">
        <v>188060.454</v>
      </c>
      <c r="K9" s="415">
        <v>15591.921</v>
      </c>
      <c r="L9" s="415">
        <v>203652.375</v>
      </c>
      <c r="M9" s="415" t="s">
        <v>431</v>
      </c>
      <c r="N9" s="415">
        <v>197526.318</v>
      </c>
      <c r="O9" s="415">
        <v>1814.818</v>
      </c>
      <c r="P9" s="415">
        <v>199341.13699999999</v>
      </c>
      <c r="Q9" s="416"/>
      <c r="R9" s="415">
        <v>90567.668999999994</v>
      </c>
      <c r="S9" s="415">
        <v>22980.155999999999</v>
      </c>
      <c r="T9" s="415">
        <v>113547.825</v>
      </c>
      <c r="U9" s="415"/>
      <c r="V9" s="415">
        <v>349808.63</v>
      </c>
      <c r="W9" s="415">
        <v>39436.141000000003</v>
      </c>
      <c r="X9" s="415">
        <v>389244.77100000001</v>
      </c>
      <c r="Y9" s="415" t="s">
        <v>431</v>
      </c>
      <c r="Z9" s="415">
        <v>7759.8220000000001</v>
      </c>
      <c r="AA9" s="415">
        <v>18387.57</v>
      </c>
      <c r="AB9" s="415">
        <v>26147.393</v>
      </c>
      <c r="AC9" s="416"/>
      <c r="AD9" s="415">
        <v>122046.514</v>
      </c>
      <c r="AE9" s="415">
        <v>2277.5320000000002</v>
      </c>
      <c r="AF9" s="415">
        <v>124324.04700000001</v>
      </c>
      <c r="AG9" s="415"/>
      <c r="AH9" s="415">
        <v>75237.319000000003</v>
      </c>
      <c r="AI9" s="415">
        <v>17886.541000000001</v>
      </c>
      <c r="AJ9" s="415">
        <v>93123.861000000004</v>
      </c>
      <c r="AK9" s="415" t="s">
        <v>431</v>
      </c>
      <c r="AL9" s="415">
        <v>1872584.3539999998</v>
      </c>
      <c r="AM9" s="415">
        <v>213116.90400000001</v>
      </c>
      <c r="AN9" s="415">
        <v>2085701.2620000001</v>
      </c>
    </row>
    <row r="10" spans="1:40" s="417" customFormat="1" ht="9.9" customHeight="1">
      <c r="A10" s="418" t="s">
        <v>432</v>
      </c>
      <c r="B10" s="419">
        <v>44523.235000000001</v>
      </c>
      <c r="C10" s="419">
        <v>7961.3370000000004</v>
      </c>
      <c r="D10" s="419">
        <v>52484.572999999997</v>
      </c>
      <c r="E10" s="419"/>
      <c r="F10" s="419">
        <v>68602.118000000002</v>
      </c>
      <c r="G10" s="419">
        <v>6068.1019999999999</v>
      </c>
      <c r="H10" s="419">
        <v>74670.22</v>
      </c>
      <c r="I10" s="419"/>
      <c r="J10" s="419">
        <v>61558.262999999999</v>
      </c>
      <c r="K10" s="419">
        <v>5335.2460000000001</v>
      </c>
      <c r="L10" s="419">
        <v>66893.509999999995</v>
      </c>
      <c r="M10" s="418" t="s">
        <v>432</v>
      </c>
      <c r="N10" s="419">
        <v>232.76499999999999</v>
      </c>
      <c r="O10" s="419">
        <v>0</v>
      </c>
      <c r="P10" s="419">
        <v>232.76499999999999</v>
      </c>
      <c r="Q10" s="420"/>
      <c r="R10" s="419">
        <v>21191.071</v>
      </c>
      <c r="S10" s="419">
        <v>896.76700000000005</v>
      </c>
      <c r="T10" s="419">
        <v>22087.838</v>
      </c>
      <c r="U10" s="419"/>
      <c r="V10" s="419">
        <v>0</v>
      </c>
      <c r="W10" s="419">
        <v>0</v>
      </c>
      <c r="X10" s="419">
        <v>0</v>
      </c>
      <c r="Y10" s="418" t="s">
        <v>432</v>
      </c>
      <c r="Z10" s="419">
        <v>0</v>
      </c>
      <c r="AA10" s="419">
        <v>0</v>
      </c>
      <c r="AB10" s="419">
        <v>0</v>
      </c>
      <c r="AC10" s="420"/>
      <c r="AD10" s="419">
        <v>13301.218999999999</v>
      </c>
      <c r="AE10" s="419">
        <v>1655.2270000000001</v>
      </c>
      <c r="AF10" s="419">
        <v>14956.447</v>
      </c>
      <c r="AG10" s="419"/>
      <c r="AH10" s="419">
        <v>37845.919000000002</v>
      </c>
      <c r="AI10" s="419">
        <v>3362.873</v>
      </c>
      <c r="AJ10" s="419">
        <v>41208.792999999998</v>
      </c>
      <c r="AK10" s="418" t="s">
        <v>432</v>
      </c>
      <c r="AL10" s="419">
        <v>247254.59000000003</v>
      </c>
      <c r="AM10" s="419">
        <v>25279.552</v>
      </c>
      <c r="AN10" s="419">
        <v>272534.14600000001</v>
      </c>
    </row>
    <row r="11" spans="1:40" s="417" customFormat="1" ht="9.9" customHeight="1">
      <c r="A11" s="421" t="s">
        <v>433</v>
      </c>
      <c r="B11" s="419">
        <v>154274.20600000001</v>
      </c>
      <c r="C11" s="419">
        <v>52374.061999999998</v>
      </c>
      <c r="D11" s="419">
        <v>206648.26800000001</v>
      </c>
      <c r="E11" s="419"/>
      <c r="F11" s="419">
        <v>570448.73199999996</v>
      </c>
      <c r="G11" s="419">
        <v>25081.151999999998</v>
      </c>
      <c r="H11" s="419">
        <v>595529.88399999996</v>
      </c>
      <c r="I11" s="419"/>
      <c r="J11" s="419">
        <v>126358.701</v>
      </c>
      <c r="K11" s="419">
        <v>10256.674000000001</v>
      </c>
      <c r="L11" s="419">
        <v>136615.375</v>
      </c>
      <c r="M11" s="421" t="s">
        <v>433</v>
      </c>
      <c r="N11" s="419">
        <v>197287.45199999999</v>
      </c>
      <c r="O11" s="419">
        <v>1814.818</v>
      </c>
      <c r="P11" s="419">
        <v>199102.27100000001</v>
      </c>
      <c r="Q11" s="419"/>
      <c r="R11" s="419">
        <v>68961.599000000002</v>
      </c>
      <c r="S11" s="419">
        <v>22083.388999999999</v>
      </c>
      <c r="T11" s="419">
        <v>91044.987999999998</v>
      </c>
      <c r="U11" s="419"/>
      <c r="V11" s="419">
        <v>343585.73</v>
      </c>
      <c r="W11" s="419">
        <v>39327.521000000001</v>
      </c>
      <c r="X11" s="419">
        <v>382913.25199999998</v>
      </c>
      <c r="Y11" s="421" t="s">
        <v>433</v>
      </c>
      <c r="Z11" s="419">
        <v>7759.8220000000001</v>
      </c>
      <c r="AA11" s="419">
        <v>18387.57</v>
      </c>
      <c r="AB11" s="419">
        <v>26147.393</v>
      </c>
      <c r="AC11" s="419"/>
      <c r="AD11" s="419">
        <v>108600.4</v>
      </c>
      <c r="AE11" s="419">
        <v>622.30399999999997</v>
      </c>
      <c r="AF11" s="419">
        <v>109222.705</v>
      </c>
      <c r="AG11" s="419"/>
      <c r="AH11" s="419">
        <v>37391.4</v>
      </c>
      <c r="AI11" s="419">
        <v>14523.668</v>
      </c>
      <c r="AJ11" s="419">
        <v>51915.067999999999</v>
      </c>
      <c r="AK11" s="421" t="s">
        <v>433</v>
      </c>
      <c r="AL11" s="419">
        <v>1614668.0419999997</v>
      </c>
      <c r="AM11" s="419">
        <v>184471.158</v>
      </c>
      <c r="AN11" s="419">
        <v>1799139.2039999997</v>
      </c>
    </row>
    <row r="12" spans="1:40" s="417" customFormat="1" ht="9.9" customHeight="1">
      <c r="A12" s="421" t="s">
        <v>434</v>
      </c>
      <c r="B12" s="419">
        <v>94.049000000000007</v>
      </c>
      <c r="C12" s="419">
        <v>0</v>
      </c>
      <c r="D12" s="419">
        <v>94.049000000000007</v>
      </c>
      <c r="E12" s="419"/>
      <c r="F12" s="419">
        <v>101.185</v>
      </c>
      <c r="G12" s="419">
        <v>0</v>
      </c>
      <c r="H12" s="419">
        <v>101.185</v>
      </c>
      <c r="I12" s="419"/>
      <c r="J12" s="419">
        <v>0</v>
      </c>
      <c r="K12" s="419">
        <v>0</v>
      </c>
      <c r="L12" s="419">
        <v>0</v>
      </c>
      <c r="M12" s="421" t="s">
        <v>434</v>
      </c>
      <c r="N12" s="419">
        <v>0</v>
      </c>
      <c r="O12" s="419">
        <v>0</v>
      </c>
      <c r="P12" s="419">
        <v>0</v>
      </c>
      <c r="Q12" s="419"/>
      <c r="R12" s="419">
        <v>0</v>
      </c>
      <c r="S12" s="419">
        <v>0</v>
      </c>
      <c r="T12" s="419">
        <v>0</v>
      </c>
      <c r="U12" s="419"/>
      <c r="V12" s="419">
        <v>0</v>
      </c>
      <c r="W12" s="419">
        <v>0</v>
      </c>
      <c r="X12" s="419">
        <v>0</v>
      </c>
      <c r="Y12" s="421" t="s">
        <v>434</v>
      </c>
      <c r="Z12" s="419">
        <v>0</v>
      </c>
      <c r="AA12" s="419">
        <v>0</v>
      </c>
      <c r="AB12" s="419">
        <v>0</v>
      </c>
      <c r="AC12" s="419"/>
      <c r="AD12" s="419">
        <v>0</v>
      </c>
      <c r="AE12" s="419">
        <v>0</v>
      </c>
      <c r="AF12" s="419">
        <v>0</v>
      </c>
      <c r="AG12" s="419"/>
      <c r="AH12" s="419">
        <v>0</v>
      </c>
      <c r="AI12" s="419">
        <v>0</v>
      </c>
      <c r="AJ12" s="419">
        <v>0</v>
      </c>
      <c r="AK12" s="421" t="s">
        <v>434</v>
      </c>
      <c r="AL12" s="419">
        <v>195.23400000000001</v>
      </c>
      <c r="AM12" s="419">
        <v>0</v>
      </c>
      <c r="AN12" s="419">
        <v>195.23400000000001</v>
      </c>
    </row>
    <row r="13" spans="1:40" s="417" customFormat="1" ht="9.9" customHeight="1">
      <c r="A13" s="421" t="s">
        <v>435</v>
      </c>
      <c r="B13" s="419">
        <v>1296.029</v>
      </c>
      <c r="C13" s="419">
        <v>998.84299999999996</v>
      </c>
      <c r="D13" s="419">
        <v>2294.8719999999998</v>
      </c>
      <c r="E13" s="419"/>
      <c r="F13" s="419">
        <v>2238.0720000000001</v>
      </c>
      <c r="G13" s="419">
        <v>2258.7280000000001</v>
      </c>
      <c r="H13" s="419">
        <v>4496.8</v>
      </c>
      <c r="I13" s="419"/>
      <c r="J13" s="419">
        <v>143.489</v>
      </c>
      <c r="K13" s="419">
        <v>0</v>
      </c>
      <c r="L13" s="419">
        <v>143.489</v>
      </c>
      <c r="M13" s="421" t="s">
        <v>435</v>
      </c>
      <c r="N13" s="419">
        <v>6.1</v>
      </c>
      <c r="O13" s="419">
        <v>0</v>
      </c>
      <c r="P13" s="419">
        <v>6.1</v>
      </c>
      <c r="Q13" s="419"/>
      <c r="R13" s="419">
        <v>414.99799999999999</v>
      </c>
      <c r="S13" s="419">
        <v>0</v>
      </c>
      <c r="T13" s="419">
        <v>414.99799999999999</v>
      </c>
      <c r="U13" s="419"/>
      <c r="V13" s="419">
        <v>6222.8990000000003</v>
      </c>
      <c r="W13" s="419">
        <v>108.619</v>
      </c>
      <c r="X13" s="419">
        <v>6331.518</v>
      </c>
      <c r="Y13" s="421" t="s">
        <v>435</v>
      </c>
      <c r="Z13" s="419">
        <v>0</v>
      </c>
      <c r="AA13" s="419">
        <v>0</v>
      </c>
      <c r="AB13" s="419">
        <v>0</v>
      </c>
      <c r="AC13" s="419"/>
      <c r="AD13" s="419">
        <v>144.89400000000001</v>
      </c>
      <c r="AE13" s="419">
        <v>0</v>
      </c>
      <c r="AF13" s="419">
        <v>144.89400000000001</v>
      </c>
      <c r="AG13" s="419"/>
      <c r="AH13" s="419">
        <v>0</v>
      </c>
      <c r="AI13" s="419">
        <v>0</v>
      </c>
      <c r="AJ13" s="419">
        <v>0</v>
      </c>
      <c r="AK13" s="421" t="s">
        <v>435</v>
      </c>
      <c r="AL13" s="419">
        <v>10466.481</v>
      </c>
      <c r="AM13" s="419">
        <v>3366.19</v>
      </c>
      <c r="AN13" s="419">
        <v>13832.671</v>
      </c>
    </row>
    <row r="14" spans="1:40" s="422" customFormat="1" ht="5.0999999999999996" customHeight="1">
      <c r="A14" s="421"/>
      <c r="B14" s="419"/>
      <c r="C14" s="419"/>
      <c r="D14" s="419"/>
      <c r="E14" s="419"/>
      <c r="F14" s="419"/>
      <c r="G14" s="419"/>
      <c r="H14" s="419"/>
      <c r="I14" s="419"/>
      <c r="J14" s="419">
        <v>0</v>
      </c>
      <c r="K14" s="419">
        <v>0</v>
      </c>
      <c r="L14" s="419">
        <v>0</v>
      </c>
      <c r="M14" s="421"/>
      <c r="N14" s="419"/>
      <c r="O14" s="419"/>
      <c r="P14" s="419"/>
      <c r="Q14" s="419"/>
      <c r="R14" s="419"/>
      <c r="S14" s="419"/>
      <c r="T14" s="419"/>
      <c r="U14" s="419"/>
      <c r="V14" s="419">
        <v>0</v>
      </c>
      <c r="W14" s="419">
        <v>0</v>
      </c>
      <c r="X14" s="419">
        <v>0</v>
      </c>
      <c r="Y14" s="421"/>
      <c r="Z14" s="419"/>
      <c r="AA14" s="419"/>
      <c r="AB14" s="419"/>
      <c r="AC14" s="419"/>
      <c r="AD14" s="419"/>
      <c r="AE14" s="419"/>
      <c r="AF14" s="419"/>
      <c r="AG14" s="419"/>
      <c r="AH14" s="419">
        <v>0</v>
      </c>
      <c r="AI14" s="419">
        <v>0</v>
      </c>
      <c r="AJ14" s="419">
        <v>0</v>
      </c>
      <c r="AK14" s="421"/>
      <c r="AL14" s="419"/>
      <c r="AM14" s="419"/>
      <c r="AN14" s="419"/>
    </row>
    <row r="15" spans="1:40" s="417" customFormat="1" ht="9" customHeight="1">
      <c r="A15" s="423" t="s">
        <v>436</v>
      </c>
      <c r="B15" s="424">
        <v>20000</v>
      </c>
      <c r="C15" s="424">
        <v>0</v>
      </c>
      <c r="D15" s="424">
        <v>20000</v>
      </c>
      <c r="E15" s="424"/>
      <c r="F15" s="424">
        <v>0</v>
      </c>
      <c r="G15" s="424">
        <v>0</v>
      </c>
      <c r="H15" s="424">
        <v>0</v>
      </c>
      <c r="I15" s="424"/>
      <c r="J15" s="424">
        <v>0</v>
      </c>
      <c r="K15" s="424">
        <v>0</v>
      </c>
      <c r="L15" s="424">
        <v>0</v>
      </c>
      <c r="M15" s="423" t="s">
        <v>436</v>
      </c>
      <c r="N15" s="424">
        <v>0</v>
      </c>
      <c r="O15" s="424">
        <v>0</v>
      </c>
      <c r="P15" s="424">
        <v>0</v>
      </c>
      <c r="Q15" s="424"/>
      <c r="R15" s="424">
        <v>0</v>
      </c>
      <c r="S15" s="424">
        <v>0</v>
      </c>
      <c r="T15" s="424">
        <v>0</v>
      </c>
      <c r="U15" s="424"/>
      <c r="V15" s="424">
        <v>0</v>
      </c>
      <c r="W15" s="424">
        <v>0</v>
      </c>
      <c r="X15" s="424">
        <v>0</v>
      </c>
      <c r="Y15" s="423" t="s">
        <v>436</v>
      </c>
      <c r="Z15" s="424">
        <v>0</v>
      </c>
      <c r="AA15" s="424">
        <v>0</v>
      </c>
      <c r="AB15" s="424">
        <v>0</v>
      </c>
      <c r="AC15" s="424"/>
      <c r="AD15" s="424">
        <v>0</v>
      </c>
      <c r="AE15" s="424">
        <v>0</v>
      </c>
      <c r="AF15" s="424">
        <v>0</v>
      </c>
      <c r="AG15" s="424"/>
      <c r="AH15" s="424">
        <v>0</v>
      </c>
      <c r="AI15" s="424">
        <v>0</v>
      </c>
      <c r="AJ15" s="424">
        <v>0</v>
      </c>
      <c r="AK15" s="423" t="s">
        <v>436</v>
      </c>
      <c r="AL15" s="424">
        <v>20000</v>
      </c>
      <c r="AM15" s="424">
        <v>0</v>
      </c>
      <c r="AN15" s="424">
        <v>20000</v>
      </c>
    </row>
    <row r="16" spans="1:40" s="422" customFormat="1" ht="3.9" customHeight="1">
      <c r="A16" s="423"/>
      <c r="B16" s="424"/>
      <c r="C16" s="424"/>
      <c r="D16" s="424"/>
      <c r="E16" s="424"/>
      <c r="F16" s="424"/>
      <c r="G16" s="424"/>
      <c r="H16" s="424"/>
      <c r="I16" s="424"/>
      <c r="J16" s="424">
        <v>0</v>
      </c>
      <c r="K16" s="424">
        <v>0</v>
      </c>
      <c r="L16" s="424">
        <v>0</v>
      </c>
      <c r="M16" s="423"/>
      <c r="N16" s="424"/>
      <c r="O16" s="424"/>
      <c r="P16" s="424"/>
      <c r="Q16" s="424"/>
      <c r="R16" s="424"/>
      <c r="S16" s="424"/>
      <c r="T16" s="424"/>
      <c r="U16" s="424"/>
      <c r="V16" s="424">
        <v>0</v>
      </c>
      <c r="W16" s="424">
        <v>0</v>
      </c>
      <c r="X16" s="424">
        <v>0</v>
      </c>
      <c r="Y16" s="423"/>
      <c r="Z16" s="424"/>
      <c r="AA16" s="424"/>
      <c r="AB16" s="424"/>
      <c r="AC16" s="424"/>
      <c r="AD16" s="424"/>
      <c r="AE16" s="424"/>
      <c r="AF16" s="424"/>
      <c r="AG16" s="424"/>
      <c r="AH16" s="424">
        <v>0</v>
      </c>
      <c r="AI16" s="424">
        <v>0</v>
      </c>
      <c r="AJ16" s="424">
        <v>0</v>
      </c>
      <c r="AK16" s="423"/>
      <c r="AL16" s="424"/>
      <c r="AM16" s="424"/>
      <c r="AN16" s="424"/>
    </row>
    <row r="17" spans="1:40" s="417" customFormat="1" ht="9" customHeight="1">
      <c r="A17" s="415" t="s">
        <v>437</v>
      </c>
      <c r="B17" s="416">
        <v>177739.147</v>
      </c>
      <c r="C17" s="416">
        <v>3.0000000000000001E-3</v>
      </c>
      <c r="D17" s="416">
        <v>177739.15</v>
      </c>
      <c r="E17" s="416"/>
      <c r="F17" s="416">
        <v>323422.68199999997</v>
      </c>
      <c r="G17" s="416">
        <v>0</v>
      </c>
      <c r="H17" s="416">
        <v>323422.68199999997</v>
      </c>
      <c r="I17" s="416"/>
      <c r="J17" s="416">
        <v>78340.182000000001</v>
      </c>
      <c r="K17" s="416">
        <v>29.385999999999999</v>
      </c>
      <c r="L17" s="416">
        <v>78369.569000000003</v>
      </c>
      <c r="M17" s="415" t="s">
        <v>437</v>
      </c>
      <c r="N17" s="416">
        <v>20866.067999999999</v>
      </c>
      <c r="O17" s="416">
        <v>0</v>
      </c>
      <c r="P17" s="416">
        <v>20866.067999999999</v>
      </c>
      <c r="Q17" s="416"/>
      <c r="R17" s="416">
        <v>6858.6260000000002</v>
      </c>
      <c r="S17" s="416">
        <v>0</v>
      </c>
      <c r="T17" s="416">
        <v>6858.6260000000002</v>
      </c>
      <c r="U17" s="416"/>
      <c r="V17" s="416">
        <v>0</v>
      </c>
      <c r="W17" s="416">
        <v>0</v>
      </c>
      <c r="X17" s="416">
        <v>0</v>
      </c>
      <c r="Y17" s="415" t="s">
        <v>437</v>
      </c>
      <c r="Z17" s="416">
        <v>4420.0039999999999</v>
      </c>
      <c r="AA17" s="416">
        <v>0</v>
      </c>
      <c r="AB17" s="416">
        <v>4420.0039999999999</v>
      </c>
      <c r="AC17" s="416"/>
      <c r="AD17" s="416">
        <v>8950.7060000000001</v>
      </c>
      <c r="AE17" s="416">
        <v>0</v>
      </c>
      <c r="AF17" s="416">
        <v>8950.7060000000001</v>
      </c>
      <c r="AG17" s="416"/>
      <c r="AH17" s="416">
        <v>23.25</v>
      </c>
      <c r="AI17" s="416">
        <v>0</v>
      </c>
      <c r="AJ17" s="416">
        <v>23.25</v>
      </c>
      <c r="AK17" s="415" t="s">
        <v>437</v>
      </c>
      <c r="AL17" s="416">
        <v>620620.66499999992</v>
      </c>
      <c r="AM17" s="416">
        <v>29.388999999999999</v>
      </c>
      <c r="AN17" s="416">
        <v>620650.05499999993</v>
      </c>
    </row>
    <row r="18" spans="1:40" s="417" customFormat="1" ht="9.9" customHeight="1">
      <c r="A18" s="421" t="s">
        <v>438</v>
      </c>
      <c r="B18" s="419">
        <v>0</v>
      </c>
      <c r="C18" s="419">
        <v>0</v>
      </c>
      <c r="D18" s="419">
        <v>0</v>
      </c>
      <c r="E18" s="419"/>
      <c r="F18" s="419">
        <v>0</v>
      </c>
      <c r="G18" s="419">
        <v>0</v>
      </c>
      <c r="H18" s="419">
        <v>0</v>
      </c>
      <c r="I18" s="419"/>
      <c r="J18" s="419">
        <v>0</v>
      </c>
      <c r="K18" s="419">
        <v>0</v>
      </c>
      <c r="L18" s="419">
        <v>0</v>
      </c>
      <c r="M18" s="421" t="s">
        <v>438</v>
      </c>
      <c r="N18" s="419">
        <v>0</v>
      </c>
      <c r="O18" s="419">
        <v>0</v>
      </c>
      <c r="P18" s="419">
        <v>0</v>
      </c>
      <c r="Q18" s="419"/>
      <c r="R18" s="419">
        <v>0</v>
      </c>
      <c r="S18" s="419">
        <v>0</v>
      </c>
      <c r="T18" s="419">
        <v>0</v>
      </c>
      <c r="U18" s="419"/>
      <c r="V18" s="419">
        <v>0</v>
      </c>
      <c r="W18" s="419">
        <v>0</v>
      </c>
      <c r="X18" s="419">
        <v>0</v>
      </c>
      <c r="Y18" s="421" t="s">
        <v>438</v>
      </c>
      <c r="Z18" s="419">
        <v>0</v>
      </c>
      <c r="AA18" s="419">
        <v>0</v>
      </c>
      <c r="AB18" s="419">
        <v>0</v>
      </c>
      <c r="AC18" s="419"/>
      <c r="AD18" s="419">
        <v>0</v>
      </c>
      <c r="AE18" s="419">
        <v>0</v>
      </c>
      <c r="AF18" s="419">
        <v>0</v>
      </c>
      <c r="AG18" s="419"/>
      <c r="AH18" s="419">
        <v>0</v>
      </c>
      <c r="AI18" s="419">
        <v>0</v>
      </c>
      <c r="AJ18" s="419">
        <v>0</v>
      </c>
      <c r="AK18" s="421" t="s">
        <v>438</v>
      </c>
      <c r="AL18" s="419">
        <v>0</v>
      </c>
      <c r="AM18" s="419">
        <v>0</v>
      </c>
      <c r="AN18" s="419">
        <v>0</v>
      </c>
    </row>
    <row r="19" spans="1:40" s="417" customFormat="1" ht="9.9" customHeight="1">
      <c r="A19" s="421" t="s">
        <v>439</v>
      </c>
      <c r="B19" s="419">
        <v>181322.79699999999</v>
      </c>
      <c r="C19" s="419">
        <v>3.0000000000000001E-3</v>
      </c>
      <c r="D19" s="419">
        <v>181322.80100000001</v>
      </c>
      <c r="E19" s="419"/>
      <c r="F19" s="419">
        <v>303923.14899999998</v>
      </c>
      <c r="G19" s="419">
        <v>0</v>
      </c>
      <c r="H19" s="419">
        <v>303923.14899999998</v>
      </c>
      <c r="I19" s="419"/>
      <c r="J19" s="419">
        <v>78318.95</v>
      </c>
      <c r="K19" s="419">
        <v>0</v>
      </c>
      <c r="L19" s="419">
        <v>78318.95</v>
      </c>
      <c r="M19" s="421" t="s">
        <v>439</v>
      </c>
      <c r="N19" s="419">
        <v>20866.067999999999</v>
      </c>
      <c r="O19" s="419">
        <v>0</v>
      </c>
      <c r="P19" s="419">
        <v>20866.067999999999</v>
      </c>
      <c r="Q19" s="419"/>
      <c r="R19" s="419">
        <v>9.2390000000000008</v>
      </c>
      <c r="S19" s="419">
        <v>0</v>
      </c>
      <c r="T19" s="419">
        <v>9.2390000000000008</v>
      </c>
      <c r="U19" s="419"/>
      <c r="V19" s="419">
        <v>0</v>
      </c>
      <c r="W19" s="419">
        <v>0</v>
      </c>
      <c r="X19" s="419">
        <v>0</v>
      </c>
      <c r="Y19" s="421" t="s">
        <v>439</v>
      </c>
      <c r="Z19" s="419">
        <v>0</v>
      </c>
      <c r="AA19" s="419">
        <v>0</v>
      </c>
      <c r="AB19" s="419">
        <v>0</v>
      </c>
      <c r="AC19" s="419"/>
      <c r="AD19" s="419">
        <v>0</v>
      </c>
      <c r="AE19" s="419">
        <v>0</v>
      </c>
      <c r="AF19" s="419">
        <v>0</v>
      </c>
      <c r="AG19" s="419"/>
      <c r="AH19" s="419">
        <v>465</v>
      </c>
      <c r="AI19" s="419">
        <v>0</v>
      </c>
      <c r="AJ19" s="419">
        <v>465</v>
      </c>
      <c r="AK19" s="421" t="s">
        <v>439</v>
      </c>
      <c r="AL19" s="419">
        <v>584905.20299999986</v>
      </c>
      <c r="AM19" s="419">
        <v>3.0000000000000001E-3</v>
      </c>
      <c r="AN19" s="419">
        <v>584905.20699999982</v>
      </c>
    </row>
    <row r="20" spans="1:40" s="417" customFormat="1" ht="9.9" customHeight="1">
      <c r="A20" s="421" t="s">
        <v>440</v>
      </c>
      <c r="B20" s="419">
        <v>0</v>
      </c>
      <c r="C20" s="419">
        <v>0</v>
      </c>
      <c r="D20" s="419">
        <v>0</v>
      </c>
      <c r="E20" s="419"/>
      <c r="F20" s="419">
        <v>0</v>
      </c>
      <c r="G20" s="419">
        <v>0</v>
      </c>
      <c r="H20" s="419">
        <v>0</v>
      </c>
      <c r="I20" s="419"/>
      <c r="J20" s="419">
        <v>0</v>
      </c>
      <c r="K20" s="419">
        <v>0</v>
      </c>
      <c r="L20" s="419">
        <v>0</v>
      </c>
      <c r="M20" s="421" t="s">
        <v>440</v>
      </c>
      <c r="N20" s="419">
        <v>0</v>
      </c>
      <c r="O20" s="419">
        <v>0</v>
      </c>
      <c r="P20" s="419">
        <v>0</v>
      </c>
      <c r="Q20" s="419"/>
      <c r="R20" s="419">
        <v>6849.3860000000004</v>
      </c>
      <c r="S20" s="419">
        <v>0</v>
      </c>
      <c r="T20" s="419">
        <v>6849.3860000000004</v>
      </c>
      <c r="U20" s="419"/>
      <c r="V20" s="419">
        <v>0</v>
      </c>
      <c r="W20" s="419">
        <v>0</v>
      </c>
      <c r="X20" s="419">
        <v>0</v>
      </c>
      <c r="Y20" s="421" t="s">
        <v>440</v>
      </c>
      <c r="Z20" s="419">
        <v>0</v>
      </c>
      <c r="AA20" s="419">
        <v>0</v>
      </c>
      <c r="AB20" s="419">
        <v>0</v>
      </c>
      <c r="AC20" s="419"/>
      <c r="AD20" s="419">
        <v>8950.7060000000001</v>
      </c>
      <c r="AE20" s="419">
        <v>0</v>
      </c>
      <c r="AF20" s="419">
        <v>8950.7060000000001</v>
      </c>
      <c r="AG20" s="419"/>
      <c r="AH20" s="419">
        <v>0</v>
      </c>
      <c r="AI20" s="419">
        <v>0</v>
      </c>
      <c r="AJ20" s="419">
        <v>0</v>
      </c>
      <c r="AK20" s="421" t="s">
        <v>440</v>
      </c>
      <c r="AL20" s="419">
        <v>15800.092000000001</v>
      </c>
      <c r="AM20" s="419">
        <v>0</v>
      </c>
      <c r="AN20" s="419">
        <v>15800.092000000001</v>
      </c>
    </row>
    <row r="21" spans="1:40" s="417" customFormat="1" ht="9.9" customHeight="1">
      <c r="A21" s="421" t="s">
        <v>441</v>
      </c>
      <c r="B21" s="419">
        <v>0</v>
      </c>
      <c r="C21" s="419">
        <v>0</v>
      </c>
      <c r="D21" s="419">
        <v>0</v>
      </c>
      <c r="E21" s="419"/>
      <c r="F21" s="419">
        <v>19499.531999999999</v>
      </c>
      <c r="G21" s="419">
        <v>0</v>
      </c>
      <c r="H21" s="419">
        <v>19499.531999999999</v>
      </c>
      <c r="I21" s="419"/>
      <c r="J21" s="419">
        <v>21.231999999999999</v>
      </c>
      <c r="K21" s="419">
        <v>29.385999999999999</v>
      </c>
      <c r="L21" s="419">
        <v>50.619</v>
      </c>
      <c r="M21" s="421" t="s">
        <v>441</v>
      </c>
      <c r="N21" s="419">
        <v>0</v>
      </c>
      <c r="O21" s="419">
        <v>0</v>
      </c>
      <c r="P21" s="419">
        <v>0</v>
      </c>
      <c r="Q21" s="419"/>
      <c r="R21" s="419">
        <v>0</v>
      </c>
      <c r="S21" s="419">
        <v>0</v>
      </c>
      <c r="T21" s="419">
        <v>0</v>
      </c>
      <c r="U21" s="419"/>
      <c r="V21" s="419">
        <v>0</v>
      </c>
      <c r="W21" s="419">
        <v>0</v>
      </c>
      <c r="X21" s="419">
        <v>0</v>
      </c>
      <c r="Y21" s="421" t="s">
        <v>441</v>
      </c>
      <c r="Z21" s="419">
        <v>4420.0039999999999</v>
      </c>
      <c r="AA21" s="419">
        <v>0</v>
      </c>
      <c r="AB21" s="419">
        <v>4420.0039999999999</v>
      </c>
      <c r="AC21" s="419"/>
      <c r="AD21" s="419">
        <v>0</v>
      </c>
      <c r="AE21" s="419">
        <v>0</v>
      </c>
      <c r="AF21" s="419">
        <v>0</v>
      </c>
      <c r="AG21" s="419"/>
      <c r="AH21" s="419">
        <v>0</v>
      </c>
      <c r="AI21" s="419">
        <v>0</v>
      </c>
      <c r="AJ21" s="419">
        <v>0</v>
      </c>
      <c r="AK21" s="421" t="s">
        <v>441</v>
      </c>
      <c r="AL21" s="419">
        <v>23940.768</v>
      </c>
      <c r="AM21" s="419">
        <v>29.385999999999999</v>
      </c>
      <c r="AN21" s="419">
        <v>23970.154999999999</v>
      </c>
    </row>
    <row r="22" spans="1:40" s="417" customFormat="1" ht="9.9" customHeight="1">
      <c r="A22" s="421" t="s">
        <v>442</v>
      </c>
      <c r="B22" s="419">
        <v>0</v>
      </c>
      <c r="C22" s="419">
        <v>0</v>
      </c>
      <c r="D22" s="419">
        <v>0</v>
      </c>
      <c r="E22" s="419"/>
      <c r="F22" s="419">
        <v>0</v>
      </c>
      <c r="G22" s="419">
        <v>0</v>
      </c>
      <c r="H22" s="419">
        <v>0</v>
      </c>
      <c r="I22" s="419"/>
      <c r="J22" s="419">
        <v>0</v>
      </c>
      <c r="K22" s="419">
        <v>0</v>
      </c>
      <c r="L22" s="419">
        <v>0</v>
      </c>
      <c r="M22" s="421" t="s">
        <v>442</v>
      </c>
      <c r="N22" s="419">
        <v>0</v>
      </c>
      <c r="O22" s="419">
        <v>0</v>
      </c>
      <c r="P22" s="419">
        <v>0</v>
      </c>
      <c r="Q22" s="419"/>
      <c r="R22" s="419">
        <v>0</v>
      </c>
      <c r="S22" s="419">
        <v>0</v>
      </c>
      <c r="T22" s="419">
        <v>0</v>
      </c>
      <c r="U22" s="419"/>
      <c r="V22" s="419">
        <v>0</v>
      </c>
      <c r="W22" s="419">
        <v>0</v>
      </c>
      <c r="X22" s="419">
        <v>0</v>
      </c>
      <c r="Y22" s="421" t="s">
        <v>442</v>
      </c>
      <c r="Z22" s="419">
        <v>0</v>
      </c>
      <c r="AA22" s="419">
        <v>0</v>
      </c>
      <c r="AB22" s="419">
        <v>0</v>
      </c>
      <c r="AC22" s="419"/>
      <c r="AD22" s="419">
        <v>0</v>
      </c>
      <c r="AE22" s="419">
        <v>0</v>
      </c>
      <c r="AF22" s="419">
        <v>0</v>
      </c>
      <c r="AG22" s="419"/>
      <c r="AH22" s="419">
        <v>0</v>
      </c>
      <c r="AI22" s="419">
        <v>0</v>
      </c>
      <c r="AJ22" s="419">
        <v>0</v>
      </c>
      <c r="AK22" s="421" t="s">
        <v>442</v>
      </c>
      <c r="AL22" s="419">
        <v>0</v>
      </c>
      <c r="AM22" s="419">
        <v>0</v>
      </c>
      <c r="AN22" s="419">
        <v>0</v>
      </c>
    </row>
    <row r="23" spans="1:40" s="417" customFormat="1" ht="9.9" customHeight="1">
      <c r="A23" s="421" t="s">
        <v>443</v>
      </c>
      <c r="B23" s="419">
        <v>-3583.65</v>
      </c>
      <c r="C23" s="419">
        <v>0</v>
      </c>
      <c r="D23" s="419">
        <v>-3583.65</v>
      </c>
      <c r="E23" s="419"/>
      <c r="F23" s="419">
        <v>0</v>
      </c>
      <c r="G23" s="419">
        <v>0</v>
      </c>
      <c r="H23" s="419">
        <v>0</v>
      </c>
      <c r="I23" s="419"/>
      <c r="J23" s="419">
        <v>0</v>
      </c>
      <c r="K23" s="419">
        <v>0</v>
      </c>
      <c r="L23" s="419">
        <v>0</v>
      </c>
      <c r="M23" s="421" t="s">
        <v>443</v>
      </c>
      <c r="N23" s="419">
        <v>0</v>
      </c>
      <c r="O23" s="419">
        <v>0</v>
      </c>
      <c r="P23" s="419">
        <v>0</v>
      </c>
      <c r="Q23" s="419"/>
      <c r="R23" s="419">
        <v>0</v>
      </c>
      <c r="S23" s="419">
        <v>0</v>
      </c>
      <c r="T23" s="419">
        <v>0</v>
      </c>
      <c r="U23" s="419"/>
      <c r="V23" s="419">
        <v>0</v>
      </c>
      <c r="W23" s="419">
        <v>0</v>
      </c>
      <c r="X23" s="419">
        <v>0</v>
      </c>
      <c r="Y23" s="421" t="s">
        <v>443</v>
      </c>
      <c r="Z23" s="419">
        <v>0</v>
      </c>
      <c r="AA23" s="419">
        <v>0</v>
      </c>
      <c r="AB23" s="419">
        <v>0</v>
      </c>
      <c r="AC23" s="419"/>
      <c r="AD23" s="419">
        <v>0</v>
      </c>
      <c r="AE23" s="419">
        <v>0</v>
      </c>
      <c r="AF23" s="419">
        <v>0</v>
      </c>
      <c r="AG23" s="419"/>
      <c r="AH23" s="419">
        <v>-441.75</v>
      </c>
      <c r="AI23" s="419">
        <v>0</v>
      </c>
      <c r="AJ23" s="419">
        <v>-441.75</v>
      </c>
      <c r="AK23" s="421" t="s">
        <v>443</v>
      </c>
      <c r="AL23" s="419">
        <v>-4025.4</v>
      </c>
      <c r="AM23" s="419">
        <v>0</v>
      </c>
      <c r="AN23" s="419">
        <v>-4025.4</v>
      </c>
    </row>
    <row r="24" spans="1:40" s="422" customFormat="1" ht="5.0999999999999996" customHeight="1">
      <c r="A24" s="421"/>
      <c r="B24" s="419"/>
      <c r="C24" s="419"/>
      <c r="D24" s="419"/>
      <c r="E24" s="419"/>
      <c r="F24" s="419"/>
      <c r="G24" s="419"/>
      <c r="H24" s="419"/>
      <c r="I24" s="419"/>
      <c r="J24" s="419">
        <v>0</v>
      </c>
      <c r="K24" s="419">
        <v>0</v>
      </c>
      <c r="L24" s="419">
        <v>0</v>
      </c>
      <c r="M24" s="421"/>
      <c r="N24" s="419"/>
      <c r="O24" s="419"/>
      <c r="P24" s="419"/>
      <c r="Q24" s="419"/>
      <c r="R24" s="419"/>
      <c r="S24" s="419"/>
      <c r="T24" s="419"/>
      <c r="U24" s="419"/>
      <c r="V24" s="419">
        <v>0</v>
      </c>
      <c r="W24" s="419">
        <v>0</v>
      </c>
      <c r="X24" s="419">
        <v>0</v>
      </c>
      <c r="Y24" s="421"/>
      <c r="Z24" s="419"/>
      <c r="AA24" s="419"/>
      <c r="AB24" s="419"/>
      <c r="AC24" s="419"/>
      <c r="AD24" s="419"/>
      <c r="AE24" s="419"/>
      <c r="AF24" s="419"/>
      <c r="AG24" s="419"/>
      <c r="AH24" s="419">
        <v>0</v>
      </c>
      <c r="AI24" s="419">
        <v>0</v>
      </c>
      <c r="AJ24" s="419">
        <v>0</v>
      </c>
      <c r="AK24" s="421"/>
      <c r="AL24" s="419"/>
      <c r="AM24" s="419"/>
      <c r="AN24" s="419"/>
    </row>
    <row r="25" spans="1:40" s="417" customFormat="1" ht="9" customHeight="1">
      <c r="A25" s="415" t="s">
        <v>444</v>
      </c>
      <c r="B25" s="415">
        <v>2191705.2310000001</v>
      </c>
      <c r="C25" s="415">
        <v>-27.852</v>
      </c>
      <c r="D25" s="415">
        <v>2191677.3790000002</v>
      </c>
      <c r="E25" s="415"/>
      <c r="F25" s="415">
        <v>3809712.6009999998</v>
      </c>
      <c r="G25" s="415">
        <v>0</v>
      </c>
      <c r="H25" s="415">
        <v>3809712.6009999998</v>
      </c>
      <c r="I25" s="415"/>
      <c r="J25" s="415">
        <v>2046232.078</v>
      </c>
      <c r="K25" s="415">
        <v>120.027</v>
      </c>
      <c r="L25" s="415">
        <v>2046352.105</v>
      </c>
      <c r="M25" s="415" t="s">
        <v>444</v>
      </c>
      <c r="N25" s="415">
        <v>1085229.5249999999</v>
      </c>
      <c r="O25" s="415">
        <v>36.167000000000002</v>
      </c>
      <c r="P25" s="415">
        <v>1085265.693</v>
      </c>
      <c r="Q25" s="416"/>
      <c r="R25" s="415">
        <v>259460.177</v>
      </c>
      <c r="S25" s="415">
        <v>0</v>
      </c>
      <c r="T25" s="415">
        <v>259460.177</v>
      </c>
      <c r="U25" s="415"/>
      <c r="V25" s="415">
        <v>1377108.618</v>
      </c>
      <c r="W25" s="415">
        <v>0</v>
      </c>
      <c r="X25" s="415">
        <v>1377108.618</v>
      </c>
      <c r="Y25" s="415" t="s">
        <v>444</v>
      </c>
      <c r="Z25" s="415">
        <v>995486.152</v>
      </c>
      <c r="AA25" s="415">
        <v>324335.43800000002</v>
      </c>
      <c r="AB25" s="415">
        <v>1319821.5900000001</v>
      </c>
      <c r="AC25" s="416"/>
      <c r="AD25" s="415">
        <v>519742.68</v>
      </c>
      <c r="AE25" s="415">
        <v>3433.848</v>
      </c>
      <c r="AF25" s="415">
        <v>523176.52899999998</v>
      </c>
      <c r="AG25" s="415"/>
      <c r="AH25" s="415">
        <v>321846.55</v>
      </c>
      <c r="AI25" s="415">
        <v>171.84399999999999</v>
      </c>
      <c r="AJ25" s="415">
        <v>322018.39399999997</v>
      </c>
      <c r="AK25" s="415" t="s">
        <v>444</v>
      </c>
      <c r="AL25" s="415">
        <v>12606523.612000002</v>
      </c>
      <c r="AM25" s="415">
        <v>328069.47200000001</v>
      </c>
      <c r="AN25" s="415">
        <v>12934593.085999999</v>
      </c>
    </row>
    <row r="26" spans="1:40" s="417" customFormat="1" ht="9.9" customHeight="1">
      <c r="A26" s="423" t="s">
        <v>445</v>
      </c>
      <c r="B26" s="423">
        <v>2197492.3909999998</v>
      </c>
      <c r="C26" s="423">
        <v>258.54899999999998</v>
      </c>
      <c r="D26" s="423">
        <v>2197750.94</v>
      </c>
      <c r="E26" s="423"/>
      <c r="F26" s="423">
        <v>3824968.0890000002</v>
      </c>
      <c r="G26" s="423">
        <v>0</v>
      </c>
      <c r="H26" s="423">
        <v>3824968.0890000002</v>
      </c>
      <c r="I26" s="423"/>
      <c r="J26" s="423">
        <v>2027299.8570000001</v>
      </c>
      <c r="K26" s="423">
        <v>109.21299999999999</v>
      </c>
      <c r="L26" s="423">
        <v>2027409.07</v>
      </c>
      <c r="M26" s="423" t="s">
        <v>445</v>
      </c>
      <c r="N26" s="423">
        <v>1142475.388</v>
      </c>
      <c r="O26" s="423">
        <v>36.031999999999996</v>
      </c>
      <c r="P26" s="423">
        <v>1142511.4210000001</v>
      </c>
      <c r="Q26" s="424"/>
      <c r="R26" s="423">
        <v>253896.378</v>
      </c>
      <c r="S26" s="423">
        <v>0</v>
      </c>
      <c r="T26" s="423">
        <v>253896.378</v>
      </c>
      <c r="U26" s="423"/>
      <c r="V26" s="423">
        <v>1421086.03</v>
      </c>
      <c r="W26" s="423">
        <v>0</v>
      </c>
      <c r="X26" s="423">
        <v>1421086.03</v>
      </c>
      <c r="Y26" s="423" t="s">
        <v>445</v>
      </c>
      <c r="Z26" s="423">
        <v>1025262.912</v>
      </c>
      <c r="AA26" s="423">
        <v>331248.18599999999</v>
      </c>
      <c r="AB26" s="423">
        <v>1356511.0989999999</v>
      </c>
      <c r="AC26" s="424"/>
      <c r="AD26" s="423">
        <v>500493.28499999997</v>
      </c>
      <c r="AE26" s="423">
        <v>3468.6640000000002</v>
      </c>
      <c r="AF26" s="423">
        <v>503961.95</v>
      </c>
      <c r="AG26" s="423"/>
      <c r="AH26" s="423">
        <v>297451.57900000003</v>
      </c>
      <c r="AI26" s="423">
        <v>180.88900000000001</v>
      </c>
      <c r="AJ26" s="423">
        <v>297632.46899999998</v>
      </c>
      <c r="AK26" s="423" t="s">
        <v>445</v>
      </c>
      <c r="AL26" s="423">
        <v>12690425.909</v>
      </c>
      <c r="AM26" s="423">
        <v>335301.533</v>
      </c>
      <c r="AN26" s="423">
        <v>13025727.445999999</v>
      </c>
    </row>
    <row r="27" spans="1:40" s="417" customFormat="1" ht="9.9" customHeight="1">
      <c r="A27" s="421" t="s">
        <v>446</v>
      </c>
      <c r="B27" s="419">
        <v>0</v>
      </c>
      <c r="C27" s="419">
        <v>0</v>
      </c>
      <c r="D27" s="419">
        <v>0</v>
      </c>
      <c r="E27" s="419"/>
      <c r="F27" s="419">
        <v>0</v>
      </c>
      <c r="G27" s="419">
        <v>0</v>
      </c>
      <c r="H27" s="419">
        <v>0</v>
      </c>
      <c r="I27" s="419"/>
      <c r="J27" s="419">
        <v>0</v>
      </c>
      <c r="K27" s="419">
        <v>0</v>
      </c>
      <c r="L27" s="419">
        <v>0</v>
      </c>
      <c r="M27" s="421" t="s">
        <v>446</v>
      </c>
      <c r="N27" s="419">
        <v>0</v>
      </c>
      <c r="O27" s="419">
        <v>0</v>
      </c>
      <c r="P27" s="419">
        <v>0</v>
      </c>
      <c r="Q27" s="419"/>
      <c r="R27" s="419">
        <v>0</v>
      </c>
      <c r="S27" s="419">
        <v>0</v>
      </c>
      <c r="T27" s="419">
        <v>0</v>
      </c>
      <c r="U27" s="419"/>
      <c r="V27" s="419">
        <v>0</v>
      </c>
      <c r="W27" s="419">
        <v>0</v>
      </c>
      <c r="X27" s="419">
        <v>0</v>
      </c>
      <c r="Y27" s="421" t="s">
        <v>446</v>
      </c>
      <c r="Z27" s="419">
        <v>0</v>
      </c>
      <c r="AA27" s="419">
        <v>0</v>
      </c>
      <c r="AB27" s="419">
        <v>0</v>
      </c>
      <c r="AC27" s="419"/>
      <c r="AD27" s="419">
        <v>0</v>
      </c>
      <c r="AE27" s="419">
        <v>0</v>
      </c>
      <c r="AF27" s="419">
        <v>0</v>
      </c>
      <c r="AG27" s="419"/>
      <c r="AH27" s="419">
        <v>0</v>
      </c>
      <c r="AI27" s="419">
        <v>0</v>
      </c>
      <c r="AJ27" s="419">
        <v>0</v>
      </c>
      <c r="AK27" s="421" t="s">
        <v>446</v>
      </c>
      <c r="AL27" s="419">
        <v>0</v>
      </c>
      <c r="AM27" s="419">
        <v>0</v>
      </c>
      <c r="AN27" s="419">
        <v>0</v>
      </c>
    </row>
    <row r="28" spans="1:40" s="417" customFormat="1" ht="9.9" customHeight="1">
      <c r="A28" s="421" t="s">
        <v>447</v>
      </c>
      <c r="B28" s="419">
        <v>303476.09600000002</v>
      </c>
      <c r="C28" s="419">
        <v>0</v>
      </c>
      <c r="D28" s="419">
        <v>303476.09600000002</v>
      </c>
      <c r="E28" s="419"/>
      <c r="F28" s="419">
        <v>0</v>
      </c>
      <c r="G28" s="419">
        <v>0</v>
      </c>
      <c r="H28" s="419">
        <v>0</v>
      </c>
      <c r="I28" s="419"/>
      <c r="J28" s="419">
        <v>0</v>
      </c>
      <c r="K28" s="419">
        <v>0</v>
      </c>
      <c r="L28" s="419">
        <v>0</v>
      </c>
      <c r="M28" s="421" t="s">
        <v>447</v>
      </c>
      <c r="N28" s="419">
        <v>0</v>
      </c>
      <c r="O28" s="419">
        <v>0</v>
      </c>
      <c r="P28" s="419">
        <v>0</v>
      </c>
      <c r="Q28" s="419"/>
      <c r="R28" s="419">
        <v>0</v>
      </c>
      <c r="S28" s="419">
        <v>0</v>
      </c>
      <c r="T28" s="419">
        <v>0</v>
      </c>
      <c r="U28" s="419"/>
      <c r="V28" s="419">
        <v>1414543.69</v>
      </c>
      <c r="W28" s="419">
        <v>0</v>
      </c>
      <c r="X28" s="419">
        <v>1414543.69</v>
      </c>
      <c r="Y28" s="421" t="s">
        <v>447</v>
      </c>
      <c r="Z28" s="419">
        <v>0</v>
      </c>
      <c r="AA28" s="419">
        <v>0</v>
      </c>
      <c r="AB28" s="419">
        <v>0</v>
      </c>
      <c r="AC28" s="419"/>
      <c r="AD28" s="419">
        <v>0</v>
      </c>
      <c r="AE28" s="419">
        <v>0</v>
      </c>
      <c r="AF28" s="419">
        <v>0</v>
      </c>
      <c r="AG28" s="419"/>
      <c r="AH28" s="419">
        <v>0</v>
      </c>
      <c r="AI28" s="419">
        <v>0</v>
      </c>
      <c r="AJ28" s="419">
        <v>0</v>
      </c>
      <c r="AK28" s="421" t="s">
        <v>447</v>
      </c>
      <c r="AL28" s="419">
        <v>1718019.7859999998</v>
      </c>
      <c r="AM28" s="419">
        <v>0</v>
      </c>
      <c r="AN28" s="419">
        <v>1718019.7859999998</v>
      </c>
    </row>
    <row r="29" spans="1:40" s="417" customFormat="1" ht="9.9" customHeight="1">
      <c r="A29" s="421" t="s">
        <v>448</v>
      </c>
      <c r="B29" s="419">
        <v>0</v>
      </c>
      <c r="C29" s="419">
        <v>0</v>
      </c>
      <c r="D29" s="419">
        <v>0</v>
      </c>
      <c r="E29" s="419"/>
      <c r="F29" s="419">
        <v>0</v>
      </c>
      <c r="G29" s="419">
        <v>0</v>
      </c>
      <c r="H29" s="419">
        <v>0</v>
      </c>
      <c r="I29" s="419"/>
      <c r="J29" s="419">
        <v>0</v>
      </c>
      <c r="K29" s="419">
        <v>0</v>
      </c>
      <c r="L29" s="419">
        <v>0</v>
      </c>
      <c r="M29" s="421" t="s">
        <v>448</v>
      </c>
      <c r="N29" s="419">
        <v>0</v>
      </c>
      <c r="O29" s="419">
        <v>0</v>
      </c>
      <c r="P29" s="419">
        <v>0</v>
      </c>
      <c r="Q29" s="419"/>
      <c r="R29" s="419">
        <v>0</v>
      </c>
      <c r="S29" s="419">
        <v>0</v>
      </c>
      <c r="T29" s="419">
        <v>0</v>
      </c>
      <c r="U29" s="419"/>
      <c r="V29" s="419">
        <v>0</v>
      </c>
      <c r="W29" s="419">
        <v>0</v>
      </c>
      <c r="X29" s="419">
        <v>0</v>
      </c>
      <c r="Y29" s="421" t="s">
        <v>448</v>
      </c>
      <c r="Z29" s="419">
        <v>0</v>
      </c>
      <c r="AA29" s="419">
        <v>0</v>
      </c>
      <c r="AB29" s="419">
        <v>0</v>
      </c>
      <c r="AC29" s="419"/>
      <c r="AD29" s="419">
        <v>0</v>
      </c>
      <c r="AE29" s="419">
        <v>0</v>
      </c>
      <c r="AF29" s="419">
        <v>0</v>
      </c>
      <c r="AG29" s="419"/>
      <c r="AH29" s="419">
        <v>0</v>
      </c>
      <c r="AI29" s="419">
        <v>0</v>
      </c>
      <c r="AJ29" s="419">
        <v>0</v>
      </c>
      <c r="AK29" s="421" t="s">
        <v>448</v>
      </c>
      <c r="AL29" s="419">
        <v>0</v>
      </c>
      <c r="AM29" s="419">
        <v>0</v>
      </c>
      <c r="AN29" s="419">
        <v>0</v>
      </c>
    </row>
    <row r="30" spans="1:40" s="417" customFormat="1" ht="9.9" customHeight="1">
      <c r="A30" s="421" t="s">
        <v>449</v>
      </c>
      <c r="B30" s="419">
        <v>0</v>
      </c>
      <c r="C30" s="419">
        <v>0</v>
      </c>
      <c r="D30" s="419">
        <v>0</v>
      </c>
      <c r="E30" s="419"/>
      <c r="F30" s="419">
        <v>0</v>
      </c>
      <c r="G30" s="419">
        <v>0</v>
      </c>
      <c r="H30" s="419">
        <v>0</v>
      </c>
      <c r="I30" s="419"/>
      <c r="J30" s="419">
        <v>0</v>
      </c>
      <c r="K30" s="419">
        <v>0</v>
      </c>
      <c r="L30" s="419">
        <v>0</v>
      </c>
      <c r="M30" s="421" t="s">
        <v>449</v>
      </c>
      <c r="N30" s="419">
        <v>0</v>
      </c>
      <c r="O30" s="419">
        <v>0</v>
      </c>
      <c r="P30" s="419">
        <v>0</v>
      </c>
      <c r="Q30" s="419"/>
      <c r="R30" s="419">
        <v>0</v>
      </c>
      <c r="S30" s="419">
        <v>0</v>
      </c>
      <c r="T30" s="419">
        <v>0</v>
      </c>
      <c r="U30" s="419"/>
      <c r="V30" s="419">
        <v>0</v>
      </c>
      <c r="W30" s="419">
        <v>0</v>
      </c>
      <c r="X30" s="419">
        <v>0</v>
      </c>
      <c r="Y30" s="421" t="s">
        <v>449</v>
      </c>
      <c r="Z30" s="419">
        <v>0</v>
      </c>
      <c r="AA30" s="419">
        <v>0</v>
      </c>
      <c r="AB30" s="419">
        <v>0</v>
      </c>
      <c r="AC30" s="419"/>
      <c r="AD30" s="419">
        <v>0</v>
      </c>
      <c r="AE30" s="419">
        <v>0</v>
      </c>
      <c r="AF30" s="419">
        <v>0</v>
      </c>
      <c r="AG30" s="419"/>
      <c r="AH30" s="419">
        <v>0</v>
      </c>
      <c r="AI30" s="419">
        <v>180.88900000000001</v>
      </c>
      <c r="AJ30" s="419">
        <v>180.88900000000001</v>
      </c>
      <c r="AK30" s="421" t="s">
        <v>449</v>
      </c>
      <c r="AL30" s="419">
        <v>0</v>
      </c>
      <c r="AM30" s="419">
        <v>180.88900000000001</v>
      </c>
      <c r="AN30" s="419">
        <v>180.88900000000001</v>
      </c>
    </row>
    <row r="31" spans="1:40" s="417" customFormat="1" ht="9.9" customHeight="1">
      <c r="A31" s="421" t="s">
        <v>450</v>
      </c>
      <c r="B31" s="419">
        <v>1101877.023</v>
      </c>
      <c r="C31" s="419">
        <v>0</v>
      </c>
      <c r="D31" s="419">
        <v>1101877.023</v>
      </c>
      <c r="E31" s="419"/>
      <c r="F31" s="419">
        <v>3824968.0890000002</v>
      </c>
      <c r="G31" s="419">
        <v>0</v>
      </c>
      <c r="H31" s="419">
        <v>3824968.0890000002</v>
      </c>
      <c r="I31" s="419"/>
      <c r="J31" s="419">
        <v>2027266.6610000001</v>
      </c>
      <c r="K31" s="419">
        <v>0</v>
      </c>
      <c r="L31" s="419">
        <v>2027266.6610000001</v>
      </c>
      <c r="M31" s="421" t="s">
        <v>450</v>
      </c>
      <c r="N31" s="419">
        <v>883957.04</v>
      </c>
      <c r="O31" s="419">
        <v>0</v>
      </c>
      <c r="P31" s="419">
        <v>883957.04</v>
      </c>
      <c r="Q31" s="419"/>
      <c r="R31" s="419">
        <v>229208.69399999999</v>
      </c>
      <c r="S31" s="419">
        <v>0</v>
      </c>
      <c r="T31" s="419">
        <v>229208.69399999999</v>
      </c>
      <c r="U31" s="419"/>
      <c r="V31" s="419">
        <v>6542.3389999999999</v>
      </c>
      <c r="W31" s="419">
        <v>0</v>
      </c>
      <c r="X31" s="419">
        <v>6542.3389999999999</v>
      </c>
      <c r="Y31" s="421" t="s">
        <v>450</v>
      </c>
      <c r="Z31" s="419">
        <v>1023242.547</v>
      </c>
      <c r="AA31" s="419">
        <v>306128.75799999997</v>
      </c>
      <c r="AB31" s="419">
        <v>1329371.3049999999</v>
      </c>
      <c r="AC31" s="419"/>
      <c r="AD31" s="419">
        <v>500493.28499999997</v>
      </c>
      <c r="AE31" s="419">
        <v>3468.6640000000002</v>
      </c>
      <c r="AF31" s="419">
        <v>503961.95</v>
      </c>
      <c r="AG31" s="419"/>
      <c r="AH31" s="419">
        <v>282306.51699999999</v>
      </c>
      <c r="AI31" s="419">
        <v>0</v>
      </c>
      <c r="AJ31" s="419">
        <v>282306.51699999999</v>
      </c>
      <c r="AK31" s="421" t="s">
        <v>450</v>
      </c>
      <c r="AL31" s="419">
        <v>9879862.1950000003</v>
      </c>
      <c r="AM31" s="419">
        <v>309597.42199999996</v>
      </c>
      <c r="AN31" s="419">
        <v>10189459.618000001</v>
      </c>
    </row>
    <row r="32" spans="1:40" s="417" customFormat="1" ht="9.9" customHeight="1">
      <c r="A32" s="421" t="s">
        <v>451</v>
      </c>
      <c r="B32" s="419">
        <v>0</v>
      </c>
      <c r="C32" s="419">
        <v>0</v>
      </c>
      <c r="D32" s="419">
        <v>0</v>
      </c>
      <c r="E32" s="419"/>
      <c r="F32" s="419">
        <v>0</v>
      </c>
      <c r="G32" s="419">
        <v>0</v>
      </c>
      <c r="H32" s="419">
        <v>0</v>
      </c>
      <c r="I32" s="419"/>
      <c r="J32" s="419">
        <v>0</v>
      </c>
      <c r="K32" s="419">
        <v>0</v>
      </c>
      <c r="L32" s="419">
        <v>0</v>
      </c>
      <c r="M32" s="421" t="s">
        <v>451</v>
      </c>
      <c r="N32" s="419">
        <v>0</v>
      </c>
      <c r="O32" s="419">
        <v>0</v>
      </c>
      <c r="P32" s="419">
        <v>0</v>
      </c>
      <c r="Q32" s="419"/>
      <c r="R32" s="419">
        <v>0</v>
      </c>
      <c r="S32" s="419">
        <v>0</v>
      </c>
      <c r="T32" s="419">
        <v>0</v>
      </c>
      <c r="U32" s="419"/>
      <c r="V32" s="419">
        <v>0</v>
      </c>
      <c r="W32" s="419">
        <v>0</v>
      </c>
      <c r="X32" s="419">
        <v>0</v>
      </c>
      <c r="Y32" s="421" t="s">
        <v>451</v>
      </c>
      <c r="Z32" s="419">
        <v>2020.364</v>
      </c>
      <c r="AA32" s="419">
        <v>25119.428</v>
      </c>
      <c r="AB32" s="419">
        <v>27139.793000000001</v>
      </c>
      <c r="AC32" s="419"/>
      <c r="AD32" s="419">
        <v>0</v>
      </c>
      <c r="AE32" s="419">
        <v>0</v>
      </c>
      <c r="AF32" s="419">
        <v>0</v>
      </c>
      <c r="AG32" s="419"/>
      <c r="AH32" s="419">
        <v>0</v>
      </c>
      <c r="AI32" s="419">
        <v>0</v>
      </c>
      <c r="AJ32" s="419">
        <v>0</v>
      </c>
      <c r="AK32" s="421" t="s">
        <v>451</v>
      </c>
      <c r="AL32" s="419">
        <v>2020.364</v>
      </c>
      <c r="AM32" s="419">
        <v>25119.428</v>
      </c>
      <c r="AN32" s="419">
        <v>27139.793000000001</v>
      </c>
    </row>
    <row r="33" spans="1:40" s="417" customFormat="1" ht="9.9" customHeight="1">
      <c r="A33" s="421" t="s">
        <v>452</v>
      </c>
      <c r="B33" s="419">
        <v>21132.358</v>
      </c>
      <c r="C33" s="419">
        <v>258.54899999999998</v>
      </c>
      <c r="D33" s="419">
        <v>21390.906999999999</v>
      </c>
      <c r="E33" s="419"/>
      <c r="F33" s="419">
        <v>0</v>
      </c>
      <c r="G33" s="419">
        <v>0</v>
      </c>
      <c r="H33" s="419">
        <v>0</v>
      </c>
      <c r="I33" s="419"/>
      <c r="J33" s="419">
        <v>33.195999999999998</v>
      </c>
      <c r="K33" s="419">
        <v>109.21299999999999</v>
      </c>
      <c r="L33" s="419">
        <v>142.40899999999999</v>
      </c>
      <c r="M33" s="421" t="s">
        <v>452</v>
      </c>
      <c r="N33" s="419">
        <v>258356.416</v>
      </c>
      <c r="O33" s="419">
        <v>36.031999999999996</v>
      </c>
      <c r="P33" s="419">
        <v>258392.448</v>
      </c>
      <c r="Q33" s="419"/>
      <c r="R33" s="419">
        <v>0</v>
      </c>
      <c r="S33" s="419">
        <v>0</v>
      </c>
      <c r="T33" s="419">
        <v>0</v>
      </c>
      <c r="U33" s="419"/>
      <c r="V33" s="419">
        <v>0</v>
      </c>
      <c r="W33" s="419">
        <v>0</v>
      </c>
      <c r="X33" s="419">
        <v>0</v>
      </c>
      <c r="Y33" s="421" t="s">
        <v>452</v>
      </c>
      <c r="Z33" s="419">
        <v>0</v>
      </c>
      <c r="AA33" s="419">
        <v>0</v>
      </c>
      <c r="AB33" s="419">
        <v>0</v>
      </c>
      <c r="AC33" s="419"/>
      <c r="AD33" s="419">
        <v>0</v>
      </c>
      <c r="AE33" s="419">
        <v>0</v>
      </c>
      <c r="AF33" s="419">
        <v>0</v>
      </c>
      <c r="AG33" s="419"/>
      <c r="AH33" s="419">
        <v>15145.062</v>
      </c>
      <c r="AI33" s="419">
        <v>0</v>
      </c>
      <c r="AJ33" s="419">
        <v>15145.062</v>
      </c>
      <c r="AK33" s="421" t="s">
        <v>452</v>
      </c>
      <c r="AL33" s="419">
        <v>294667.03199999995</v>
      </c>
      <c r="AM33" s="419">
        <v>403.79399999999993</v>
      </c>
      <c r="AN33" s="419">
        <v>295070.826</v>
      </c>
    </row>
    <row r="34" spans="1:40" s="417" customFormat="1" ht="9.9" customHeight="1">
      <c r="A34" s="421" t="s">
        <v>453</v>
      </c>
      <c r="B34" s="419">
        <v>0</v>
      </c>
      <c r="C34" s="419">
        <v>0</v>
      </c>
      <c r="D34" s="419">
        <v>0</v>
      </c>
      <c r="E34" s="419"/>
      <c r="F34" s="419">
        <v>0</v>
      </c>
      <c r="G34" s="419">
        <v>0</v>
      </c>
      <c r="H34" s="419">
        <v>0</v>
      </c>
      <c r="I34" s="419"/>
      <c r="J34" s="419">
        <v>0</v>
      </c>
      <c r="K34" s="419">
        <v>0</v>
      </c>
      <c r="L34" s="419">
        <v>0</v>
      </c>
      <c r="M34" s="421" t="s">
        <v>453</v>
      </c>
      <c r="N34" s="419">
        <v>0</v>
      </c>
      <c r="O34" s="419">
        <v>0</v>
      </c>
      <c r="P34" s="419">
        <v>0</v>
      </c>
      <c r="Q34" s="419"/>
      <c r="R34" s="419">
        <v>0</v>
      </c>
      <c r="S34" s="419">
        <v>0</v>
      </c>
      <c r="T34" s="419">
        <v>0</v>
      </c>
      <c r="U34" s="419"/>
      <c r="V34" s="419">
        <v>0</v>
      </c>
      <c r="W34" s="419">
        <v>0</v>
      </c>
      <c r="X34" s="419">
        <v>0</v>
      </c>
      <c r="Y34" s="421" t="s">
        <v>453</v>
      </c>
      <c r="Z34" s="419">
        <v>0</v>
      </c>
      <c r="AA34" s="419">
        <v>0</v>
      </c>
      <c r="AB34" s="419">
        <v>0</v>
      </c>
      <c r="AC34" s="419"/>
      <c r="AD34" s="419">
        <v>0</v>
      </c>
      <c r="AE34" s="419">
        <v>0</v>
      </c>
      <c r="AF34" s="419">
        <v>0</v>
      </c>
      <c r="AG34" s="419"/>
      <c r="AH34" s="419">
        <v>0</v>
      </c>
      <c r="AI34" s="419">
        <v>0</v>
      </c>
      <c r="AJ34" s="419">
        <v>0</v>
      </c>
      <c r="AK34" s="421" t="s">
        <v>453</v>
      </c>
      <c r="AL34" s="419">
        <v>0</v>
      </c>
      <c r="AM34" s="419">
        <v>0</v>
      </c>
      <c r="AN34" s="419">
        <v>0</v>
      </c>
    </row>
    <row r="35" spans="1:40" s="417" customFormat="1" ht="9.9" customHeight="1">
      <c r="A35" s="421" t="s">
        <v>454</v>
      </c>
      <c r="B35" s="419">
        <v>0</v>
      </c>
      <c r="C35" s="419">
        <v>0</v>
      </c>
      <c r="D35" s="419">
        <v>0</v>
      </c>
      <c r="E35" s="419"/>
      <c r="F35" s="419">
        <v>0</v>
      </c>
      <c r="G35" s="419">
        <v>0</v>
      </c>
      <c r="H35" s="419">
        <v>0</v>
      </c>
      <c r="I35" s="419"/>
      <c r="J35" s="419">
        <v>0</v>
      </c>
      <c r="K35" s="419">
        <v>0</v>
      </c>
      <c r="L35" s="419">
        <v>0</v>
      </c>
      <c r="M35" s="421" t="s">
        <v>454</v>
      </c>
      <c r="N35" s="419">
        <v>0</v>
      </c>
      <c r="O35" s="419">
        <v>0</v>
      </c>
      <c r="P35" s="419">
        <v>0</v>
      </c>
      <c r="Q35" s="419"/>
      <c r="R35" s="419">
        <v>0</v>
      </c>
      <c r="S35" s="419">
        <v>0</v>
      </c>
      <c r="T35" s="419">
        <v>0</v>
      </c>
      <c r="U35" s="419"/>
      <c r="V35" s="419">
        <v>0</v>
      </c>
      <c r="W35" s="419">
        <v>0</v>
      </c>
      <c r="X35" s="419">
        <v>0</v>
      </c>
      <c r="Y35" s="421" t="s">
        <v>454</v>
      </c>
      <c r="Z35" s="419">
        <v>0</v>
      </c>
      <c r="AA35" s="419">
        <v>0</v>
      </c>
      <c r="AB35" s="419">
        <v>0</v>
      </c>
      <c r="AC35" s="419"/>
      <c r="AD35" s="419">
        <v>0</v>
      </c>
      <c r="AE35" s="419">
        <v>0</v>
      </c>
      <c r="AF35" s="419">
        <v>0</v>
      </c>
      <c r="AG35" s="419"/>
      <c r="AH35" s="419">
        <v>0</v>
      </c>
      <c r="AI35" s="419">
        <v>0</v>
      </c>
      <c r="AJ35" s="419">
        <v>0</v>
      </c>
      <c r="AK35" s="421" t="s">
        <v>454</v>
      </c>
      <c r="AL35" s="419">
        <v>0</v>
      </c>
      <c r="AM35" s="419">
        <v>0</v>
      </c>
      <c r="AN35" s="419">
        <v>0</v>
      </c>
    </row>
    <row r="36" spans="1:40" s="417" customFormat="1" ht="9.9" customHeight="1">
      <c r="A36" s="421" t="s">
        <v>455</v>
      </c>
      <c r="B36" s="419">
        <v>771006.91299999994</v>
      </c>
      <c r="C36" s="419">
        <v>0</v>
      </c>
      <c r="D36" s="419">
        <v>771006.91299999994</v>
      </c>
      <c r="E36" s="419"/>
      <c r="F36" s="419">
        <v>0</v>
      </c>
      <c r="G36" s="419">
        <v>0</v>
      </c>
      <c r="H36" s="419">
        <v>0</v>
      </c>
      <c r="I36" s="419"/>
      <c r="J36" s="419">
        <v>0</v>
      </c>
      <c r="K36" s="419">
        <v>0</v>
      </c>
      <c r="L36" s="419">
        <v>0</v>
      </c>
      <c r="M36" s="421" t="s">
        <v>455</v>
      </c>
      <c r="N36" s="419">
        <v>161.93100000000001</v>
      </c>
      <c r="O36" s="419">
        <v>0</v>
      </c>
      <c r="P36" s="419">
        <v>161.93100000000001</v>
      </c>
      <c r="Q36" s="419"/>
      <c r="R36" s="419">
        <v>24687.684000000001</v>
      </c>
      <c r="S36" s="419">
        <v>0</v>
      </c>
      <c r="T36" s="419">
        <v>24687.684000000001</v>
      </c>
      <c r="U36" s="419"/>
      <c r="V36" s="419">
        <v>0</v>
      </c>
      <c r="W36" s="419">
        <v>0</v>
      </c>
      <c r="X36" s="419">
        <v>0</v>
      </c>
      <c r="Y36" s="421" t="s">
        <v>455</v>
      </c>
      <c r="Z36" s="419">
        <v>0</v>
      </c>
      <c r="AA36" s="419">
        <v>0</v>
      </c>
      <c r="AB36" s="419">
        <v>0</v>
      </c>
      <c r="AC36" s="419"/>
      <c r="AD36" s="419">
        <v>0</v>
      </c>
      <c r="AE36" s="419">
        <v>0</v>
      </c>
      <c r="AF36" s="419">
        <v>0</v>
      </c>
      <c r="AG36" s="419"/>
      <c r="AH36" s="419">
        <v>0</v>
      </c>
      <c r="AI36" s="419">
        <v>0</v>
      </c>
      <c r="AJ36" s="419">
        <v>0</v>
      </c>
      <c r="AK36" s="421" t="s">
        <v>455</v>
      </c>
      <c r="AL36" s="419">
        <v>795856.52799999993</v>
      </c>
      <c r="AM36" s="419">
        <v>0</v>
      </c>
      <c r="AN36" s="419">
        <v>795856.52799999993</v>
      </c>
    </row>
    <row r="37" spans="1:40" s="417" customFormat="1" ht="9.9" customHeight="1">
      <c r="A37" s="423" t="s">
        <v>456</v>
      </c>
      <c r="B37" s="423">
        <v>192184.845</v>
      </c>
      <c r="C37" s="423">
        <v>79.695999999999998</v>
      </c>
      <c r="D37" s="423">
        <v>192264.541</v>
      </c>
      <c r="E37" s="423"/>
      <c r="F37" s="423">
        <v>7541.0540000000001</v>
      </c>
      <c r="G37" s="423">
        <v>0</v>
      </c>
      <c r="H37" s="423">
        <v>7541.0540000000001</v>
      </c>
      <c r="I37" s="423"/>
      <c r="J37" s="423">
        <v>65291.997000000003</v>
      </c>
      <c r="K37" s="423">
        <v>0</v>
      </c>
      <c r="L37" s="423">
        <v>65291.997000000003</v>
      </c>
      <c r="M37" s="423" t="s">
        <v>456</v>
      </c>
      <c r="N37" s="423">
        <v>50153.732000000004</v>
      </c>
      <c r="O37" s="423">
        <v>0</v>
      </c>
      <c r="P37" s="423">
        <v>50153.732000000004</v>
      </c>
      <c r="Q37" s="424"/>
      <c r="R37" s="423">
        <v>6649.0429999999997</v>
      </c>
      <c r="S37" s="423">
        <v>0</v>
      </c>
      <c r="T37" s="423">
        <v>6649.0429999999997</v>
      </c>
      <c r="U37" s="423"/>
      <c r="V37" s="423">
        <v>9710.4570000000003</v>
      </c>
      <c r="W37" s="423">
        <v>0</v>
      </c>
      <c r="X37" s="423">
        <v>9710.4570000000003</v>
      </c>
      <c r="Y37" s="423" t="s">
        <v>456</v>
      </c>
      <c r="Z37" s="423">
        <v>7335.7089999999998</v>
      </c>
      <c r="AA37" s="423">
        <v>4004.9740000000002</v>
      </c>
      <c r="AB37" s="423">
        <v>11340.683000000001</v>
      </c>
      <c r="AC37" s="424"/>
      <c r="AD37" s="423">
        <v>20899.75</v>
      </c>
      <c r="AE37" s="423">
        <v>0</v>
      </c>
      <c r="AF37" s="423">
        <v>20899.75</v>
      </c>
      <c r="AG37" s="423"/>
      <c r="AH37" s="423">
        <v>26107.083999999999</v>
      </c>
      <c r="AI37" s="423">
        <v>0</v>
      </c>
      <c r="AJ37" s="423">
        <v>26107.083999999999</v>
      </c>
      <c r="AK37" s="423" t="s">
        <v>456</v>
      </c>
      <c r="AL37" s="423">
        <v>385873.67099999997</v>
      </c>
      <c r="AM37" s="423">
        <v>4084.67</v>
      </c>
      <c r="AN37" s="423">
        <v>389958.34100000001</v>
      </c>
    </row>
    <row r="38" spans="1:40" s="417" customFormat="1" ht="9.9" customHeight="1">
      <c r="A38" s="423" t="s">
        <v>457</v>
      </c>
      <c r="B38" s="424">
        <v>157417.598</v>
      </c>
      <c r="C38" s="424">
        <v>9.6460000000000008</v>
      </c>
      <c r="D38" s="424">
        <v>157427.245</v>
      </c>
      <c r="E38" s="424"/>
      <c r="F38" s="424">
        <v>336975.57900000003</v>
      </c>
      <c r="G38" s="424">
        <v>0</v>
      </c>
      <c r="H38" s="424">
        <v>336975.57900000003</v>
      </c>
      <c r="I38" s="424"/>
      <c r="J38" s="424">
        <v>182872.951</v>
      </c>
      <c r="K38" s="424">
        <v>39.729999999999997</v>
      </c>
      <c r="L38" s="424">
        <v>182912.68100000001</v>
      </c>
      <c r="M38" s="423" t="s">
        <v>457</v>
      </c>
      <c r="N38" s="424">
        <v>66619.180999999997</v>
      </c>
      <c r="O38" s="424">
        <v>2.698</v>
      </c>
      <c r="P38" s="424">
        <v>66621.88</v>
      </c>
      <c r="Q38" s="424"/>
      <c r="R38" s="424">
        <v>27918.891</v>
      </c>
      <c r="S38" s="424">
        <v>0</v>
      </c>
      <c r="T38" s="424">
        <v>27918.891</v>
      </c>
      <c r="U38" s="424"/>
      <c r="V38" s="424">
        <v>161715.74100000001</v>
      </c>
      <c r="W38" s="424">
        <v>0</v>
      </c>
      <c r="X38" s="424">
        <v>161715.74100000001</v>
      </c>
      <c r="Y38" s="423" t="s">
        <v>457</v>
      </c>
      <c r="Z38" s="424">
        <v>71308.741999999998</v>
      </c>
      <c r="AA38" s="424">
        <v>12917.838</v>
      </c>
      <c r="AB38" s="424">
        <v>84226.581000000006</v>
      </c>
      <c r="AC38" s="424"/>
      <c r="AD38" s="424">
        <v>62459.103000000003</v>
      </c>
      <c r="AE38" s="424">
        <v>29.867000000000001</v>
      </c>
      <c r="AF38" s="424">
        <v>62488.970999999998</v>
      </c>
      <c r="AG38" s="424"/>
      <c r="AH38" s="424">
        <v>64474.574000000001</v>
      </c>
      <c r="AI38" s="424">
        <v>330.334</v>
      </c>
      <c r="AJ38" s="424">
        <v>64804.908000000003</v>
      </c>
      <c r="AK38" s="423" t="s">
        <v>457</v>
      </c>
      <c r="AL38" s="424">
        <v>1131762.3599999999</v>
      </c>
      <c r="AM38" s="424">
        <v>13330.113000000001</v>
      </c>
      <c r="AN38" s="424">
        <v>1145092.477</v>
      </c>
    </row>
    <row r="39" spans="1:40" s="417" customFormat="1" ht="9.9" customHeight="1">
      <c r="A39" s="421" t="s">
        <v>458</v>
      </c>
      <c r="B39" s="421">
        <v>156001.57999999999</v>
      </c>
      <c r="C39" s="421">
        <v>9.6460000000000008</v>
      </c>
      <c r="D39" s="421">
        <v>156011.22700000001</v>
      </c>
      <c r="E39" s="421"/>
      <c r="F39" s="421">
        <v>293379.54599999997</v>
      </c>
      <c r="G39" s="421">
        <v>0</v>
      </c>
      <c r="H39" s="421">
        <v>293379.54599999997</v>
      </c>
      <c r="I39" s="421"/>
      <c r="J39" s="421">
        <v>116146.639</v>
      </c>
      <c r="K39" s="421">
        <v>6.34</v>
      </c>
      <c r="L39" s="421">
        <v>116152.97900000001</v>
      </c>
      <c r="M39" s="421" t="s">
        <v>458</v>
      </c>
      <c r="N39" s="421">
        <v>65344.754000000001</v>
      </c>
      <c r="O39" s="421">
        <v>2.698</v>
      </c>
      <c r="P39" s="421">
        <v>65347.453000000001</v>
      </c>
      <c r="Q39" s="419"/>
      <c r="R39" s="421">
        <v>25501.853999999999</v>
      </c>
      <c r="S39" s="421">
        <v>0</v>
      </c>
      <c r="T39" s="421">
        <v>25501.853999999999</v>
      </c>
      <c r="U39" s="421"/>
      <c r="V39" s="421">
        <v>161715.74100000001</v>
      </c>
      <c r="W39" s="421">
        <v>0</v>
      </c>
      <c r="X39" s="421">
        <v>161715.74100000001</v>
      </c>
      <c r="Y39" s="421" t="s">
        <v>458</v>
      </c>
      <c r="Z39" s="421">
        <v>30805.987000000001</v>
      </c>
      <c r="AA39" s="421">
        <v>7217.39</v>
      </c>
      <c r="AB39" s="421">
        <v>38023.377</v>
      </c>
      <c r="AC39" s="419"/>
      <c r="AD39" s="421">
        <v>29531.316999999999</v>
      </c>
      <c r="AE39" s="421">
        <v>0</v>
      </c>
      <c r="AF39" s="421">
        <v>29531.316999999999</v>
      </c>
      <c r="AG39" s="421"/>
      <c r="AH39" s="421">
        <v>54539.057999999997</v>
      </c>
      <c r="AI39" s="421">
        <v>0.73499999999999999</v>
      </c>
      <c r="AJ39" s="421">
        <v>54539.794000000002</v>
      </c>
      <c r="AK39" s="421" t="s">
        <v>458</v>
      </c>
      <c r="AL39" s="421">
        <v>932966.47599999991</v>
      </c>
      <c r="AM39" s="421">
        <v>7236.8090000000002</v>
      </c>
      <c r="AN39" s="421">
        <v>940203.28800000006</v>
      </c>
    </row>
    <row r="40" spans="1:40" s="417" customFormat="1" ht="9.9" customHeight="1">
      <c r="A40" s="421" t="s">
        <v>459</v>
      </c>
      <c r="B40" s="421">
        <v>1416.0170000000001</v>
      </c>
      <c r="C40" s="421">
        <v>0</v>
      </c>
      <c r="D40" s="421">
        <v>1416.0170000000001</v>
      </c>
      <c r="E40" s="421"/>
      <c r="F40" s="421">
        <v>43596.031999999999</v>
      </c>
      <c r="G40" s="421">
        <v>0</v>
      </c>
      <c r="H40" s="421">
        <v>43596.031999999999</v>
      </c>
      <c r="I40" s="421"/>
      <c r="J40" s="421">
        <v>66726.311000000002</v>
      </c>
      <c r="K40" s="421">
        <v>33.39</v>
      </c>
      <c r="L40" s="421">
        <v>66759.701000000001</v>
      </c>
      <c r="M40" s="421" t="s">
        <v>459</v>
      </c>
      <c r="N40" s="421">
        <v>1274.4259999999999</v>
      </c>
      <c r="O40" s="421">
        <v>0</v>
      </c>
      <c r="P40" s="421">
        <v>1274.4259999999999</v>
      </c>
      <c r="Q40" s="419"/>
      <c r="R40" s="421">
        <v>2417.0369999999998</v>
      </c>
      <c r="S40" s="421">
        <v>0</v>
      </c>
      <c r="T40" s="421">
        <v>2417.0369999999998</v>
      </c>
      <c r="U40" s="421"/>
      <c r="V40" s="421">
        <v>0</v>
      </c>
      <c r="W40" s="421">
        <v>0</v>
      </c>
      <c r="X40" s="421">
        <v>0</v>
      </c>
      <c r="Y40" s="421" t="s">
        <v>459</v>
      </c>
      <c r="Z40" s="421">
        <v>40502.754999999997</v>
      </c>
      <c r="AA40" s="421">
        <v>5700.4480000000003</v>
      </c>
      <c r="AB40" s="421">
        <v>46203.203000000001</v>
      </c>
      <c r="AC40" s="419"/>
      <c r="AD40" s="421">
        <v>32927.786</v>
      </c>
      <c r="AE40" s="421">
        <v>29.867000000000001</v>
      </c>
      <c r="AF40" s="421">
        <v>32957.654000000002</v>
      </c>
      <c r="AG40" s="421"/>
      <c r="AH40" s="421">
        <v>9935.5149999999994</v>
      </c>
      <c r="AI40" s="421">
        <v>329.59800000000001</v>
      </c>
      <c r="AJ40" s="421">
        <v>10265.114</v>
      </c>
      <c r="AK40" s="421" t="s">
        <v>459</v>
      </c>
      <c r="AL40" s="421">
        <v>198795.87900000002</v>
      </c>
      <c r="AM40" s="421">
        <v>6093.3030000000008</v>
      </c>
      <c r="AN40" s="421">
        <v>204889.18400000001</v>
      </c>
    </row>
    <row r="41" spans="1:40" s="417" customFormat="1" ht="9.9" customHeight="1">
      <c r="A41" s="423" t="s">
        <v>443</v>
      </c>
      <c r="B41" s="424">
        <v>-355006.527</v>
      </c>
      <c r="C41" s="424">
        <v>-375.58300000000003</v>
      </c>
      <c r="D41" s="424">
        <v>-355382.11099999998</v>
      </c>
      <c r="E41" s="424"/>
      <c r="F41" s="424">
        <v>-341622.47600000002</v>
      </c>
      <c r="G41" s="424">
        <v>0</v>
      </c>
      <c r="H41" s="424">
        <v>-341622.47600000002</v>
      </c>
      <c r="I41" s="424"/>
      <c r="J41" s="424">
        <v>-220186.12899999999</v>
      </c>
      <c r="K41" s="424">
        <v>-28.916</v>
      </c>
      <c r="L41" s="424">
        <v>-220215.046</v>
      </c>
      <c r="M41" s="423" t="s">
        <v>443</v>
      </c>
      <c r="N41" s="424">
        <v>-168314.49100000001</v>
      </c>
      <c r="O41" s="424">
        <v>-1.9510000000000001</v>
      </c>
      <c r="P41" s="424">
        <v>-168316.443</v>
      </c>
      <c r="Q41" s="424"/>
      <c r="R41" s="424">
        <v>-27726.716</v>
      </c>
      <c r="S41" s="424">
        <v>0</v>
      </c>
      <c r="T41" s="424">
        <v>-27726.716</v>
      </c>
      <c r="U41" s="424"/>
      <c r="V41" s="424">
        <v>-212458.42199999999</v>
      </c>
      <c r="W41" s="424">
        <v>0</v>
      </c>
      <c r="X41" s="424">
        <v>-212458.42199999999</v>
      </c>
      <c r="Y41" s="423" t="s">
        <v>443</v>
      </c>
      <c r="Z41" s="424">
        <v>-107341.48699999999</v>
      </c>
      <c r="AA41" s="424">
        <v>-23531.875</v>
      </c>
      <c r="AB41" s="424">
        <v>-130873.363</v>
      </c>
      <c r="AC41" s="424"/>
      <c r="AD41" s="424">
        <v>-63180.074000000001</v>
      </c>
      <c r="AE41" s="424">
        <v>-64.554000000000002</v>
      </c>
      <c r="AF41" s="424">
        <v>-63244.629000000001</v>
      </c>
      <c r="AG41" s="424"/>
      <c r="AH41" s="424">
        <v>-63747.173000000003</v>
      </c>
      <c r="AI41" s="424">
        <v>-339.37799999999999</v>
      </c>
      <c r="AJ41" s="424">
        <v>-64086.552000000003</v>
      </c>
      <c r="AK41" s="423" t="s">
        <v>443</v>
      </c>
      <c r="AL41" s="424">
        <v>-1559583.4949999999</v>
      </c>
      <c r="AM41" s="424">
        <v>-24342.257000000001</v>
      </c>
      <c r="AN41" s="424">
        <v>-1583925.7579999999</v>
      </c>
    </row>
    <row r="42" spans="1:40" s="417" customFormat="1" ht="9.9" customHeight="1">
      <c r="A42" s="423" t="s">
        <v>460</v>
      </c>
      <c r="B42" s="424">
        <v>-383.07499999999999</v>
      </c>
      <c r="C42" s="424">
        <v>-0.16</v>
      </c>
      <c r="D42" s="424">
        <v>-383.23500000000001</v>
      </c>
      <c r="E42" s="424"/>
      <c r="F42" s="424">
        <v>-18149.645</v>
      </c>
      <c r="G42" s="424">
        <v>0</v>
      </c>
      <c r="H42" s="424">
        <v>-18149.645</v>
      </c>
      <c r="I42" s="424"/>
      <c r="J42" s="424">
        <v>-9046.5969999999998</v>
      </c>
      <c r="K42" s="424">
        <v>0</v>
      </c>
      <c r="L42" s="424">
        <v>-9046.5969999999998</v>
      </c>
      <c r="M42" s="423" t="s">
        <v>460</v>
      </c>
      <c r="N42" s="424">
        <v>-5704.2849999999999</v>
      </c>
      <c r="O42" s="424">
        <v>-0.61199999999999999</v>
      </c>
      <c r="P42" s="424">
        <v>-5704.8969999999999</v>
      </c>
      <c r="Q42" s="424"/>
      <c r="R42" s="424">
        <v>-1277.42</v>
      </c>
      <c r="S42" s="424">
        <v>0</v>
      </c>
      <c r="T42" s="424">
        <v>-1277.42</v>
      </c>
      <c r="U42" s="424"/>
      <c r="V42" s="424">
        <v>-2945.1869999999999</v>
      </c>
      <c r="W42" s="424">
        <v>0</v>
      </c>
      <c r="X42" s="424">
        <v>-2945.1869999999999</v>
      </c>
      <c r="Y42" s="423" t="s">
        <v>460</v>
      </c>
      <c r="Z42" s="424">
        <v>-1079.7239999999999</v>
      </c>
      <c r="AA42" s="424">
        <v>-303.685</v>
      </c>
      <c r="AB42" s="424">
        <v>-1383.41</v>
      </c>
      <c r="AC42" s="424"/>
      <c r="AD42" s="424">
        <v>-929.38400000000001</v>
      </c>
      <c r="AE42" s="424">
        <v>-0.129</v>
      </c>
      <c r="AF42" s="424">
        <v>-929.51300000000003</v>
      </c>
      <c r="AG42" s="424"/>
      <c r="AH42" s="424">
        <v>-2439.5149999999999</v>
      </c>
      <c r="AI42" s="424">
        <v>0</v>
      </c>
      <c r="AJ42" s="424">
        <v>-2439.5149999999999</v>
      </c>
      <c r="AK42" s="423" t="s">
        <v>460</v>
      </c>
      <c r="AL42" s="424">
        <v>-41954.831999999995</v>
      </c>
      <c r="AM42" s="424">
        <v>-304.58600000000001</v>
      </c>
      <c r="AN42" s="424">
        <v>-42259.418999999994</v>
      </c>
    </row>
    <row r="43" spans="1:40" s="422" customFormat="1" ht="5.0999999999999996" customHeight="1">
      <c r="A43" s="423"/>
      <c r="B43" s="419"/>
      <c r="C43" s="419"/>
      <c r="D43" s="419"/>
      <c r="E43" s="419"/>
      <c r="F43" s="419"/>
      <c r="G43" s="419"/>
      <c r="H43" s="419"/>
      <c r="I43" s="419"/>
      <c r="J43" s="419">
        <v>0</v>
      </c>
      <c r="K43" s="419">
        <v>0</v>
      </c>
      <c r="L43" s="419">
        <v>0</v>
      </c>
      <c r="M43" s="423"/>
      <c r="N43" s="419"/>
      <c r="O43" s="419"/>
      <c r="P43" s="419"/>
      <c r="Q43" s="419"/>
      <c r="R43" s="419"/>
      <c r="S43" s="419"/>
      <c r="T43" s="419"/>
      <c r="U43" s="419"/>
      <c r="V43" s="419">
        <v>0</v>
      </c>
      <c r="W43" s="419">
        <v>0</v>
      </c>
      <c r="X43" s="419">
        <v>0</v>
      </c>
      <c r="Y43" s="423"/>
      <c r="Z43" s="419"/>
      <c r="AA43" s="419"/>
      <c r="AB43" s="419"/>
      <c r="AC43" s="419"/>
      <c r="AD43" s="419"/>
      <c r="AE43" s="419"/>
      <c r="AF43" s="419"/>
      <c r="AG43" s="419"/>
      <c r="AH43" s="419">
        <v>0</v>
      </c>
      <c r="AI43" s="419">
        <v>0</v>
      </c>
      <c r="AJ43" s="419">
        <v>0</v>
      </c>
      <c r="AK43" s="423"/>
      <c r="AL43" s="419"/>
      <c r="AM43" s="419"/>
      <c r="AN43" s="419"/>
    </row>
    <row r="44" spans="1:40" s="417" customFormat="1" ht="9.9" customHeight="1">
      <c r="A44" s="423" t="s">
        <v>461</v>
      </c>
      <c r="B44" s="424">
        <v>15858.741</v>
      </c>
      <c r="C44" s="424">
        <v>194.756</v>
      </c>
      <c r="D44" s="424">
        <v>16053.496999999999</v>
      </c>
      <c r="E44" s="424"/>
      <c r="F44" s="424">
        <v>19329.964</v>
      </c>
      <c r="G44" s="424">
        <v>9.17</v>
      </c>
      <c r="H44" s="424">
        <v>19339.134999999998</v>
      </c>
      <c r="I44" s="424"/>
      <c r="J44" s="424">
        <v>14136.333000000001</v>
      </c>
      <c r="K44" s="424">
        <v>651.55700000000002</v>
      </c>
      <c r="L44" s="424">
        <v>14787.89</v>
      </c>
      <c r="M44" s="423" t="s">
        <v>461</v>
      </c>
      <c r="N44" s="424">
        <v>31983.085999999999</v>
      </c>
      <c r="O44" s="424">
        <v>0</v>
      </c>
      <c r="P44" s="424">
        <v>31983.085999999999</v>
      </c>
      <c r="Q44" s="424"/>
      <c r="R44" s="424">
        <v>1947.6769999999999</v>
      </c>
      <c r="S44" s="424">
        <v>517.44899999999996</v>
      </c>
      <c r="T44" s="424">
        <v>2465.127</v>
      </c>
      <c r="U44" s="424"/>
      <c r="V44" s="424">
        <v>108058.005</v>
      </c>
      <c r="W44" s="424">
        <v>476.86700000000002</v>
      </c>
      <c r="X44" s="424">
        <v>108534.872</v>
      </c>
      <c r="Y44" s="423" t="s">
        <v>461</v>
      </c>
      <c r="Z44" s="424">
        <v>4176.5050000000001</v>
      </c>
      <c r="AA44" s="424">
        <v>5965.4650000000001</v>
      </c>
      <c r="AB44" s="424">
        <v>10141.969999999999</v>
      </c>
      <c r="AC44" s="424"/>
      <c r="AD44" s="424">
        <v>3053.6660000000002</v>
      </c>
      <c r="AE44" s="424">
        <v>331.85300000000001</v>
      </c>
      <c r="AF44" s="424">
        <v>3385.52</v>
      </c>
      <c r="AG44" s="424"/>
      <c r="AH44" s="424">
        <v>1688.12</v>
      </c>
      <c r="AI44" s="424">
        <v>463.47399999999999</v>
      </c>
      <c r="AJ44" s="424">
        <v>2151.5949999999998</v>
      </c>
      <c r="AK44" s="423" t="s">
        <v>461</v>
      </c>
      <c r="AL44" s="424">
        <v>200232.09699999998</v>
      </c>
      <c r="AM44" s="424">
        <v>8610.5910000000003</v>
      </c>
      <c r="AN44" s="424">
        <v>208842.69199999998</v>
      </c>
    </row>
    <row r="45" spans="1:40" s="422" customFormat="1" ht="5.0999999999999996" customHeight="1">
      <c r="A45" s="423"/>
      <c r="B45" s="424"/>
      <c r="C45" s="424"/>
      <c r="D45" s="424"/>
      <c r="E45" s="424"/>
      <c r="F45" s="424"/>
      <c r="G45" s="424"/>
      <c r="H45" s="424"/>
      <c r="I45" s="424"/>
      <c r="J45" s="424">
        <v>0</v>
      </c>
      <c r="K45" s="424">
        <v>0</v>
      </c>
      <c r="L45" s="424">
        <v>0</v>
      </c>
      <c r="M45" s="423"/>
      <c r="N45" s="424"/>
      <c r="O45" s="424"/>
      <c r="P45" s="424"/>
      <c r="Q45" s="419"/>
      <c r="R45" s="424"/>
      <c r="S45" s="424"/>
      <c r="T45" s="424"/>
      <c r="U45" s="424"/>
      <c r="V45" s="424">
        <v>0</v>
      </c>
      <c r="W45" s="424">
        <v>0</v>
      </c>
      <c r="X45" s="424">
        <v>0</v>
      </c>
      <c r="Y45" s="423"/>
      <c r="Z45" s="424"/>
      <c r="AA45" s="424"/>
      <c r="AB45" s="424"/>
      <c r="AC45" s="419"/>
      <c r="AD45" s="424"/>
      <c r="AE45" s="424"/>
      <c r="AF45" s="424"/>
      <c r="AG45" s="424"/>
      <c r="AH45" s="424">
        <v>0</v>
      </c>
      <c r="AI45" s="424">
        <v>0</v>
      </c>
      <c r="AJ45" s="424">
        <v>0</v>
      </c>
      <c r="AK45" s="423"/>
      <c r="AL45" s="424"/>
      <c r="AM45" s="424"/>
      <c r="AN45" s="424"/>
    </row>
    <row r="46" spans="1:40" s="417" customFormat="1" ht="9.9" customHeight="1">
      <c r="A46" s="415" t="s">
        <v>462</v>
      </c>
      <c r="B46" s="416">
        <v>35629.572</v>
      </c>
      <c r="C46" s="416">
        <v>69.102999999999994</v>
      </c>
      <c r="D46" s="416">
        <v>35698.675999999999</v>
      </c>
      <c r="E46" s="416"/>
      <c r="F46" s="416">
        <v>58529.656000000003</v>
      </c>
      <c r="G46" s="416">
        <v>0</v>
      </c>
      <c r="H46" s="416">
        <v>58529.656000000003</v>
      </c>
      <c r="I46" s="416"/>
      <c r="J46" s="416">
        <v>49601.567000000003</v>
      </c>
      <c r="K46" s="416">
        <v>1.246</v>
      </c>
      <c r="L46" s="416">
        <v>49602.813000000002</v>
      </c>
      <c r="M46" s="415" t="s">
        <v>462</v>
      </c>
      <c r="N46" s="416">
        <v>26423.735000000001</v>
      </c>
      <c r="O46" s="416">
        <v>0.155</v>
      </c>
      <c r="P46" s="416">
        <v>26423.891</v>
      </c>
      <c r="Q46" s="416"/>
      <c r="R46" s="416">
        <v>7278.6670000000004</v>
      </c>
      <c r="S46" s="416">
        <v>0</v>
      </c>
      <c r="T46" s="416">
        <v>7278.6670000000004</v>
      </c>
      <c r="U46" s="416"/>
      <c r="V46" s="416">
        <v>28059.595000000001</v>
      </c>
      <c r="W46" s="416">
        <v>0</v>
      </c>
      <c r="X46" s="416">
        <v>28059.595000000001</v>
      </c>
      <c r="Y46" s="415" t="s">
        <v>462</v>
      </c>
      <c r="Z46" s="416">
        <v>11327.048000000001</v>
      </c>
      <c r="AA46" s="416">
        <v>1835.2829999999999</v>
      </c>
      <c r="AB46" s="416">
        <v>13162.331</v>
      </c>
      <c r="AC46" s="416"/>
      <c r="AD46" s="416">
        <v>6621.9369999999999</v>
      </c>
      <c r="AE46" s="416">
        <v>32.539000000000001</v>
      </c>
      <c r="AF46" s="416">
        <v>6654.4769999999999</v>
      </c>
      <c r="AG46" s="416"/>
      <c r="AH46" s="416">
        <v>4926.1689999999999</v>
      </c>
      <c r="AI46" s="416">
        <v>2.1539999999999999</v>
      </c>
      <c r="AJ46" s="416">
        <v>4928.3239999999996</v>
      </c>
      <c r="AK46" s="415" t="s">
        <v>462</v>
      </c>
      <c r="AL46" s="416">
        <v>228397.94600000003</v>
      </c>
      <c r="AM46" s="416">
        <v>1940.4799999999998</v>
      </c>
      <c r="AN46" s="416">
        <v>230338.43</v>
      </c>
    </row>
    <row r="47" spans="1:40" s="417" customFormat="1" ht="9.9" customHeight="1">
      <c r="A47" s="425" t="s">
        <v>463</v>
      </c>
      <c r="B47" s="419">
        <v>14.779</v>
      </c>
      <c r="C47" s="419">
        <v>68.200999999999993</v>
      </c>
      <c r="D47" s="419">
        <v>82.980999999999995</v>
      </c>
      <c r="E47" s="419"/>
      <c r="F47" s="419">
        <v>0</v>
      </c>
      <c r="G47" s="419">
        <v>0</v>
      </c>
      <c r="H47" s="419">
        <v>0</v>
      </c>
      <c r="I47" s="419"/>
      <c r="J47" s="419">
        <v>0</v>
      </c>
      <c r="K47" s="419">
        <v>0</v>
      </c>
      <c r="L47" s="419">
        <v>0</v>
      </c>
      <c r="M47" s="425" t="s">
        <v>463</v>
      </c>
      <c r="N47" s="419">
        <v>0</v>
      </c>
      <c r="O47" s="419">
        <v>0</v>
      </c>
      <c r="P47" s="419">
        <v>0</v>
      </c>
      <c r="Q47" s="419"/>
      <c r="R47" s="419">
        <v>5.9909999999999997</v>
      </c>
      <c r="S47" s="419">
        <v>0</v>
      </c>
      <c r="T47" s="419">
        <v>5.9909999999999997</v>
      </c>
      <c r="U47" s="419"/>
      <c r="V47" s="419">
        <v>0</v>
      </c>
      <c r="W47" s="419">
        <v>0</v>
      </c>
      <c r="X47" s="419">
        <v>0</v>
      </c>
      <c r="Y47" s="425" t="s">
        <v>463</v>
      </c>
      <c r="Z47" s="419">
        <v>0</v>
      </c>
      <c r="AA47" s="419">
        <v>0</v>
      </c>
      <c r="AB47" s="419">
        <v>0</v>
      </c>
      <c r="AC47" s="419"/>
      <c r="AD47" s="419">
        <v>4</v>
      </c>
      <c r="AE47" s="419">
        <v>0</v>
      </c>
      <c r="AF47" s="419">
        <v>4</v>
      </c>
      <c r="AG47" s="419"/>
      <c r="AH47" s="419">
        <v>0.503</v>
      </c>
      <c r="AI47" s="419">
        <v>0</v>
      </c>
      <c r="AJ47" s="419">
        <v>0.503</v>
      </c>
      <c r="AK47" s="425" t="s">
        <v>463</v>
      </c>
      <c r="AL47" s="419">
        <v>25.273</v>
      </c>
      <c r="AM47" s="419">
        <v>68.200999999999993</v>
      </c>
      <c r="AN47" s="419">
        <v>93.474999999999994</v>
      </c>
    </row>
    <row r="48" spans="1:40" s="417" customFormat="1" ht="9.9" customHeight="1">
      <c r="A48" s="421" t="s">
        <v>464</v>
      </c>
      <c r="B48" s="419">
        <v>3.3679999999999999</v>
      </c>
      <c r="C48" s="419">
        <v>0</v>
      </c>
      <c r="D48" s="419">
        <v>3.3679999999999999</v>
      </c>
      <c r="E48" s="419"/>
      <c r="F48" s="419">
        <v>0</v>
      </c>
      <c r="G48" s="419">
        <v>0</v>
      </c>
      <c r="H48" s="419">
        <v>0</v>
      </c>
      <c r="I48" s="419"/>
      <c r="J48" s="419">
        <v>0</v>
      </c>
      <c r="K48" s="419">
        <v>0</v>
      </c>
      <c r="L48" s="419">
        <v>0</v>
      </c>
      <c r="M48" s="421" t="s">
        <v>464</v>
      </c>
      <c r="N48" s="419">
        <v>0</v>
      </c>
      <c r="O48" s="419">
        <v>0</v>
      </c>
      <c r="P48" s="419">
        <v>0</v>
      </c>
      <c r="Q48" s="419"/>
      <c r="R48" s="419">
        <v>0</v>
      </c>
      <c r="S48" s="419">
        <v>0</v>
      </c>
      <c r="T48" s="419">
        <v>0</v>
      </c>
      <c r="U48" s="419"/>
      <c r="V48" s="419">
        <v>0</v>
      </c>
      <c r="W48" s="419">
        <v>0</v>
      </c>
      <c r="X48" s="419">
        <v>0</v>
      </c>
      <c r="Y48" s="421" t="s">
        <v>464</v>
      </c>
      <c r="Z48" s="419">
        <v>0</v>
      </c>
      <c r="AA48" s="419">
        <v>0</v>
      </c>
      <c r="AB48" s="419">
        <v>0</v>
      </c>
      <c r="AC48" s="419"/>
      <c r="AD48" s="419">
        <v>0</v>
      </c>
      <c r="AE48" s="419">
        <v>0</v>
      </c>
      <c r="AF48" s="419">
        <v>0</v>
      </c>
      <c r="AG48" s="419"/>
      <c r="AH48" s="419">
        <v>0</v>
      </c>
      <c r="AI48" s="419">
        <v>0</v>
      </c>
      <c r="AJ48" s="419">
        <v>0</v>
      </c>
      <c r="AK48" s="421" t="s">
        <v>464</v>
      </c>
      <c r="AL48" s="419">
        <v>3.3679999999999999</v>
      </c>
      <c r="AM48" s="419">
        <v>0</v>
      </c>
      <c r="AN48" s="419">
        <v>3.3679999999999999</v>
      </c>
    </row>
    <row r="49" spans="1:40" s="417" customFormat="1" ht="9.9" customHeight="1">
      <c r="A49" s="421" t="s">
        <v>465</v>
      </c>
      <c r="B49" s="419">
        <v>0</v>
      </c>
      <c r="C49" s="419">
        <v>0</v>
      </c>
      <c r="D49" s="419">
        <v>0</v>
      </c>
      <c r="E49" s="419"/>
      <c r="F49" s="419">
        <v>0</v>
      </c>
      <c r="G49" s="419">
        <v>0</v>
      </c>
      <c r="H49" s="419">
        <v>0</v>
      </c>
      <c r="I49" s="419"/>
      <c r="J49" s="419">
        <v>0</v>
      </c>
      <c r="K49" s="419">
        <v>0</v>
      </c>
      <c r="L49" s="419">
        <v>0</v>
      </c>
      <c r="M49" s="421" t="s">
        <v>465</v>
      </c>
      <c r="N49" s="419">
        <v>0</v>
      </c>
      <c r="O49" s="419">
        <v>0</v>
      </c>
      <c r="P49" s="419">
        <v>0</v>
      </c>
      <c r="Q49" s="419"/>
      <c r="R49" s="419">
        <v>0</v>
      </c>
      <c r="S49" s="419">
        <v>0</v>
      </c>
      <c r="T49" s="419">
        <v>0</v>
      </c>
      <c r="U49" s="419"/>
      <c r="V49" s="419">
        <v>0</v>
      </c>
      <c r="W49" s="419">
        <v>0</v>
      </c>
      <c r="X49" s="419">
        <v>0</v>
      </c>
      <c r="Y49" s="421" t="s">
        <v>465</v>
      </c>
      <c r="Z49" s="419">
        <v>0</v>
      </c>
      <c r="AA49" s="419">
        <v>0</v>
      </c>
      <c r="AB49" s="419">
        <v>0</v>
      </c>
      <c r="AC49" s="419"/>
      <c r="AD49" s="419">
        <v>0</v>
      </c>
      <c r="AE49" s="419">
        <v>0</v>
      </c>
      <c r="AF49" s="419">
        <v>0</v>
      </c>
      <c r="AG49" s="419"/>
      <c r="AH49" s="419">
        <v>0</v>
      </c>
      <c r="AI49" s="419">
        <v>0</v>
      </c>
      <c r="AJ49" s="419">
        <v>0</v>
      </c>
      <c r="AK49" s="421" t="s">
        <v>465</v>
      </c>
      <c r="AL49" s="419">
        <v>0</v>
      </c>
      <c r="AM49" s="419">
        <v>0</v>
      </c>
      <c r="AN49" s="419">
        <v>0</v>
      </c>
    </row>
    <row r="50" spans="1:40" s="417" customFormat="1" ht="9.9" customHeight="1">
      <c r="A50" s="421" t="s">
        <v>466</v>
      </c>
      <c r="B50" s="419">
        <v>35611.425000000003</v>
      </c>
      <c r="C50" s="419">
        <v>0.90100000000000002</v>
      </c>
      <c r="D50" s="419">
        <v>35612.326000000001</v>
      </c>
      <c r="E50" s="419"/>
      <c r="F50" s="419">
        <v>58529.656000000003</v>
      </c>
      <c r="G50" s="419">
        <v>0</v>
      </c>
      <c r="H50" s="419">
        <v>58529.656000000003</v>
      </c>
      <c r="I50" s="419"/>
      <c r="J50" s="419">
        <v>49601.567000000003</v>
      </c>
      <c r="K50" s="419">
        <v>1.246</v>
      </c>
      <c r="L50" s="419">
        <v>49602.813000000002</v>
      </c>
      <c r="M50" s="421" t="s">
        <v>466</v>
      </c>
      <c r="N50" s="419">
        <v>26423.735000000001</v>
      </c>
      <c r="O50" s="419">
        <v>0.155</v>
      </c>
      <c r="P50" s="419">
        <v>26423.891</v>
      </c>
      <c r="Q50" s="419"/>
      <c r="R50" s="419">
        <v>7272.6750000000002</v>
      </c>
      <c r="S50" s="419">
        <v>0</v>
      </c>
      <c r="T50" s="419">
        <v>7272.6750000000002</v>
      </c>
      <c r="U50" s="419"/>
      <c r="V50" s="419">
        <v>28059.595000000001</v>
      </c>
      <c r="W50" s="419">
        <v>0</v>
      </c>
      <c r="X50" s="419">
        <v>28059.595000000001</v>
      </c>
      <c r="Y50" s="421" t="s">
        <v>466</v>
      </c>
      <c r="Z50" s="419">
        <v>11327.048000000001</v>
      </c>
      <c r="AA50" s="419">
        <v>1835.2829999999999</v>
      </c>
      <c r="AB50" s="419">
        <v>13162.331</v>
      </c>
      <c r="AC50" s="419"/>
      <c r="AD50" s="419">
        <v>6617.9369999999999</v>
      </c>
      <c r="AE50" s="419">
        <v>32.539000000000001</v>
      </c>
      <c r="AF50" s="419">
        <v>6650.4769999999999</v>
      </c>
      <c r="AG50" s="419"/>
      <c r="AH50" s="419">
        <v>4925.6660000000002</v>
      </c>
      <c r="AI50" s="419">
        <v>2.1539999999999999</v>
      </c>
      <c r="AJ50" s="419">
        <v>4927.82</v>
      </c>
      <c r="AK50" s="421" t="s">
        <v>466</v>
      </c>
      <c r="AL50" s="419">
        <v>228369.30400000003</v>
      </c>
      <c r="AM50" s="419">
        <v>1872.2779999999998</v>
      </c>
      <c r="AN50" s="419">
        <v>230241.58400000003</v>
      </c>
    </row>
    <row r="51" spans="1:40" s="417" customFormat="1" ht="9.9" customHeight="1">
      <c r="A51" s="421" t="s">
        <v>467</v>
      </c>
      <c r="B51" s="419">
        <v>0</v>
      </c>
      <c r="C51" s="419">
        <v>0</v>
      </c>
      <c r="D51" s="419">
        <v>0</v>
      </c>
      <c r="E51" s="419"/>
      <c r="F51" s="419">
        <v>0</v>
      </c>
      <c r="G51" s="419">
        <v>0</v>
      </c>
      <c r="H51" s="419">
        <v>0</v>
      </c>
      <c r="I51" s="419"/>
      <c r="J51" s="419">
        <v>0</v>
      </c>
      <c r="K51" s="419">
        <v>0</v>
      </c>
      <c r="L51" s="419">
        <v>0</v>
      </c>
      <c r="M51" s="421" t="s">
        <v>467</v>
      </c>
      <c r="N51" s="419">
        <v>0</v>
      </c>
      <c r="O51" s="419">
        <v>0</v>
      </c>
      <c r="P51" s="419">
        <v>0</v>
      </c>
      <c r="Q51" s="419"/>
      <c r="R51" s="419">
        <v>0</v>
      </c>
      <c r="S51" s="419">
        <v>0</v>
      </c>
      <c r="T51" s="419">
        <v>0</v>
      </c>
      <c r="U51" s="419"/>
      <c r="V51" s="419">
        <v>0</v>
      </c>
      <c r="W51" s="419">
        <v>0</v>
      </c>
      <c r="X51" s="419">
        <v>0</v>
      </c>
      <c r="Y51" s="421" t="s">
        <v>467</v>
      </c>
      <c r="Z51" s="419">
        <v>0</v>
      </c>
      <c r="AA51" s="419">
        <v>0</v>
      </c>
      <c r="AB51" s="419">
        <v>0</v>
      </c>
      <c r="AC51" s="419"/>
      <c r="AD51" s="419">
        <v>0</v>
      </c>
      <c r="AE51" s="419">
        <v>0</v>
      </c>
      <c r="AF51" s="419">
        <v>0</v>
      </c>
      <c r="AG51" s="419"/>
      <c r="AH51" s="419">
        <v>0</v>
      </c>
      <c r="AI51" s="419">
        <v>0</v>
      </c>
      <c r="AJ51" s="419">
        <v>0</v>
      </c>
      <c r="AK51" s="421" t="s">
        <v>467</v>
      </c>
      <c r="AL51" s="419">
        <v>0</v>
      </c>
      <c r="AM51" s="419">
        <v>0</v>
      </c>
      <c r="AN51" s="419">
        <v>0</v>
      </c>
    </row>
    <row r="52" spans="1:40" s="422" customFormat="1" ht="5.0999999999999996" customHeight="1">
      <c r="A52" s="421"/>
      <c r="B52" s="419"/>
      <c r="C52" s="419"/>
      <c r="D52" s="419"/>
      <c r="E52" s="419"/>
      <c r="F52" s="419"/>
      <c r="G52" s="419"/>
      <c r="H52" s="419"/>
      <c r="I52" s="419"/>
      <c r="J52" s="419">
        <v>0</v>
      </c>
      <c r="K52" s="419">
        <v>0</v>
      </c>
      <c r="L52" s="419">
        <v>0</v>
      </c>
      <c r="M52" s="421"/>
      <c r="N52" s="419"/>
      <c r="O52" s="419"/>
      <c r="P52" s="419"/>
      <c r="Q52" s="419"/>
      <c r="R52" s="419"/>
      <c r="S52" s="419"/>
      <c r="T52" s="419"/>
      <c r="U52" s="419"/>
      <c r="V52" s="419">
        <v>0</v>
      </c>
      <c r="W52" s="419">
        <v>0</v>
      </c>
      <c r="X52" s="419">
        <v>0</v>
      </c>
      <c r="Y52" s="421"/>
      <c r="Z52" s="419"/>
      <c r="AA52" s="419"/>
      <c r="AB52" s="419"/>
      <c r="AC52" s="419"/>
      <c r="AD52" s="419"/>
      <c r="AE52" s="419"/>
      <c r="AF52" s="419"/>
      <c r="AG52" s="419"/>
      <c r="AH52" s="419">
        <v>0</v>
      </c>
      <c r="AI52" s="419">
        <v>0</v>
      </c>
      <c r="AJ52" s="419">
        <v>0</v>
      </c>
      <c r="AK52" s="421"/>
      <c r="AL52" s="419"/>
      <c r="AM52" s="419"/>
      <c r="AN52" s="419"/>
    </row>
    <row r="53" spans="1:40" s="417" customFormat="1" ht="9.9" customHeight="1">
      <c r="A53" s="426" t="s">
        <v>468</v>
      </c>
      <c r="B53" s="424">
        <v>89.146000000000001</v>
      </c>
      <c r="C53" s="424">
        <v>0</v>
      </c>
      <c r="D53" s="424">
        <v>89.146000000000001</v>
      </c>
      <c r="E53" s="424"/>
      <c r="F53" s="424">
        <v>0</v>
      </c>
      <c r="G53" s="424">
        <v>0</v>
      </c>
      <c r="H53" s="424">
        <v>0</v>
      </c>
      <c r="I53" s="424"/>
      <c r="J53" s="424">
        <v>0</v>
      </c>
      <c r="K53" s="424">
        <v>0</v>
      </c>
      <c r="L53" s="424">
        <v>0</v>
      </c>
      <c r="M53" s="426" t="s">
        <v>468</v>
      </c>
      <c r="N53" s="424">
        <v>511.80500000000001</v>
      </c>
      <c r="O53" s="424">
        <v>0</v>
      </c>
      <c r="P53" s="424">
        <v>511.80500000000001</v>
      </c>
      <c r="Q53" s="424"/>
      <c r="R53" s="424">
        <v>352.339</v>
      </c>
      <c r="S53" s="424">
        <v>0</v>
      </c>
      <c r="T53" s="424">
        <v>352.339</v>
      </c>
      <c r="U53" s="424"/>
      <c r="V53" s="424">
        <v>0</v>
      </c>
      <c r="W53" s="424">
        <v>0</v>
      </c>
      <c r="X53" s="424">
        <v>0</v>
      </c>
      <c r="Y53" s="426" t="s">
        <v>468</v>
      </c>
      <c r="Z53" s="424">
        <v>0</v>
      </c>
      <c r="AA53" s="424">
        <v>0</v>
      </c>
      <c r="AB53" s="424">
        <v>0</v>
      </c>
      <c r="AC53" s="424"/>
      <c r="AD53" s="424">
        <v>3023.5360000000001</v>
      </c>
      <c r="AE53" s="424">
        <v>0</v>
      </c>
      <c r="AF53" s="424">
        <v>3023.5360000000001</v>
      </c>
      <c r="AG53" s="424"/>
      <c r="AH53" s="424">
        <v>38161.212</v>
      </c>
      <c r="AI53" s="424">
        <v>0</v>
      </c>
      <c r="AJ53" s="424">
        <v>38161.212</v>
      </c>
      <c r="AK53" s="426" t="s">
        <v>468</v>
      </c>
      <c r="AL53" s="424">
        <v>42138.038</v>
      </c>
      <c r="AM53" s="424">
        <v>0</v>
      </c>
      <c r="AN53" s="424">
        <v>42138.038</v>
      </c>
    </row>
    <row r="54" spans="1:40" s="422" customFormat="1" ht="5.0999999999999996" customHeight="1">
      <c r="A54" s="423"/>
      <c r="B54" s="424"/>
      <c r="C54" s="424"/>
      <c r="D54" s="424"/>
      <c r="E54" s="424"/>
      <c r="F54" s="424"/>
      <c r="G54" s="424"/>
      <c r="H54" s="424"/>
      <c r="I54" s="424"/>
      <c r="J54" s="424">
        <v>0</v>
      </c>
      <c r="K54" s="424">
        <v>0</v>
      </c>
      <c r="L54" s="424">
        <v>0</v>
      </c>
      <c r="M54" s="423"/>
      <c r="N54" s="424"/>
      <c r="O54" s="424"/>
      <c r="P54" s="424"/>
      <c r="Q54" s="424"/>
      <c r="R54" s="424"/>
      <c r="S54" s="424"/>
      <c r="T54" s="424"/>
      <c r="U54" s="424"/>
      <c r="V54" s="424">
        <v>0</v>
      </c>
      <c r="W54" s="424">
        <v>0</v>
      </c>
      <c r="X54" s="424">
        <v>0</v>
      </c>
      <c r="Y54" s="423"/>
      <c r="Z54" s="424"/>
      <c r="AA54" s="424"/>
      <c r="AB54" s="424"/>
      <c r="AC54" s="424"/>
      <c r="AD54" s="424"/>
      <c r="AE54" s="424"/>
      <c r="AF54" s="424"/>
      <c r="AG54" s="424"/>
      <c r="AH54" s="424">
        <v>0</v>
      </c>
      <c r="AI54" s="424">
        <v>0</v>
      </c>
      <c r="AJ54" s="424">
        <v>0</v>
      </c>
      <c r="AK54" s="423"/>
      <c r="AL54" s="424"/>
      <c r="AM54" s="424"/>
      <c r="AN54" s="424"/>
    </row>
    <row r="55" spans="1:40" s="417" customFormat="1" ht="9.9" customHeight="1">
      <c r="A55" s="423" t="s">
        <v>469</v>
      </c>
      <c r="B55" s="424">
        <v>13400.138999999999</v>
      </c>
      <c r="C55" s="424">
        <v>0</v>
      </c>
      <c r="D55" s="424">
        <v>13400.138999999999</v>
      </c>
      <c r="E55" s="424"/>
      <c r="F55" s="424">
        <v>41766.620999999999</v>
      </c>
      <c r="G55" s="424">
        <v>0</v>
      </c>
      <c r="H55" s="424">
        <v>41766.620999999999</v>
      </c>
      <c r="I55" s="424"/>
      <c r="J55" s="424">
        <v>20358.973999999998</v>
      </c>
      <c r="K55" s="424">
        <v>0</v>
      </c>
      <c r="L55" s="424">
        <v>20358.973999999998</v>
      </c>
      <c r="M55" s="423" t="s">
        <v>469</v>
      </c>
      <c r="N55" s="424">
        <v>2016.556</v>
      </c>
      <c r="O55" s="424">
        <v>0</v>
      </c>
      <c r="P55" s="424">
        <v>2016.556</v>
      </c>
      <c r="Q55" s="424"/>
      <c r="R55" s="424">
        <v>13091.295</v>
      </c>
      <c r="S55" s="424">
        <v>0</v>
      </c>
      <c r="T55" s="424">
        <v>13091.295</v>
      </c>
      <c r="U55" s="424"/>
      <c r="V55" s="424">
        <v>6979.9849999999997</v>
      </c>
      <c r="W55" s="424">
        <v>0</v>
      </c>
      <c r="X55" s="424">
        <v>6979.9849999999997</v>
      </c>
      <c r="Y55" s="423" t="s">
        <v>469</v>
      </c>
      <c r="Z55" s="424">
        <v>6410.107</v>
      </c>
      <c r="AA55" s="424">
        <v>0</v>
      </c>
      <c r="AB55" s="424">
        <v>6410.107</v>
      </c>
      <c r="AC55" s="424"/>
      <c r="AD55" s="424">
        <v>13704.155000000001</v>
      </c>
      <c r="AE55" s="424">
        <v>0</v>
      </c>
      <c r="AF55" s="424">
        <v>13704.155000000001</v>
      </c>
      <c r="AG55" s="424"/>
      <c r="AH55" s="424">
        <v>51469.292999999998</v>
      </c>
      <c r="AI55" s="424">
        <v>0</v>
      </c>
      <c r="AJ55" s="424">
        <v>51469.292999999998</v>
      </c>
      <c r="AK55" s="423" t="s">
        <v>469</v>
      </c>
      <c r="AL55" s="424">
        <v>169197.125</v>
      </c>
      <c r="AM55" s="424">
        <v>0</v>
      </c>
      <c r="AN55" s="424">
        <v>169197.125</v>
      </c>
    </row>
    <row r="56" spans="1:40" s="422" customFormat="1" ht="5.0999999999999996" customHeight="1">
      <c r="A56" s="427"/>
      <c r="B56" s="424"/>
      <c r="C56" s="424"/>
      <c r="D56" s="424"/>
      <c r="E56" s="424"/>
      <c r="F56" s="424"/>
      <c r="G56" s="424"/>
      <c r="H56" s="424"/>
      <c r="I56" s="424"/>
      <c r="J56" s="424">
        <v>0</v>
      </c>
      <c r="K56" s="424">
        <v>0</v>
      </c>
      <c r="L56" s="424">
        <v>0</v>
      </c>
      <c r="M56" s="427"/>
      <c r="N56" s="424"/>
      <c r="O56" s="424"/>
      <c r="P56" s="424"/>
      <c r="Q56" s="424"/>
      <c r="R56" s="424"/>
      <c r="S56" s="424"/>
      <c r="T56" s="424"/>
      <c r="U56" s="424"/>
      <c r="V56" s="424">
        <v>0</v>
      </c>
      <c r="W56" s="424">
        <v>0</v>
      </c>
      <c r="X56" s="424">
        <v>0</v>
      </c>
      <c r="Y56" s="427"/>
      <c r="Z56" s="424"/>
      <c r="AA56" s="424"/>
      <c r="AB56" s="424"/>
      <c r="AC56" s="424"/>
      <c r="AD56" s="424"/>
      <c r="AE56" s="424"/>
      <c r="AF56" s="424"/>
      <c r="AG56" s="424"/>
      <c r="AH56" s="424">
        <v>0</v>
      </c>
      <c r="AI56" s="424">
        <v>0</v>
      </c>
      <c r="AJ56" s="424">
        <v>0</v>
      </c>
      <c r="AK56" s="427"/>
      <c r="AL56" s="424"/>
      <c r="AM56" s="424"/>
      <c r="AN56" s="424"/>
    </row>
    <row r="57" spans="1:40" s="417" customFormat="1" ht="9.9" customHeight="1">
      <c r="A57" s="423" t="s">
        <v>470</v>
      </c>
      <c r="B57" s="424">
        <v>184484.59</v>
      </c>
      <c r="C57" s="424">
        <v>1180.2719999999999</v>
      </c>
      <c r="D57" s="424">
        <v>185664.86300000001</v>
      </c>
      <c r="E57" s="424"/>
      <c r="F57" s="424">
        <v>142307.52499999999</v>
      </c>
      <c r="G57" s="424">
        <v>490.58600000000001</v>
      </c>
      <c r="H57" s="424">
        <v>142798.111</v>
      </c>
      <c r="I57" s="424"/>
      <c r="J57" s="424">
        <v>79195.040999999997</v>
      </c>
      <c r="K57" s="424">
        <v>27.574999999999999</v>
      </c>
      <c r="L57" s="424">
        <v>79222.615999999995</v>
      </c>
      <c r="M57" s="423" t="s">
        <v>470</v>
      </c>
      <c r="N57" s="424">
        <v>94134.22</v>
      </c>
      <c r="O57" s="424">
        <v>1946.0630000000001</v>
      </c>
      <c r="P57" s="424">
        <v>96080.284</v>
      </c>
      <c r="Q57" s="424"/>
      <c r="R57" s="424">
        <v>29822.846000000001</v>
      </c>
      <c r="S57" s="424">
        <v>120.014</v>
      </c>
      <c r="T57" s="424">
        <v>29942.861000000001</v>
      </c>
      <c r="U57" s="424"/>
      <c r="V57" s="424">
        <v>78870.635999999999</v>
      </c>
      <c r="W57" s="424">
        <v>5408.5439999999999</v>
      </c>
      <c r="X57" s="424">
        <v>84279.180999999997</v>
      </c>
      <c r="Y57" s="423" t="s">
        <v>470</v>
      </c>
      <c r="Z57" s="424">
        <v>79768.755000000005</v>
      </c>
      <c r="AA57" s="424">
        <v>2418.4870000000001</v>
      </c>
      <c r="AB57" s="424">
        <v>82187.243000000002</v>
      </c>
      <c r="AC57" s="424"/>
      <c r="AD57" s="424">
        <v>13824.878000000001</v>
      </c>
      <c r="AE57" s="424">
        <v>713.30700000000002</v>
      </c>
      <c r="AF57" s="424">
        <v>14538.186</v>
      </c>
      <c r="AG57" s="424"/>
      <c r="AH57" s="424">
        <v>101882.15</v>
      </c>
      <c r="AI57" s="424">
        <v>901.50199999999995</v>
      </c>
      <c r="AJ57" s="424">
        <v>102783.652</v>
      </c>
      <c r="AK57" s="423" t="s">
        <v>470</v>
      </c>
      <c r="AL57" s="424">
        <v>804290.64100000006</v>
      </c>
      <c r="AM57" s="424">
        <v>13206.350000000002</v>
      </c>
      <c r="AN57" s="424">
        <v>817496.99699999997</v>
      </c>
    </row>
    <row r="58" spans="1:40" s="422" customFormat="1" ht="5.0999999999999996" customHeight="1">
      <c r="A58" s="423"/>
      <c r="B58" s="424"/>
      <c r="C58" s="424"/>
      <c r="D58" s="424"/>
      <c r="E58" s="424"/>
      <c r="F58" s="424"/>
      <c r="G58" s="424"/>
      <c r="H58" s="424"/>
      <c r="I58" s="424"/>
      <c r="J58" s="424">
        <v>0</v>
      </c>
      <c r="K58" s="424">
        <v>0</v>
      </c>
      <c r="L58" s="424">
        <v>0</v>
      </c>
      <c r="M58" s="423"/>
      <c r="N58" s="424"/>
      <c r="O58" s="424"/>
      <c r="P58" s="424"/>
      <c r="Q58" s="424"/>
      <c r="R58" s="424"/>
      <c r="S58" s="424"/>
      <c r="T58" s="424"/>
      <c r="U58" s="424"/>
      <c r="V58" s="424">
        <v>0</v>
      </c>
      <c r="W58" s="424">
        <v>0</v>
      </c>
      <c r="X58" s="424">
        <v>0</v>
      </c>
      <c r="Y58" s="423"/>
      <c r="Z58" s="424"/>
      <c r="AA58" s="424"/>
      <c r="AB58" s="424"/>
      <c r="AC58" s="424"/>
      <c r="AD58" s="424"/>
      <c r="AE58" s="424"/>
      <c r="AF58" s="424"/>
      <c r="AG58" s="424"/>
      <c r="AH58" s="424">
        <v>0</v>
      </c>
      <c r="AI58" s="424">
        <v>0</v>
      </c>
      <c r="AJ58" s="424">
        <v>0</v>
      </c>
      <c r="AK58" s="423"/>
      <c r="AL58" s="424"/>
      <c r="AM58" s="424"/>
      <c r="AN58" s="424"/>
    </row>
    <row r="59" spans="1:40" s="417" customFormat="1" ht="12.75" customHeight="1">
      <c r="A59" s="415" t="s">
        <v>471</v>
      </c>
      <c r="B59" s="424">
        <v>2839094.09</v>
      </c>
      <c r="C59" s="424">
        <v>62750.525999999998</v>
      </c>
      <c r="D59" s="424">
        <v>2901844.6170000001</v>
      </c>
      <c r="E59" s="424"/>
      <c r="F59" s="424">
        <v>5036459.1610000003</v>
      </c>
      <c r="G59" s="424">
        <v>33907.739000000001</v>
      </c>
      <c r="H59" s="424">
        <v>5070366.9000000004</v>
      </c>
      <c r="I59" s="424"/>
      <c r="J59" s="424">
        <v>2475924.6310000001</v>
      </c>
      <c r="K59" s="424">
        <v>16421.713</v>
      </c>
      <c r="L59" s="424">
        <v>2492346.3450000002</v>
      </c>
      <c r="M59" s="415" t="s">
        <v>471</v>
      </c>
      <c r="N59" s="424">
        <v>1458691.318</v>
      </c>
      <c r="O59" s="424">
        <v>3797.2049999999999</v>
      </c>
      <c r="P59" s="424">
        <v>1462488.523</v>
      </c>
      <c r="Q59" s="424"/>
      <c r="R59" s="424">
        <v>409379.299</v>
      </c>
      <c r="S59" s="424">
        <v>23617.62</v>
      </c>
      <c r="T59" s="424">
        <v>432996.92</v>
      </c>
      <c r="U59" s="424"/>
      <c r="V59" s="424">
        <v>1948885.4720000001</v>
      </c>
      <c r="W59" s="424">
        <v>45321.553</v>
      </c>
      <c r="X59" s="424">
        <v>1994207.0249999999</v>
      </c>
      <c r="Y59" s="415" t="s">
        <v>471</v>
      </c>
      <c r="Z59" s="424">
        <v>1109348.3959999999</v>
      </c>
      <c r="AA59" s="424">
        <v>352942.245</v>
      </c>
      <c r="AB59" s="424">
        <v>1462290.642</v>
      </c>
      <c r="AC59" s="424"/>
      <c r="AD59" s="424">
        <v>690968.07499999995</v>
      </c>
      <c r="AE59" s="424">
        <v>6789.0820000000003</v>
      </c>
      <c r="AF59" s="424">
        <v>697757.15800000005</v>
      </c>
      <c r="AG59" s="424"/>
      <c r="AH59" s="424">
        <v>595234.06599999999</v>
      </c>
      <c r="AI59" s="424">
        <v>19425.517</v>
      </c>
      <c r="AJ59" s="424">
        <v>614659.58299999998</v>
      </c>
      <c r="AK59" s="415" t="s">
        <v>471</v>
      </c>
      <c r="AL59" s="424">
        <v>16563984.507999999</v>
      </c>
      <c r="AM59" s="424">
        <v>564973.20000000007</v>
      </c>
      <c r="AN59" s="424">
        <v>17128957.713000003</v>
      </c>
    </row>
    <row r="60" spans="1:40" s="422" customFormat="1" ht="2.4" customHeight="1">
      <c r="A60" s="428"/>
      <c r="B60" s="429"/>
      <c r="C60" s="429"/>
      <c r="D60" s="429"/>
      <c r="E60" s="429"/>
      <c r="F60" s="429"/>
      <c r="G60" s="429"/>
      <c r="H60" s="429"/>
      <c r="I60" s="429"/>
      <c r="J60" s="429"/>
      <c r="K60" s="429"/>
      <c r="L60" s="429"/>
      <c r="M60" s="428"/>
      <c r="N60" s="429"/>
      <c r="O60" s="429"/>
      <c r="P60" s="429"/>
      <c r="Q60" s="429"/>
      <c r="R60" s="429"/>
      <c r="S60" s="429"/>
      <c r="T60" s="429"/>
      <c r="U60" s="429"/>
      <c r="V60" s="429"/>
      <c r="W60" s="429"/>
      <c r="X60" s="429"/>
      <c r="Y60" s="428"/>
      <c r="Z60" s="429"/>
      <c r="AA60" s="429"/>
      <c r="AB60" s="429"/>
      <c r="AC60" s="429"/>
      <c r="AD60" s="429"/>
      <c r="AE60" s="429"/>
      <c r="AF60" s="429"/>
      <c r="AG60" s="429"/>
      <c r="AH60" s="429"/>
      <c r="AI60" s="429"/>
      <c r="AJ60" s="429"/>
      <c r="AK60" s="428"/>
      <c r="AL60" s="429"/>
      <c r="AM60" s="429"/>
      <c r="AN60" s="429"/>
    </row>
    <row r="61" spans="1:40" s="385" customFormat="1" ht="7.5" customHeight="1" thickBot="1">
      <c r="A61" s="430"/>
      <c r="B61" s="431"/>
      <c r="C61" s="431"/>
      <c r="D61" s="431"/>
      <c r="E61" s="431"/>
      <c r="F61" s="431"/>
      <c r="G61" s="431"/>
      <c r="H61" s="431"/>
      <c r="I61" s="431"/>
      <c r="J61" s="431"/>
      <c r="K61" s="431"/>
      <c r="L61" s="431"/>
      <c r="M61" s="432"/>
      <c r="N61" s="431"/>
      <c r="O61" s="431"/>
      <c r="P61" s="431"/>
      <c r="Q61" s="433"/>
      <c r="R61" s="431"/>
      <c r="S61" s="431"/>
      <c r="T61" s="431"/>
      <c r="U61" s="431"/>
      <c r="V61" s="431"/>
      <c r="W61" s="431"/>
      <c r="X61" s="431"/>
      <c r="Y61" s="432"/>
      <c r="Z61" s="431"/>
      <c r="AA61" s="431"/>
      <c r="AB61" s="431"/>
      <c r="AC61" s="433"/>
      <c r="AD61" s="431"/>
      <c r="AE61" s="431"/>
      <c r="AF61" s="431"/>
      <c r="AG61" s="431"/>
      <c r="AH61" s="431"/>
      <c r="AI61" s="431"/>
      <c r="AJ61" s="431"/>
      <c r="AK61" s="432"/>
      <c r="AL61" s="431"/>
      <c r="AM61" s="431"/>
      <c r="AN61" s="431"/>
    </row>
    <row r="62" spans="1:40" s="439" customFormat="1" ht="15.75" customHeight="1" thickTop="1">
      <c r="A62" s="434" t="s">
        <v>472</v>
      </c>
      <c r="B62" s="424"/>
      <c r="C62" s="424"/>
      <c r="D62" s="424"/>
      <c r="E62" s="435"/>
      <c r="F62" s="424"/>
      <c r="G62" s="424"/>
      <c r="H62" s="424"/>
      <c r="I62" s="424"/>
      <c r="J62" s="424"/>
      <c r="K62" s="424"/>
      <c r="L62" s="424"/>
      <c r="M62" s="436" t="s">
        <v>472</v>
      </c>
      <c r="N62" s="424"/>
      <c r="O62" s="424"/>
      <c r="P62" s="424"/>
      <c r="Q62" s="437"/>
      <c r="R62" s="424"/>
      <c r="S62" s="424"/>
      <c r="T62" s="424"/>
      <c r="U62" s="424"/>
      <c r="V62" s="424"/>
      <c r="W62" s="424"/>
      <c r="X62" s="424"/>
      <c r="Y62" s="436" t="s">
        <v>472</v>
      </c>
      <c r="Z62" s="424"/>
      <c r="AA62" s="424"/>
      <c r="AB62" s="424"/>
      <c r="AC62" s="438"/>
      <c r="AD62" s="424"/>
      <c r="AE62" s="424"/>
      <c r="AF62" s="424"/>
      <c r="AG62" s="424"/>
      <c r="AH62" s="424"/>
      <c r="AI62" s="424"/>
      <c r="AJ62" s="424"/>
      <c r="AK62" s="436" t="s">
        <v>472</v>
      </c>
      <c r="AL62" s="424"/>
      <c r="AM62" s="424"/>
      <c r="AN62" s="424"/>
    </row>
    <row r="63" spans="1:40" s="439" customFormat="1" ht="12" customHeight="1">
      <c r="A63" s="440"/>
      <c r="B63" s="424"/>
      <c r="C63" s="424"/>
      <c r="D63" s="424"/>
      <c r="E63" s="435"/>
      <c r="F63" s="435"/>
      <c r="G63" s="435"/>
      <c r="H63" s="435"/>
      <c r="I63" s="435"/>
      <c r="J63" s="435"/>
      <c r="K63" s="435"/>
      <c r="L63" s="435"/>
      <c r="M63" s="436"/>
      <c r="N63" s="437"/>
      <c r="O63" s="437"/>
      <c r="P63" s="437"/>
      <c r="Q63" s="437"/>
      <c r="R63" s="437"/>
      <c r="S63" s="437"/>
      <c r="T63" s="437"/>
      <c r="U63" s="437"/>
      <c r="V63" s="437"/>
      <c r="W63" s="437"/>
      <c r="X63" s="437"/>
      <c r="Y63" s="436"/>
      <c r="Z63" s="438"/>
      <c r="AA63" s="438"/>
      <c r="AB63" s="438"/>
      <c r="AC63" s="438"/>
      <c r="AD63" s="438"/>
      <c r="AE63" s="438"/>
      <c r="AF63" s="435"/>
      <c r="AG63" s="435"/>
      <c r="AH63" s="435"/>
      <c r="AI63" s="435"/>
      <c r="AJ63" s="435"/>
      <c r="AK63" s="230" t="s">
        <v>71</v>
      </c>
      <c r="AL63" s="438"/>
      <c r="AM63" s="438"/>
      <c r="AN63" s="438"/>
    </row>
    <row r="64" spans="1:40" s="446" customFormat="1" ht="11.25" customHeight="1">
      <c r="A64" s="441"/>
      <c r="B64" s="442"/>
      <c r="C64" s="442"/>
      <c r="D64" s="442"/>
      <c r="E64" s="442"/>
      <c r="F64" s="442"/>
      <c r="G64" s="442"/>
      <c r="H64" s="442"/>
      <c r="I64" s="442"/>
      <c r="J64" s="442"/>
      <c r="K64" s="442"/>
      <c r="L64" s="442"/>
      <c r="M64" s="436"/>
      <c r="N64" s="443"/>
      <c r="O64" s="443"/>
      <c r="P64" s="443"/>
      <c r="Q64" s="443"/>
      <c r="R64" s="443"/>
      <c r="S64" s="443"/>
      <c r="T64" s="443"/>
      <c r="U64" s="443"/>
      <c r="V64" s="443"/>
      <c r="W64" s="443"/>
      <c r="X64" s="443"/>
      <c r="Y64" s="444"/>
      <c r="Z64" s="445"/>
      <c r="AA64" s="445"/>
      <c r="AB64" s="445"/>
      <c r="AC64" s="445"/>
      <c r="AD64" s="445"/>
      <c r="AE64" s="445"/>
      <c r="AF64" s="445"/>
      <c r="AG64" s="445"/>
      <c r="AH64" s="445"/>
      <c r="AI64" s="445"/>
      <c r="AJ64" s="445"/>
      <c r="AK64" s="436"/>
      <c r="AL64" s="445"/>
      <c r="AM64" s="445"/>
      <c r="AN64" s="445"/>
    </row>
    <row r="65" spans="1:40" s="385" customFormat="1" ht="0.75" hidden="1" customHeight="1">
      <c r="A65" s="447"/>
      <c r="B65" s="447"/>
      <c r="C65" s="447"/>
      <c r="D65" s="447"/>
      <c r="E65" s="447"/>
      <c r="F65" s="447"/>
      <c r="G65" s="447"/>
      <c r="H65" s="447"/>
      <c r="I65" s="447"/>
      <c r="J65" s="447"/>
      <c r="K65" s="447"/>
      <c r="L65" s="447"/>
      <c r="M65" s="448"/>
      <c r="N65" s="449"/>
      <c r="O65" s="449"/>
      <c r="P65" s="449"/>
      <c r="Q65" s="449"/>
      <c r="R65" s="449"/>
      <c r="S65" s="449"/>
      <c r="T65" s="449"/>
      <c r="U65" s="449"/>
      <c r="V65" s="449"/>
      <c r="W65" s="449"/>
      <c r="X65" s="449"/>
      <c r="Y65" s="448"/>
      <c r="Z65" s="450"/>
      <c r="AA65" s="450"/>
      <c r="AB65" s="450"/>
      <c r="AC65" s="450"/>
      <c r="AD65" s="450"/>
      <c r="AE65" s="450"/>
      <c r="AF65" s="450"/>
      <c r="AG65" s="450"/>
      <c r="AH65" s="450"/>
      <c r="AI65" s="450"/>
      <c r="AJ65" s="450"/>
      <c r="AK65" s="451"/>
      <c r="AL65" s="450"/>
      <c r="AM65" s="450"/>
      <c r="AN65" s="450"/>
    </row>
    <row r="66" spans="1:40" s="385" customFormat="1" ht="0.75" customHeight="1">
      <c r="A66" s="447"/>
      <c r="B66" s="447"/>
      <c r="C66" s="447"/>
      <c r="D66" s="447"/>
      <c r="E66" s="447"/>
      <c r="F66" s="447"/>
      <c r="G66" s="447"/>
      <c r="H66" s="447"/>
      <c r="I66" s="447"/>
      <c r="J66" s="447"/>
      <c r="K66" s="447"/>
      <c r="L66" s="447"/>
      <c r="M66" s="451"/>
      <c r="N66" s="449"/>
      <c r="O66" s="449"/>
      <c r="P66" s="449"/>
      <c r="Q66" s="449"/>
      <c r="R66" s="449"/>
      <c r="S66" s="449"/>
      <c r="T66" s="449"/>
      <c r="U66" s="449"/>
      <c r="V66" s="449"/>
      <c r="W66" s="449"/>
      <c r="X66" s="449"/>
      <c r="Y66" s="448"/>
      <c r="Z66" s="450"/>
      <c r="AA66" s="450"/>
      <c r="AB66" s="451"/>
      <c r="AC66" s="451"/>
      <c r="AD66" s="450"/>
      <c r="AE66" s="450"/>
      <c r="AF66" s="450"/>
      <c r="AG66" s="450"/>
      <c r="AH66" s="450"/>
      <c r="AI66" s="450"/>
      <c r="AJ66" s="450"/>
      <c r="AK66" s="451"/>
      <c r="AL66" s="450"/>
      <c r="AM66" s="450"/>
      <c r="AN66" s="450"/>
    </row>
    <row r="67" spans="1:40" s="385" customFormat="1" ht="0.75" customHeight="1">
      <c r="A67" s="452"/>
      <c r="B67" s="453"/>
      <c r="C67" s="453"/>
      <c r="D67" s="452"/>
      <c r="E67" s="452"/>
      <c r="F67" s="452"/>
      <c r="G67" s="452"/>
      <c r="H67" s="452"/>
      <c r="I67" s="452"/>
      <c r="J67" s="452"/>
      <c r="K67" s="452"/>
      <c r="L67" s="452"/>
      <c r="M67" s="397"/>
      <c r="N67" s="454"/>
      <c r="O67" s="454"/>
      <c r="P67" s="454"/>
      <c r="Q67" s="454"/>
      <c r="R67" s="454"/>
      <c r="S67" s="454"/>
      <c r="T67" s="454"/>
      <c r="U67" s="454"/>
      <c r="V67" s="454"/>
      <c r="W67" s="454"/>
      <c r="X67" s="454"/>
      <c r="Y67" s="397"/>
      <c r="Z67" s="455"/>
      <c r="AA67" s="455"/>
      <c r="AB67" s="456"/>
      <c r="AC67" s="456"/>
      <c r="AD67" s="456"/>
      <c r="AE67" s="456"/>
      <c r="AF67" s="456"/>
      <c r="AG67" s="456"/>
      <c r="AH67" s="456"/>
      <c r="AI67" s="456"/>
      <c r="AJ67" s="456"/>
      <c r="AK67" s="397"/>
      <c r="AL67" s="455"/>
      <c r="AM67" s="455"/>
      <c r="AN67" s="455"/>
    </row>
    <row r="68" spans="1:40" s="387" customFormat="1" ht="27" customHeight="1">
      <c r="A68" s="386" t="s">
        <v>421</v>
      </c>
      <c r="B68" s="386"/>
      <c r="C68" s="386"/>
      <c r="D68" s="386"/>
      <c r="E68" s="386"/>
      <c r="F68" s="386"/>
      <c r="G68" s="386"/>
      <c r="H68" s="386"/>
      <c r="I68" s="386"/>
      <c r="J68" s="386"/>
      <c r="K68" s="386"/>
      <c r="L68" s="386"/>
      <c r="M68" s="386" t="s">
        <v>421</v>
      </c>
      <c r="N68" s="386"/>
      <c r="O68" s="386"/>
      <c r="P68" s="386"/>
      <c r="Q68" s="386"/>
      <c r="R68" s="386"/>
      <c r="S68" s="386"/>
      <c r="T68" s="386"/>
      <c r="U68" s="386"/>
      <c r="V68" s="386"/>
      <c r="W68" s="386"/>
      <c r="X68" s="386"/>
      <c r="Y68" s="386" t="s">
        <v>421</v>
      </c>
      <c r="Z68" s="386"/>
      <c r="AA68" s="386"/>
      <c r="AB68" s="386"/>
      <c r="AC68" s="386"/>
      <c r="AD68" s="386"/>
      <c r="AE68" s="386"/>
      <c r="AF68" s="386"/>
      <c r="AG68" s="386"/>
      <c r="AH68" s="386"/>
      <c r="AI68" s="386"/>
      <c r="AJ68" s="386"/>
      <c r="AK68" s="386" t="s">
        <v>421</v>
      </c>
      <c r="AL68" s="386"/>
      <c r="AM68" s="386"/>
      <c r="AN68" s="386"/>
    </row>
    <row r="69" spans="1:40" s="390" customFormat="1" ht="18" customHeight="1">
      <c r="A69" s="388">
        <v>45351</v>
      </c>
      <c r="B69" s="388"/>
      <c r="C69" s="388"/>
      <c r="D69" s="388"/>
      <c r="E69" s="388"/>
      <c r="F69" s="388"/>
      <c r="G69" s="388"/>
      <c r="H69" s="388"/>
      <c r="I69" s="388"/>
      <c r="J69" s="388"/>
      <c r="K69" s="388"/>
      <c r="L69" s="388"/>
      <c r="M69" s="388">
        <v>45351</v>
      </c>
      <c r="N69" s="388"/>
      <c r="O69" s="388"/>
      <c r="P69" s="388"/>
      <c r="Q69" s="388"/>
      <c r="R69" s="388"/>
      <c r="S69" s="388"/>
      <c r="T69" s="388"/>
      <c r="U69" s="388"/>
      <c r="V69" s="388"/>
      <c r="W69" s="388"/>
      <c r="X69" s="388"/>
      <c r="Y69" s="389">
        <v>45351</v>
      </c>
      <c r="Z69" s="389"/>
      <c r="AA69" s="389"/>
      <c r="AB69" s="389"/>
      <c r="AC69" s="389"/>
      <c r="AD69" s="389"/>
      <c r="AE69" s="389"/>
      <c r="AF69" s="389"/>
      <c r="AG69" s="389"/>
      <c r="AH69" s="389"/>
      <c r="AI69" s="389"/>
      <c r="AJ69" s="389"/>
      <c r="AK69" s="389">
        <v>45351</v>
      </c>
      <c r="AL69" s="389"/>
      <c r="AM69" s="389"/>
      <c r="AN69" s="389"/>
    </row>
    <row r="70" spans="1:40" s="392" customFormat="1" ht="15" customHeight="1">
      <c r="A70" s="391" t="s">
        <v>422</v>
      </c>
      <c r="B70" s="391"/>
      <c r="C70" s="391"/>
      <c r="D70" s="391"/>
      <c r="E70" s="391"/>
      <c r="F70" s="391"/>
      <c r="G70" s="391"/>
      <c r="H70" s="391"/>
      <c r="I70" s="391"/>
      <c r="J70" s="391"/>
      <c r="K70" s="391"/>
      <c r="L70" s="391"/>
      <c r="M70" s="391" t="s">
        <v>422</v>
      </c>
      <c r="N70" s="391"/>
      <c r="O70" s="391"/>
      <c r="P70" s="391"/>
      <c r="Q70" s="391"/>
      <c r="R70" s="391"/>
      <c r="S70" s="391"/>
      <c r="T70" s="391"/>
      <c r="U70" s="391"/>
      <c r="V70" s="391"/>
      <c r="W70" s="391"/>
      <c r="X70" s="391"/>
      <c r="Y70" s="391" t="s">
        <v>422</v>
      </c>
      <c r="Z70" s="391"/>
      <c r="AA70" s="391"/>
      <c r="AB70" s="391"/>
      <c r="AC70" s="391"/>
      <c r="AD70" s="391"/>
      <c r="AE70" s="391"/>
      <c r="AF70" s="391"/>
      <c r="AG70" s="391"/>
      <c r="AH70" s="391"/>
      <c r="AI70" s="391"/>
      <c r="AJ70" s="391"/>
      <c r="AK70" s="391" t="s">
        <v>422</v>
      </c>
      <c r="AL70" s="391"/>
      <c r="AM70" s="391"/>
      <c r="AN70" s="391"/>
    </row>
    <row r="71" spans="1:40" s="385" customFormat="1" ht="3.9" customHeight="1" thickBot="1">
      <c r="A71" s="457"/>
      <c r="B71" s="457"/>
      <c r="C71" s="457"/>
      <c r="D71" s="457"/>
      <c r="E71" s="457"/>
      <c r="F71" s="457"/>
      <c r="G71" s="457"/>
      <c r="H71" s="457"/>
      <c r="I71" s="457"/>
      <c r="J71" s="457"/>
      <c r="K71" s="457"/>
      <c r="L71" s="457"/>
      <c r="M71" s="398"/>
      <c r="N71" s="458"/>
      <c r="O71" s="458"/>
      <c r="P71" s="458"/>
      <c r="Q71" s="458"/>
      <c r="R71" s="458"/>
      <c r="S71" s="458"/>
      <c r="T71" s="458"/>
      <c r="U71" s="458"/>
      <c r="V71" s="458"/>
      <c r="W71" s="458"/>
      <c r="X71" s="458"/>
      <c r="Y71" s="398"/>
      <c r="Z71" s="398"/>
      <c r="AA71" s="399"/>
      <c r="AB71" s="459"/>
      <c r="AC71" s="459"/>
      <c r="AD71" s="398"/>
      <c r="AE71" s="398"/>
      <c r="AF71" s="398"/>
      <c r="AG71" s="398"/>
      <c r="AH71" s="398"/>
      <c r="AI71" s="398"/>
      <c r="AJ71" s="398"/>
      <c r="AK71" s="398"/>
      <c r="AL71" s="398"/>
      <c r="AM71" s="398"/>
      <c r="AN71" s="397"/>
    </row>
    <row r="72" spans="1:40" s="385" customFormat="1" ht="29.25" customHeight="1" thickTop="1">
      <c r="A72" s="460" t="s">
        <v>473</v>
      </c>
      <c r="B72" s="401" t="s">
        <v>29</v>
      </c>
      <c r="C72" s="401"/>
      <c r="D72" s="401"/>
      <c r="E72" s="402"/>
      <c r="F72" s="401" t="s">
        <v>30</v>
      </c>
      <c r="G72" s="401"/>
      <c r="H72" s="401"/>
      <c r="I72" s="403"/>
      <c r="J72" s="401" t="s">
        <v>31</v>
      </c>
      <c r="K72" s="401"/>
      <c r="L72" s="401"/>
      <c r="M72" s="460" t="s">
        <v>473</v>
      </c>
      <c r="N72" s="401" t="s">
        <v>424</v>
      </c>
      <c r="O72" s="401"/>
      <c r="P72" s="401"/>
      <c r="Q72" s="404"/>
      <c r="R72" s="401" t="s">
        <v>33</v>
      </c>
      <c r="S72" s="401"/>
      <c r="T72" s="401"/>
      <c r="U72" s="403"/>
      <c r="V72" s="401" t="s">
        <v>34</v>
      </c>
      <c r="W72" s="401"/>
      <c r="X72" s="401"/>
      <c r="Y72" s="460" t="s">
        <v>473</v>
      </c>
      <c r="Z72" s="401" t="s">
        <v>425</v>
      </c>
      <c r="AA72" s="401"/>
      <c r="AB72" s="401"/>
      <c r="AC72" s="404"/>
      <c r="AD72" s="401" t="s">
        <v>426</v>
      </c>
      <c r="AE72" s="401"/>
      <c r="AF72" s="401"/>
      <c r="AG72" s="403"/>
      <c r="AH72" s="401" t="s">
        <v>37</v>
      </c>
      <c r="AI72" s="401"/>
      <c r="AJ72" s="401"/>
      <c r="AK72" s="460" t="s">
        <v>473</v>
      </c>
      <c r="AL72" s="405" t="s">
        <v>427</v>
      </c>
      <c r="AM72" s="405"/>
      <c r="AN72" s="405"/>
    </row>
    <row r="73" spans="1:40" s="385" customFormat="1" ht="12" customHeight="1">
      <c r="A73" s="461"/>
      <c r="B73" s="462" t="s">
        <v>428</v>
      </c>
      <c r="C73" s="463" t="s">
        <v>429</v>
      </c>
      <c r="D73" s="463" t="s">
        <v>430</v>
      </c>
      <c r="E73" s="462"/>
      <c r="F73" s="463" t="s">
        <v>428</v>
      </c>
      <c r="G73" s="463" t="s">
        <v>429</v>
      </c>
      <c r="H73" s="463" t="s">
        <v>430</v>
      </c>
      <c r="I73" s="462"/>
      <c r="J73" s="410" t="s">
        <v>428</v>
      </c>
      <c r="K73" s="411" t="s">
        <v>429</v>
      </c>
      <c r="L73" s="410" t="s">
        <v>430</v>
      </c>
      <c r="M73" s="461"/>
      <c r="N73" s="410" t="s">
        <v>428</v>
      </c>
      <c r="O73" s="411" t="s">
        <v>429</v>
      </c>
      <c r="P73" s="410" t="s">
        <v>430</v>
      </c>
      <c r="Q73" s="410"/>
      <c r="R73" s="410" t="s">
        <v>428</v>
      </c>
      <c r="S73" s="411" t="s">
        <v>429</v>
      </c>
      <c r="T73" s="410" t="s">
        <v>430</v>
      </c>
      <c r="U73" s="410"/>
      <c r="V73" s="411" t="s">
        <v>428</v>
      </c>
      <c r="W73" s="411" t="s">
        <v>429</v>
      </c>
      <c r="X73" s="411" t="s">
        <v>430</v>
      </c>
      <c r="Y73" s="461"/>
      <c r="Z73" s="410" t="s">
        <v>428</v>
      </c>
      <c r="AA73" s="411" t="s">
        <v>429</v>
      </c>
      <c r="AB73" s="410" t="s">
        <v>430</v>
      </c>
      <c r="AC73" s="410"/>
      <c r="AD73" s="411" t="s">
        <v>428</v>
      </c>
      <c r="AE73" s="411" t="s">
        <v>429</v>
      </c>
      <c r="AF73" s="411" t="s">
        <v>430</v>
      </c>
      <c r="AG73" s="410"/>
      <c r="AH73" s="410" t="s">
        <v>428</v>
      </c>
      <c r="AI73" s="411" t="s">
        <v>429</v>
      </c>
      <c r="AJ73" s="411" t="s">
        <v>430</v>
      </c>
      <c r="AK73" s="461"/>
      <c r="AL73" s="411" t="s">
        <v>428</v>
      </c>
      <c r="AM73" s="411" t="s">
        <v>429</v>
      </c>
      <c r="AN73" s="411" t="s">
        <v>430</v>
      </c>
    </row>
    <row r="74" spans="1:40" s="385" customFormat="1" ht="3" customHeight="1">
      <c r="A74" s="464"/>
      <c r="B74" s="465"/>
      <c r="C74" s="465"/>
      <c r="D74" s="465"/>
      <c r="E74" s="465"/>
      <c r="F74" s="465"/>
      <c r="G74" s="465"/>
      <c r="H74" s="465"/>
      <c r="I74" s="465"/>
      <c r="J74" s="465"/>
      <c r="K74" s="465"/>
      <c r="L74" s="465"/>
      <c r="M74" s="414"/>
      <c r="N74" s="466"/>
      <c r="O74" s="466"/>
      <c r="P74" s="466"/>
      <c r="Q74" s="466"/>
      <c r="R74" s="466"/>
      <c r="S74" s="466"/>
      <c r="T74" s="466"/>
      <c r="U74" s="466"/>
      <c r="V74" s="466"/>
      <c r="W74" s="466"/>
      <c r="X74" s="466"/>
      <c r="Y74" s="414"/>
      <c r="Z74" s="466"/>
      <c r="AA74" s="466"/>
      <c r="AB74" s="466"/>
      <c r="AC74" s="466"/>
      <c r="AD74" s="466"/>
      <c r="AE74" s="466"/>
      <c r="AF74" s="466"/>
      <c r="AG74" s="466"/>
      <c r="AH74" s="466"/>
      <c r="AI74" s="466"/>
      <c r="AJ74" s="466"/>
      <c r="AK74" s="414"/>
      <c r="AL74" s="466"/>
      <c r="AM74" s="466"/>
      <c r="AN74" s="466"/>
    </row>
    <row r="75" spans="1:40" s="417" customFormat="1" ht="9.9" customHeight="1">
      <c r="A75" s="415" t="s">
        <v>474</v>
      </c>
      <c r="B75" s="416">
        <v>1421126.318</v>
      </c>
      <c r="C75" s="416">
        <v>60436.946000000004</v>
      </c>
      <c r="D75" s="416">
        <v>1481563.264</v>
      </c>
      <c r="E75" s="416"/>
      <c r="F75" s="416">
        <v>2708373.4530000002</v>
      </c>
      <c r="G75" s="416">
        <v>30259.012999999999</v>
      </c>
      <c r="H75" s="416">
        <v>2738632.466</v>
      </c>
      <c r="I75" s="416"/>
      <c r="J75" s="416">
        <v>1406564.0349999999</v>
      </c>
      <c r="K75" s="416">
        <v>15463.581</v>
      </c>
      <c r="L75" s="416">
        <v>1422027.6159999999</v>
      </c>
      <c r="M75" s="415" t="s">
        <v>474</v>
      </c>
      <c r="N75" s="416">
        <v>555353.59699999995</v>
      </c>
      <c r="O75" s="416">
        <v>0</v>
      </c>
      <c r="P75" s="416">
        <v>555353.59699999995</v>
      </c>
      <c r="Q75" s="416"/>
      <c r="R75" s="416">
        <v>333223.95</v>
      </c>
      <c r="S75" s="416">
        <v>21750.232</v>
      </c>
      <c r="T75" s="416">
        <v>354974.18300000002</v>
      </c>
      <c r="U75" s="416"/>
      <c r="V75" s="416">
        <v>971397.098</v>
      </c>
      <c r="W75" s="416">
        <v>34840.514000000003</v>
      </c>
      <c r="X75" s="416">
        <v>1006237.612</v>
      </c>
      <c r="Y75" s="415" t="s">
        <v>474</v>
      </c>
      <c r="Z75" s="416">
        <v>0</v>
      </c>
      <c r="AA75" s="416">
        <v>0</v>
      </c>
      <c r="AB75" s="416">
        <v>0</v>
      </c>
      <c r="AC75" s="416"/>
      <c r="AD75" s="416">
        <v>552244.50399999996</v>
      </c>
      <c r="AE75" s="416">
        <v>2327.6889999999999</v>
      </c>
      <c r="AF75" s="416">
        <v>554572.19400000002</v>
      </c>
      <c r="AG75" s="416"/>
      <c r="AH75" s="416">
        <v>452602.57199999999</v>
      </c>
      <c r="AI75" s="416">
        <v>18813.21</v>
      </c>
      <c r="AJ75" s="416">
        <v>471415.78200000001</v>
      </c>
      <c r="AK75" s="415" t="s">
        <v>474</v>
      </c>
      <c r="AL75" s="416">
        <v>8400885.5270000007</v>
      </c>
      <c r="AM75" s="416">
        <v>183891.18500000003</v>
      </c>
      <c r="AN75" s="416">
        <v>8584776.7140000015</v>
      </c>
    </row>
    <row r="76" spans="1:40" s="417" customFormat="1" ht="5.0999999999999996" customHeight="1">
      <c r="A76" s="423"/>
      <c r="B76" s="424"/>
      <c r="C76" s="424"/>
      <c r="D76" s="424"/>
      <c r="E76" s="424"/>
      <c r="F76" s="424"/>
      <c r="G76" s="424"/>
      <c r="H76" s="424"/>
      <c r="I76" s="424"/>
      <c r="J76" s="424">
        <v>0</v>
      </c>
      <c r="K76" s="424">
        <v>0</v>
      </c>
      <c r="L76" s="424">
        <v>0</v>
      </c>
      <c r="M76" s="423"/>
      <c r="N76" s="424"/>
      <c r="O76" s="424"/>
      <c r="P76" s="424"/>
      <c r="Q76" s="424"/>
      <c r="R76" s="424"/>
      <c r="S76" s="424"/>
      <c r="T76" s="424"/>
      <c r="U76" s="424"/>
      <c r="V76" s="424">
        <v>0</v>
      </c>
      <c r="W76" s="424">
        <v>0</v>
      </c>
      <c r="X76" s="424">
        <v>0</v>
      </c>
      <c r="Y76" s="423"/>
      <c r="Z76" s="424"/>
      <c r="AA76" s="424"/>
      <c r="AB76" s="424"/>
      <c r="AC76" s="424"/>
      <c r="AD76" s="424"/>
      <c r="AE76" s="424"/>
      <c r="AF76" s="424"/>
      <c r="AG76" s="424"/>
      <c r="AH76" s="424">
        <v>0</v>
      </c>
      <c r="AI76" s="424">
        <v>0</v>
      </c>
      <c r="AJ76" s="424">
        <v>0</v>
      </c>
      <c r="AK76" s="423"/>
      <c r="AL76" s="424"/>
      <c r="AM76" s="424"/>
      <c r="AN76" s="424"/>
    </row>
    <row r="77" spans="1:40" s="417" customFormat="1" ht="9.9" customHeight="1">
      <c r="A77" s="423" t="s">
        <v>475</v>
      </c>
      <c r="B77" s="424">
        <v>1770.4290000000001</v>
      </c>
      <c r="C77" s="424">
        <v>82.52</v>
      </c>
      <c r="D77" s="424">
        <v>1852.95</v>
      </c>
      <c r="E77" s="424"/>
      <c r="F77" s="424">
        <v>0</v>
      </c>
      <c r="G77" s="424">
        <v>0</v>
      </c>
      <c r="H77" s="424">
        <v>0</v>
      </c>
      <c r="I77" s="424"/>
      <c r="J77" s="424">
        <v>0</v>
      </c>
      <c r="K77" s="424">
        <v>0</v>
      </c>
      <c r="L77" s="424">
        <v>0</v>
      </c>
      <c r="M77" s="423" t="s">
        <v>475</v>
      </c>
      <c r="N77" s="424">
        <v>0</v>
      </c>
      <c r="O77" s="424">
        <v>0</v>
      </c>
      <c r="P77" s="424">
        <v>0</v>
      </c>
      <c r="Q77" s="424"/>
      <c r="R77" s="424">
        <v>0</v>
      </c>
      <c r="S77" s="424">
        <v>0</v>
      </c>
      <c r="T77" s="424">
        <v>0</v>
      </c>
      <c r="U77" s="424"/>
      <c r="V77" s="424">
        <v>0</v>
      </c>
      <c r="W77" s="424">
        <v>0</v>
      </c>
      <c r="X77" s="424">
        <v>0</v>
      </c>
      <c r="Y77" s="423" t="s">
        <v>475</v>
      </c>
      <c r="Z77" s="424">
        <v>0</v>
      </c>
      <c r="AA77" s="424">
        <v>0</v>
      </c>
      <c r="AB77" s="424">
        <v>0</v>
      </c>
      <c r="AC77" s="424"/>
      <c r="AD77" s="424">
        <v>0</v>
      </c>
      <c r="AE77" s="424">
        <v>0</v>
      </c>
      <c r="AF77" s="424">
        <v>0</v>
      </c>
      <c r="AG77" s="424"/>
      <c r="AH77" s="424">
        <v>0</v>
      </c>
      <c r="AI77" s="424">
        <v>0</v>
      </c>
      <c r="AJ77" s="424">
        <v>0</v>
      </c>
      <c r="AK77" s="423" t="s">
        <v>475</v>
      </c>
      <c r="AL77" s="424">
        <v>1770.4290000000001</v>
      </c>
      <c r="AM77" s="424">
        <v>82.52</v>
      </c>
      <c r="AN77" s="424">
        <v>1852.95</v>
      </c>
    </row>
    <row r="78" spans="1:40" s="417" customFormat="1" ht="9.9" customHeight="1">
      <c r="A78" s="423" t="s">
        <v>476</v>
      </c>
      <c r="B78" s="424">
        <v>113964.93399999999</v>
      </c>
      <c r="C78" s="424">
        <v>14364.915999999999</v>
      </c>
      <c r="D78" s="424">
        <v>128329.851</v>
      </c>
      <c r="E78" s="424"/>
      <c r="F78" s="424">
        <v>388024.55200000003</v>
      </c>
      <c r="G78" s="424">
        <v>2201.2020000000002</v>
      </c>
      <c r="H78" s="424">
        <v>390225.755</v>
      </c>
      <c r="I78" s="424"/>
      <c r="J78" s="424">
        <v>173260.54699999999</v>
      </c>
      <c r="K78" s="424">
        <v>9542.2569999999996</v>
      </c>
      <c r="L78" s="424">
        <v>182802.804</v>
      </c>
      <c r="M78" s="423" t="s">
        <v>476</v>
      </c>
      <c r="N78" s="424">
        <v>22316.132000000001</v>
      </c>
      <c r="O78" s="424">
        <v>0</v>
      </c>
      <c r="P78" s="424">
        <v>22316.132000000001</v>
      </c>
      <c r="Q78" s="424"/>
      <c r="R78" s="424">
        <v>165729.628</v>
      </c>
      <c r="S78" s="424">
        <v>802.15599999999995</v>
      </c>
      <c r="T78" s="424">
        <v>166531.785</v>
      </c>
      <c r="U78" s="424"/>
      <c r="V78" s="424">
        <v>403288.69300000003</v>
      </c>
      <c r="W78" s="424">
        <v>0</v>
      </c>
      <c r="X78" s="424">
        <v>403288.69300000003</v>
      </c>
      <c r="Y78" s="423" t="s">
        <v>476</v>
      </c>
      <c r="Z78" s="424">
        <v>0</v>
      </c>
      <c r="AA78" s="424">
        <v>0</v>
      </c>
      <c r="AB78" s="424">
        <v>0</v>
      </c>
      <c r="AC78" s="424"/>
      <c r="AD78" s="424">
        <v>16947.060000000001</v>
      </c>
      <c r="AE78" s="424">
        <v>1220.8019999999999</v>
      </c>
      <c r="AF78" s="424">
        <v>18167.863000000001</v>
      </c>
      <c r="AG78" s="424"/>
      <c r="AH78" s="424">
        <v>107162.099</v>
      </c>
      <c r="AI78" s="424">
        <v>8559.2289999999994</v>
      </c>
      <c r="AJ78" s="424">
        <v>115721.329</v>
      </c>
      <c r="AK78" s="423" t="s">
        <v>476</v>
      </c>
      <c r="AL78" s="424">
        <v>1390693.645</v>
      </c>
      <c r="AM78" s="424">
        <v>36690.561999999998</v>
      </c>
      <c r="AN78" s="424">
        <v>1427384.2119999998</v>
      </c>
    </row>
    <row r="79" spans="1:40" s="417" customFormat="1" ht="9.9" customHeight="1">
      <c r="A79" s="423" t="s">
        <v>477</v>
      </c>
      <c r="B79" s="424">
        <v>1291199.0630000001</v>
      </c>
      <c r="C79" s="424">
        <v>45720.548000000003</v>
      </c>
      <c r="D79" s="424">
        <v>1336919.612</v>
      </c>
      <c r="E79" s="424"/>
      <c r="F79" s="424">
        <v>2274662.2519999999</v>
      </c>
      <c r="G79" s="424">
        <v>27801.100999999999</v>
      </c>
      <c r="H79" s="424">
        <v>2302463.3539999998</v>
      </c>
      <c r="I79" s="424"/>
      <c r="J79" s="424">
        <v>1207844.8870000001</v>
      </c>
      <c r="K79" s="424">
        <v>5829.5389999999998</v>
      </c>
      <c r="L79" s="424">
        <v>1213674.426</v>
      </c>
      <c r="M79" s="423" t="s">
        <v>477</v>
      </c>
      <c r="N79" s="424">
        <v>533037.46499999997</v>
      </c>
      <c r="O79" s="424">
        <v>0</v>
      </c>
      <c r="P79" s="424">
        <v>533037.46499999997</v>
      </c>
      <c r="Q79" s="424"/>
      <c r="R79" s="424">
        <v>165435.829</v>
      </c>
      <c r="S79" s="424">
        <v>20809.403999999999</v>
      </c>
      <c r="T79" s="424">
        <v>186245.234</v>
      </c>
      <c r="U79" s="424"/>
      <c r="V79" s="424">
        <v>534660.005</v>
      </c>
      <c r="W79" s="424">
        <v>34840.514000000003</v>
      </c>
      <c r="X79" s="424">
        <v>569500.52</v>
      </c>
      <c r="Y79" s="423" t="s">
        <v>477</v>
      </c>
      <c r="Z79" s="424">
        <v>0</v>
      </c>
      <c r="AA79" s="424">
        <v>0</v>
      </c>
      <c r="AB79" s="424">
        <v>0</v>
      </c>
      <c r="AC79" s="424"/>
      <c r="AD79" s="424">
        <v>532143.04399999999</v>
      </c>
      <c r="AE79" s="424">
        <v>1000.434</v>
      </c>
      <c r="AF79" s="424">
        <v>533143.47900000005</v>
      </c>
      <c r="AG79" s="424"/>
      <c r="AH79" s="424">
        <v>333713.57500000001</v>
      </c>
      <c r="AI79" s="424">
        <v>10101.933999999999</v>
      </c>
      <c r="AJ79" s="424">
        <v>343815.51</v>
      </c>
      <c r="AK79" s="423" t="s">
        <v>477</v>
      </c>
      <c r="AL79" s="424">
        <v>6872696.1199999992</v>
      </c>
      <c r="AM79" s="424">
        <v>146103.47400000002</v>
      </c>
      <c r="AN79" s="424">
        <v>7018799.5999999996</v>
      </c>
    </row>
    <row r="80" spans="1:40" s="417" customFormat="1" ht="9.9" customHeight="1">
      <c r="A80" s="421" t="s">
        <v>478</v>
      </c>
      <c r="B80" s="419">
        <v>0</v>
      </c>
      <c r="C80" s="419">
        <v>0</v>
      </c>
      <c r="D80" s="419">
        <v>0</v>
      </c>
      <c r="E80" s="419"/>
      <c r="F80" s="419">
        <v>0</v>
      </c>
      <c r="G80" s="419">
        <v>0</v>
      </c>
      <c r="H80" s="419">
        <v>0</v>
      </c>
      <c r="I80" s="419"/>
      <c r="J80" s="419">
        <v>0</v>
      </c>
      <c r="K80" s="419">
        <v>0</v>
      </c>
      <c r="L80" s="419">
        <v>0</v>
      </c>
      <c r="M80" s="421" t="s">
        <v>478</v>
      </c>
      <c r="N80" s="419">
        <v>0</v>
      </c>
      <c r="O80" s="419">
        <v>0</v>
      </c>
      <c r="P80" s="419">
        <v>0</v>
      </c>
      <c r="Q80" s="419"/>
      <c r="R80" s="419">
        <v>0</v>
      </c>
      <c r="S80" s="419">
        <v>0</v>
      </c>
      <c r="T80" s="419">
        <v>0</v>
      </c>
      <c r="U80" s="419"/>
      <c r="V80" s="419">
        <v>0</v>
      </c>
      <c r="W80" s="419">
        <v>0</v>
      </c>
      <c r="X80" s="419">
        <v>0</v>
      </c>
      <c r="Y80" s="421" t="s">
        <v>478</v>
      </c>
      <c r="Z80" s="419">
        <v>0</v>
      </c>
      <c r="AA80" s="419">
        <v>0</v>
      </c>
      <c r="AB80" s="419">
        <v>0</v>
      </c>
      <c r="AC80" s="419"/>
      <c r="AD80" s="419">
        <v>0</v>
      </c>
      <c r="AE80" s="419">
        <v>0</v>
      </c>
      <c r="AF80" s="419">
        <v>0</v>
      </c>
      <c r="AG80" s="419"/>
      <c r="AH80" s="419">
        <v>0</v>
      </c>
      <c r="AI80" s="419">
        <v>0</v>
      </c>
      <c r="AJ80" s="419">
        <v>0</v>
      </c>
      <c r="AK80" s="421" t="s">
        <v>478</v>
      </c>
      <c r="AL80" s="419">
        <v>0</v>
      </c>
      <c r="AM80" s="419">
        <v>0</v>
      </c>
      <c r="AN80" s="419">
        <v>0</v>
      </c>
    </row>
    <row r="81" spans="1:40" s="417" customFormat="1" ht="9.9" customHeight="1">
      <c r="A81" s="421" t="s">
        <v>479</v>
      </c>
      <c r="B81" s="419">
        <v>1257761.7390000001</v>
      </c>
      <c r="C81" s="419">
        <v>38924.892999999996</v>
      </c>
      <c r="D81" s="419">
        <v>1296686.632</v>
      </c>
      <c r="E81" s="419"/>
      <c r="F81" s="419">
        <v>2242871.773</v>
      </c>
      <c r="G81" s="419">
        <v>27657.542000000001</v>
      </c>
      <c r="H81" s="419">
        <v>2270529.3149999999</v>
      </c>
      <c r="I81" s="419"/>
      <c r="J81" s="419">
        <v>1075483.392</v>
      </c>
      <c r="K81" s="419">
        <v>2222.9479999999999</v>
      </c>
      <c r="L81" s="419">
        <v>1077706.3400000001</v>
      </c>
      <c r="M81" s="421" t="s">
        <v>479</v>
      </c>
      <c r="N81" s="419">
        <v>533037.46499999997</v>
      </c>
      <c r="O81" s="419">
        <v>0</v>
      </c>
      <c r="P81" s="419">
        <v>533037.46499999997</v>
      </c>
      <c r="Q81" s="419"/>
      <c r="R81" s="419">
        <v>154677.29399999999</v>
      </c>
      <c r="S81" s="419">
        <v>20680.696</v>
      </c>
      <c r="T81" s="419">
        <v>175357.99</v>
      </c>
      <c r="U81" s="419"/>
      <c r="V81" s="419">
        <v>449561.81900000002</v>
      </c>
      <c r="W81" s="419">
        <v>34840.514000000003</v>
      </c>
      <c r="X81" s="419">
        <v>484402.33299999998</v>
      </c>
      <c r="Y81" s="421" t="s">
        <v>479</v>
      </c>
      <c r="Z81" s="419">
        <v>0</v>
      </c>
      <c r="AA81" s="419">
        <v>0</v>
      </c>
      <c r="AB81" s="419">
        <v>0</v>
      </c>
      <c r="AC81" s="419"/>
      <c r="AD81" s="419">
        <v>455303.54499999998</v>
      </c>
      <c r="AE81" s="419">
        <v>555.33399999999995</v>
      </c>
      <c r="AF81" s="419">
        <v>455858.87900000002</v>
      </c>
      <c r="AG81" s="419"/>
      <c r="AH81" s="419">
        <v>296276.52100000001</v>
      </c>
      <c r="AI81" s="419">
        <v>6711.03</v>
      </c>
      <c r="AJ81" s="419">
        <v>302987.55200000003</v>
      </c>
      <c r="AK81" s="421" t="s">
        <v>479</v>
      </c>
      <c r="AL81" s="419">
        <v>6464973.5479999995</v>
      </c>
      <c r="AM81" s="419">
        <v>131592.95699999999</v>
      </c>
      <c r="AN81" s="419">
        <v>6596566.5059999991</v>
      </c>
    </row>
    <row r="82" spans="1:40" s="417" customFormat="1" ht="9.9" customHeight="1">
      <c r="A82" s="421" t="s">
        <v>480</v>
      </c>
      <c r="B82" s="419">
        <v>33276.517999999996</v>
      </c>
      <c r="C82" s="419">
        <v>6750.5050000000001</v>
      </c>
      <c r="D82" s="419">
        <v>40027.023000000001</v>
      </c>
      <c r="E82" s="419"/>
      <c r="F82" s="419">
        <v>31790.478999999999</v>
      </c>
      <c r="G82" s="419">
        <v>143.559</v>
      </c>
      <c r="H82" s="419">
        <v>31934.038</v>
      </c>
      <c r="I82" s="419"/>
      <c r="J82" s="419">
        <v>132361.495</v>
      </c>
      <c r="K82" s="419">
        <v>3606.5909999999999</v>
      </c>
      <c r="L82" s="419">
        <v>135968.08600000001</v>
      </c>
      <c r="M82" s="421" t="s">
        <v>480</v>
      </c>
      <c r="N82" s="419">
        <v>0</v>
      </c>
      <c r="O82" s="419">
        <v>0</v>
      </c>
      <c r="P82" s="419">
        <v>0</v>
      </c>
      <c r="Q82" s="419"/>
      <c r="R82" s="419">
        <v>10758.535</v>
      </c>
      <c r="S82" s="419">
        <v>128.708</v>
      </c>
      <c r="T82" s="419">
        <v>10887.243</v>
      </c>
      <c r="U82" s="419"/>
      <c r="V82" s="419">
        <v>85098.186000000002</v>
      </c>
      <c r="W82" s="419">
        <v>0</v>
      </c>
      <c r="X82" s="419">
        <v>85098.186000000002</v>
      </c>
      <c r="Y82" s="421" t="s">
        <v>480</v>
      </c>
      <c r="Z82" s="419">
        <v>0</v>
      </c>
      <c r="AA82" s="419">
        <v>0</v>
      </c>
      <c r="AB82" s="419">
        <v>0</v>
      </c>
      <c r="AC82" s="419"/>
      <c r="AD82" s="419">
        <v>76839.498999999996</v>
      </c>
      <c r="AE82" s="419">
        <v>445.1</v>
      </c>
      <c r="AF82" s="419">
        <v>77284.600000000006</v>
      </c>
      <c r="AG82" s="419"/>
      <c r="AH82" s="419">
        <v>37437.053999999996</v>
      </c>
      <c r="AI82" s="419">
        <v>3390.9029999999998</v>
      </c>
      <c r="AJ82" s="419">
        <v>40827.957999999999</v>
      </c>
      <c r="AK82" s="421" t="s">
        <v>480</v>
      </c>
      <c r="AL82" s="419">
        <v>407561.766</v>
      </c>
      <c r="AM82" s="419">
        <v>14465.366000000002</v>
      </c>
      <c r="AN82" s="419">
        <v>422027.13399999996</v>
      </c>
    </row>
    <row r="83" spans="1:40" s="417" customFormat="1" ht="9.9" customHeight="1">
      <c r="A83" s="421" t="s">
        <v>481</v>
      </c>
      <c r="B83" s="419">
        <v>160.80600000000001</v>
      </c>
      <c r="C83" s="419">
        <v>45.149000000000001</v>
      </c>
      <c r="D83" s="419">
        <v>205.95599999999999</v>
      </c>
      <c r="E83" s="419"/>
      <c r="F83" s="419">
        <v>0</v>
      </c>
      <c r="G83" s="419">
        <v>0</v>
      </c>
      <c r="H83" s="419">
        <v>0</v>
      </c>
      <c r="I83" s="419"/>
      <c r="J83" s="419">
        <v>0</v>
      </c>
      <c r="K83" s="419">
        <v>0</v>
      </c>
      <c r="L83" s="419">
        <v>0</v>
      </c>
      <c r="M83" s="421" t="s">
        <v>481</v>
      </c>
      <c r="N83" s="419">
        <v>0</v>
      </c>
      <c r="O83" s="419">
        <v>0</v>
      </c>
      <c r="P83" s="419">
        <v>0</v>
      </c>
      <c r="Q83" s="419"/>
      <c r="R83" s="419">
        <v>0</v>
      </c>
      <c r="S83" s="419">
        <v>0</v>
      </c>
      <c r="T83" s="419">
        <v>0</v>
      </c>
      <c r="U83" s="419"/>
      <c r="V83" s="419">
        <v>0</v>
      </c>
      <c r="W83" s="419">
        <v>0</v>
      </c>
      <c r="X83" s="419">
        <v>0</v>
      </c>
      <c r="Y83" s="421" t="s">
        <v>481</v>
      </c>
      <c r="Z83" s="419">
        <v>0</v>
      </c>
      <c r="AA83" s="419">
        <v>0</v>
      </c>
      <c r="AB83" s="419">
        <v>0</v>
      </c>
      <c r="AC83" s="419"/>
      <c r="AD83" s="419">
        <v>0</v>
      </c>
      <c r="AE83" s="419">
        <v>0</v>
      </c>
      <c r="AF83" s="419">
        <v>0</v>
      </c>
      <c r="AG83" s="419"/>
      <c r="AH83" s="419">
        <v>0</v>
      </c>
      <c r="AI83" s="419">
        <v>0</v>
      </c>
      <c r="AJ83" s="419">
        <v>0</v>
      </c>
      <c r="AK83" s="421" t="s">
        <v>481</v>
      </c>
      <c r="AL83" s="419">
        <v>160.80600000000001</v>
      </c>
      <c r="AM83" s="419">
        <v>45.149000000000001</v>
      </c>
      <c r="AN83" s="419">
        <v>205.95599999999999</v>
      </c>
    </row>
    <row r="84" spans="1:40" s="417" customFormat="1" ht="9.9" customHeight="1">
      <c r="A84" s="423" t="s">
        <v>482</v>
      </c>
      <c r="B84" s="424">
        <v>5112.1260000000002</v>
      </c>
      <c r="C84" s="424">
        <v>77.525000000000006</v>
      </c>
      <c r="D84" s="424">
        <v>5189.652</v>
      </c>
      <c r="E84" s="424"/>
      <c r="F84" s="424">
        <v>3506.0369999999998</v>
      </c>
      <c r="G84" s="424">
        <v>256.709</v>
      </c>
      <c r="H84" s="424">
        <v>3762.7460000000001</v>
      </c>
      <c r="I84" s="424"/>
      <c r="J84" s="424">
        <v>24795.769</v>
      </c>
      <c r="K84" s="424">
        <v>77.215000000000003</v>
      </c>
      <c r="L84" s="424">
        <v>24872.984</v>
      </c>
      <c r="M84" s="423" t="s">
        <v>482</v>
      </c>
      <c r="N84" s="424">
        <v>0</v>
      </c>
      <c r="O84" s="424">
        <v>0</v>
      </c>
      <c r="P84" s="424">
        <v>0</v>
      </c>
      <c r="Q84" s="424"/>
      <c r="R84" s="424">
        <v>528.93600000000004</v>
      </c>
      <c r="S84" s="424">
        <v>3.5129999999999999</v>
      </c>
      <c r="T84" s="424">
        <v>532.45000000000005</v>
      </c>
      <c r="U84" s="424"/>
      <c r="V84" s="424">
        <v>11890.79</v>
      </c>
      <c r="W84" s="424">
        <v>0</v>
      </c>
      <c r="X84" s="424">
        <v>11890.79</v>
      </c>
      <c r="Y84" s="423" t="s">
        <v>482</v>
      </c>
      <c r="Z84" s="424">
        <v>0</v>
      </c>
      <c r="AA84" s="424">
        <v>0</v>
      </c>
      <c r="AB84" s="424">
        <v>0</v>
      </c>
      <c r="AC84" s="424"/>
      <c r="AD84" s="424">
        <v>2537.2660000000001</v>
      </c>
      <c r="AE84" s="424">
        <v>1E-3</v>
      </c>
      <c r="AF84" s="424">
        <v>2537.268</v>
      </c>
      <c r="AG84" s="424"/>
      <c r="AH84" s="424">
        <v>11698.800999999999</v>
      </c>
      <c r="AI84" s="424">
        <v>152.04499999999999</v>
      </c>
      <c r="AJ84" s="424">
        <v>11850.847</v>
      </c>
      <c r="AK84" s="423" t="s">
        <v>482</v>
      </c>
      <c r="AL84" s="424">
        <v>60069.725000000006</v>
      </c>
      <c r="AM84" s="424">
        <v>567.00800000000004</v>
      </c>
      <c r="AN84" s="424">
        <v>60636.737000000001</v>
      </c>
    </row>
    <row r="85" spans="1:40" s="417" customFormat="1" ht="9.9" customHeight="1">
      <c r="A85" s="423" t="s">
        <v>483</v>
      </c>
      <c r="B85" s="424">
        <v>9079.7630000000008</v>
      </c>
      <c r="C85" s="424">
        <v>191.43299999999999</v>
      </c>
      <c r="D85" s="424">
        <v>9271.1970000000001</v>
      </c>
      <c r="E85" s="424"/>
      <c r="F85" s="424">
        <v>42180.61</v>
      </c>
      <c r="G85" s="424">
        <v>0</v>
      </c>
      <c r="H85" s="424">
        <v>42180.61</v>
      </c>
      <c r="I85" s="424"/>
      <c r="J85" s="424">
        <v>662.83</v>
      </c>
      <c r="K85" s="424">
        <v>14.569000000000001</v>
      </c>
      <c r="L85" s="424">
        <v>677.4</v>
      </c>
      <c r="M85" s="423" t="s">
        <v>483</v>
      </c>
      <c r="N85" s="424">
        <v>0</v>
      </c>
      <c r="O85" s="424">
        <v>0</v>
      </c>
      <c r="P85" s="424">
        <v>0</v>
      </c>
      <c r="Q85" s="424"/>
      <c r="R85" s="424">
        <v>1529.5550000000001</v>
      </c>
      <c r="S85" s="424">
        <v>135.15700000000001</v>
      </c>
      <c r="T85" s="424">
        <v>1664.713</v>
      </c>
      <c r="U85" s="424"/>
      <c r="V85" s="424">
        <v>21557.608</v>
      </c>
      <c r="W85" s="424">
        <v>0</v>
      </c>
      <c r="X85" s="424">
        <v>21557.608</v>
      </c>
      <c r="Y85" s="423" t="s">
        <v>483</v>
      </c>
      <c r="Z85" s="424">
        <v>0</v>
      </c>
      <c r="AA85" s="424">
        <v>0</v>
      </c>
      <c r="AB85" s="424">
        <v>0</v>
      </c>
      <c r="AC85" s="424"/>
      <c r="AD85" s="424">
        <v>617.13199999999995</v>
      </c>
      <c r="AE85" s="424">
        <v>106.45099999999999</v>
      </c>
      <c r="AF85" s="424">
        <v>723.58299999999997</v>
      </c>
      <c r="AG85" s="424"/>
      <c r="AH85" s="424">
        <v>28.094999999999999</v>
      </c>
      <c r="AI85" s="424">
        <v>0</v>
      </c>
      <c r="AJ85" s="424">
        <v>28.094999999999999</v>
      </c>
      <c r="AK85" s="423" t="s">
        <v>483</v>
      </c>
      <c r="AL85" s="424">
        <v>75655.593000000008</v>
      </c>
      <c r="AM85" s="424">
        <v>447.61</v>
      </c>
      <c r="AN85" s="424">
        <v>76103.206000000006</v>
      </c>
    </row>
    <row r="86" spans="1:40" s="417" customFormat="1" ht="9.9" customHeight="1">
      <c r="A86" s="421" t="s">
        <v>484</v>
      </c>
      <c r="B86" s="419">
        <v>9079.7630000000008</v>
      </c>
      <c r="C86" s="419">
        <v>191.43299999999999</v>
      </c>
      <c r="D86" s="419">
        <v>9271.1970000000001</v>
      </c>
      <c r="E86" s="419"/>
      <c r="F86" s="419">
        <v>42180.61</v>
      </c>
      <c r="G86" s="419">
        <v>0</v>
      </c>
      <c r="H86" s="419">
        <v>42180.61</v>
      </c>
      <c r="I86" s="419"/>
      <c r="J86" s="419">
        <v>662.83</v>
      </c>
      <c r="K86" s="419">
        <v>14.569000000000001</v>
      </c>
      <c r="L86" s="419">
        <v>677.4</v>
      </c>
      <c r="M86" s="421" t="s">
        <v>484</v>
      </c>
      <c r="N86" s="419">
        <v>0</v>
      </c>
      <c r="O86" s="419">
        <v>0</v>
      </c>
      <c r="P86" s="419">
        <v>0</v>
      </c>
      <c r="Q86" s="419"/>
      <c r="R86" s="419">
        <v>1529.5550000000001</v>
      </c>
      <c r="S86" s="419">
        <v>135.15700000000001</v>
      </c>
      <c r="T86" s="419">
        <v>1664.713</v>
      </c>
      <c r="U86" s="419"/>
      <c r="V86" s="419">
        <v>21557.608</v>
      </c>
      <c r="W86" s="419">
        <v>0</v>
      </c>
      <c r="X86" s="419">
        <v>21557.608</v>
      </c>
      <c r="Y86" s="421" t="s">
        <v>484</v>
      </c>
      <c r="Z86" s="419">
        <v>0</v>
      </c>
      <c r="AA86" s="419">
        <v>0</v>
      </c>
      <c r="AB86" s="419">
        <v>0</v>
      </c>
      <c r="AC86" s="419"/>
      <c r="AD86" s="419">
        <v>617.13199999999995</v>
      </c>
      <c r="AE86" s="419">
        <v>106.45099999999999</v>
      </c>
      <c r="AF86" s="419">
        <v>723.58299999999997</v>
      </c>
      <c r="AG86" s="419"/>
      <c r="AH86" s="419">
        <v>28.094999999999999</v>
      </c>
      <c r="AI86" s="419">
        <v>0</v>
      </c>
      <c r="AJ86" s="419">
        <v>28.094999999999999</v>
      </c>
      <c r="AK86" s="421" t="s">
        <v>484</v>
      </c>
      <c r="AL86" s="419">
        <v>75655.593000000008</v>
      </c>
      <c r="AM86" s="419">
        <v>447.61</v>
      </c>
      <c r="AN86" s="419">
        <v>76103.206000000006</v>
      </c>
    </row>
    <row r="87" spans="1:40" s="417" customFormat="1" ht="9.9" customHeight="1">
      <c r="A87" s="421" t="s">
        <v>485</v>
      </c>
      <c r="B87" s="419">
        <v>0</v>
      </c>
      <c r="C87" s="419">
        <v>0</v>
      </c>
      <c r="D87" s="419">
        <v>0</v>
      </c>
      <c r="E87" s="419"/>
      <c r="F87" s="419">
        <v>0</v>
      </c>
      <c r="G87" s="419">
        <v>0</v>
      </c>
      <c r="H87" s="419">
        <v>0</v>
      </c>
      <c r="I87" s="419"/>
      <c r="J87" s="419">
        <v>0</v>
      </c>
      <c r="K87" s="419">
        <v>0</v>
      </c>
      <c r="L87" s="419">
        <v>0</v>
      </c>
      <c r="M87" s="421" t="s">
        <v>485</v>
      </c>
      <c r="N87" s="419">
        <v>0</v>
      </c>
      <c r="O87" s="419">
        <v>0</v>
      </c>
      <c r="P87" s="419">
        <v>0</v>
      </c>
      <c r="Q87" s="419"/>
      <c r="R87" s="419">
        <v>0</v>
      </c>
      <c r="S87" s="419">
        <v>0</v>
      </c>
      <c r="T87" s="419">
        <v>0</v>
      </c>
      <c r="U87" s="419"/>
      <c r="V87" s="419">
        <v>0</v>
      </c>
      <c r="W87" s="419">
        <v>0</v>
      </c>
      <c r="X87" s="419">
        <v>0</v>
      </c>
      <c r="Y87" s="421" t="s">
        <v>485</v>
      </c>
      <c r="Z87" s="419">
        <v>0</v>
      </c>
      <c r="AA87" s="419">
        <v>0</v>
      </c>
      <c r="AB87" s="419">
        <v>0</v>
      </c>
      <c r="AC87" s="419"/>
      <c r="AD87" s="419">
        <v>0</v>
      </c>
      <c r="AE87" s="419">
        <v>0</v>
      </c>
      <c r="AF87" s="419">
        <v>0</v>
      </c>
      <c r="AG87" s="419"/>
      <c r="AH87" s="419">
        <v>0</v>
      </c>
      <c r="AI87" s="419">
        <v>0</v>
      </c>
      <c r="AJ87" s="419">
        <v>0</v>
      </c>
      <c r="AK87" s="421" t="s">
        <v>485</v>
      </c>
      <c r="AL87" s="419">
        <v>0</v>
      </c>
      <c r="AM87" s="419">
        <v>0</v>
      </c>
      <c r="AN87" s="419">
        <v>0</v>
      </c>
    </row>
    <row r="88" spans="1:40" s="422" customFormat="1" ht="5.0999999999999996" customHeight="1">
      <c r="A88" s="421"/>
      <c r="B88" s="419"/>
      <c r="C88" s="419"/>
      <c r="D88" s="419"/>
      <c r="E88" s="419"/>
      <c r="F88" s="419"/>
      <c r="G88" s="419"/>
      <c r="H88" s="419"/>
      <c r="I88" s="419"/>
      <c r="J88" s="419">
        <v>0</v>
      </c>
      <c r="K88" s="419">
        <v>0</v>
      </c>
      <c r="L88" s="419">
        <v>0</v>
      </c>
      <c r="M88" s="421"/>
      <c r="N88" s="419"/>
      <c r="O88" s="419"/>
      <c r="P88" s="419"/>
      <c r="Q88" s="419"/>
      <c r="R88" s="419"/>
      <c r="S88" s="419"/>
      <c r="T88" s="419"/>
      <c r="U88" s="419"/>
      <c r="V88" s="419">
        <v>0</v>
      </c>
      <c r="W88" s="419">
        <v>0</v>
      </c>
      <c r="X88" s="419">
        <v>0</v>
      </c>
      <c r="Y88" s="421"/>
      <c r="Z88" s="419"/>
      <c r="AA88" s="419"/>
      <c r="AB88" s="419"/>
      <c r="AC88" s="419"/>
      <c r="AD88" s="419"/>
      <c r="AE88" s="419"/>
      <c r="AF88" s="419"/>
      <c r="AG88" s="419"/>
      <c r="AH88" s="419">
        <v>0</v>
      </c>
      <c r="AI88" s="419">
        <v>0</v>
      </c>
      <c r="AJ88" s="419">
        <v>0</v>
      </c>
      <c r="AK88" s="421"/>
      <c r="AL88" s="419"/>
      <c r="AM88" s="419"/>
      <c r="AN88" s="419"/>
    </row>
    <row r="89" spans="1:40" s="417" customFormat="1" ht="9.9" customHeight="1">
      <c r="A89" s="467" t="s">
        <v>486</v>
      </c>
      <c r="B89" s="416">
        <v>0.13400000000000001</v>
      </c>
      <c r="C89" s="416">
        <v>0</v>
      </c>
      <c r="D89" s="416">
        <v>0.13400000000000001</v>
      </c>
      <c r="E89" s="416"/>
      <c r="F89" s="416">
        <v>6.617</v>
      </c>
      <c r="G89" s="416">
        <v>2.4E-2</v>
      </c>
      <c r="H89" s="416">
        <v>6.641</v>
      </c>
      <c r="I89" s="416"/>
      <c r="J89" s="416">
        <v>27020.949000000001</v>
      </c>
      <c r="K89" s="416">
        <v>0</v>
      </c>
      <c r="L89" s="416">
        <v>27020.949000000001</v>
      </c>
      <c r="M89" s="467" t="s">
        <v>486</v>
      </c>
      <c r="N89" s="416">
        <v>5000</v>
      </c>
      <c r="O89" s="416">
        <v>0</v>
      </c>
      <c r="P89" s="416">
        <v>5000</v>
      </c>
      <c r="Q89" s="416"/>
      <c r="R89" s="416">
        <v>0</v>
      </c>
      <c r="S89" s="416">
        <v>0</v>
      </c>
      <c r="T89" s="416">
        <v>0</v>
      </c>
      <c r="U89" s="416"/>
      <c r="V89" s="416">
        <v>0</v>
      </c>
      <c r="W89" s="416">
        <v>0</v>
      </c>
      <c r="X89" s="416">
        <v>0</v>
      </c>
      <c r="Y89" s="467" t="s">
        <v>486</v>
      </c>
      <c r="Z89" s="416">
        <v>0</v>
      </c>
      <c r="AA89" s="416">
        <v>0</v>
      </c>
      <c r="AB89" s="416">
        <v>0</v>
      </c>
      <c r="AC89" s="416"/>
      <c r="AD89" s="416">
        <v>0</v>
      </c>
      <c r="AE89" s="416">
        <v>0</v>
      </c>
      <c r="AF89" s="416">
        <v>0</v>
      </c>
      <c r="AG89" s="416"/>
      <c r="AH89" s="416">
        <v>0</v>
      </c>
      <c r="AI89" s="416">
        <v>0</v>
      </c>
      <c r="AJ89" s="416">
        <v>0</v>
      </c>
      <c r="AK89" s="467" t="s">
        <v>486</v>
      </c>
      <c r="AL89" s="416">
        <v>32027.7</v>
      </c>
      <c r="AM89" s="416">
        <v>2.4E-2</v>
      </c>
      <c r="AN89" s="416">
        <v>32027.724000000002</v>
      </c>
    </row>
    <row r="90" spans="1:40" s="417" customFormat="1" ht="9.9" customHeight="1">
      <c r="A90" s="421" t="s">
        <v>487</v>
      </c>
      <c r="B90" s="419">
        <v>0.13400000000000001</v>
      </c>
      <c r="C90" s="419">
        <v>0</v>
      </c>
      <c r="D90" s="419">
        <v>0.13400000000000001</v>
      </c>
      <c r="E90" s="419"/>
      <c r="F90" s="419">
        <v>0</v>
      </c>
      <c r="G90" s="419">
        <v>0</v>
      </c>
      <c r="H90" s="419">
        <v>0</v>
      </c>
      <c r="I90" s="419"/>
      <c r="J90" s="419">
        <v>0</v>
      </c>
      <c r="K90" s="419">
        <v>0</v>
      </c>
      <c r="L90" s="419">
        <v>0</v>
      </c>
      <c r="M90" s="421" t="s">
        <v>487</v>
      </c>
      <c r="N90" s="419">
        <v>0</v>
      </c>
      <c r="O90" s="419">
        <v>0</v>
      </c>
      <c r="P90" s="419">
        <v>0</v>
      </c>
      <c r="Q90" s="419"/>
      <c r="R90" s="419">
        <v>0</v>
      </c>
      <c r="S90" s="419">
        <v>0</v>
      </c>
      <c r="T90" s="419">
        <v>0</v>
      </c>
      <c r="U90" s="419"/>
      <c r="V90" s="419">
        <v>0</v>
      </c>
      <c r="W90" s="419">
        <v>0</v>
      </c>
      <c r="X90" s="419">
        <v>0</v>
      </c>
      <c r="Y90" s="421" t="s">
        <v>487</v>
      </c>
      <c r="Z90" s="419">
        <v>0</v>
      </c>
      <c r="AA90" s="419">
        <v>0</v>
      </c>
      <c r="AB90" s="419">
        <v>0</v>
      </c>
      <c r="AC90" s="419"/>
      <c r="AD90" s="419">
        <v>0</v>
      </c>
      <c r="AE90" s="419">
        <v>0</v>
      </c>
      <c r="AF90" s="419">
        <v>0</v>
      </c>
      <c r="AG90" s="419"/>
      <c r="AH90" s="419">
        <v>0</v>
      </c>
      <c r="AI90" s="419">
        <v>0</v>
      </c>
      <c r="AJ90" s="419">
        <v>0</v>
      </c>
      <c r="AK90" s="421" t="s">
        <v>487</v>
      </c>
      <c r="AL90" s="419">
        <v>0.13400000000000001</v>
      </c>
      <c r="AM90" s="419">
        <v>0</v>
      </c>
      <c r="AN90" s="419">
        <v>0.13400000000000001</v>
      </c>
    </row>
    <row r="91" spans="1:40" s="417" customFormat="1" ht="9.9" customHeight="1">
      <c r="A91" s="421" t="s">
        <v>488</v>
      </c>
      <c r="B91" s="419">
        <v>0</v>
      </c>
      <c r="C91" s="419">
        <v>0</v>
      </c>
      <c r="D91" s="419">
        <v>0</v>
      </c>
      <c r="E91" s="419"/>
      <c r="F91" s="419">
        <v>6.617</v>
      </c>
      <c r="G91" s="419">
        <v>2.4E-2</v>
      </c>
      <c r="H91" s="419">
        <v>6.641</v>
      </c>
      <c r="I91" s="419"/>
      <c r="J91" s="419">
        <v>7.5650000000000004</v>
      </c>
      <c r="K91" s="419">
        <v>0</v>
      </c>
      <c r="L91" s="419">
        <v>7.5650000000000004</v>
      </c>
      <c r="M91" s="421" t="s">
        <v>488</v>
      </c>
      <c r="N91" s="419">
        <v>0</v>
      </c>
      <c r="O91" s="419">
        <v>0</v>
      </c>
      <c r="P91" s="419">
        <v>0</v>
      </c>
      <c r="Q91" s="419"/>
      <c r="R91" s="419">
        <v>0</v>
      </c>
      <c r="S91" s="419">
        <v>0</v>
      </c>
      <c r="T91" s="419">
        <v>0</v>
      </c>
      <c r="U91" s="419"/>
      <c r="V91" s="419">
        <v>0</v>
      </c>
      <c r="W91" s="419">
        <v>0</v>
      </c>
      <c r="X91" s="419">
        <v>0</v>
      </c>
      <c r="Y91" s="421" t="s">
        <v>488</v>
      </c>
      <c r="Z91" s="419">
        <v>0</v>
      </c>
      <c r="AA91" s="419">
        <v>0</v>
      </c>
      <c r="AB91" s="419">
        <v>0</v>
      </c>
      <c r="AC91" s="419"/>
      <c r="AD91" s="419">
        <v>0</v>
      </c>
      <c r="AE91" s="419">
        <v>0</v>
      </c>
      <c r="AF91" s="419">
        <v>0</v>
      </c>
      <c r="AG91" s="419"/>
      <c r="AH91" s="419">
        <v>0</v>
      </c>
      <c r="AI91" s="419">
        <v>0</v>
      </c>
      <c r="AJ91" s="419">
        <v>0</v>
      </c>
      <c r="AK91" s="421" t="s">
        <v>488</v>
      </c>
      <c r="AL91" s="419">
        <v>14.182</v>
      </c>
      <c r="AM91" s="419">
        <v>2.4E-2</v>
      </c>
      <c r="AN91" s="419">
        <v>14.206</v>
      </c>
    </row>
    <row r="92" spans="1:40" s="417" customFormat="1" ht="9.9" customHeight="1">
      <c r="A92" s="421" t="s">
        <v>489</v>
      </c>
      <c r="B92" s="419">
        <v>0</v>
      </c>
      <c r="C92" s="419">
        <v>0</v>
      </c>
      <c r="D92" s="419">
        <v>0</v>
      </c>
      <c r="E92" s="419"/>
      <c r="F92" s="419">
        <v>0</v>
      </c>
      <c r="G92" s="419">
        <v>0</v>
      </c>
      <c r="H92" s="419">
        <v>0</v>
      </c>
      <c r="I92" s="419"/>
      <c r="J92" s="419">
        <v>27013.383999999998</v>
      </c>
      <c r="K92" s="419">
        <v>0</v>
      </c>
      <c r="L92" s="419">
        <v>27013.383999999998</v>
      </c>
      <c r="M92" s="421" t="s">
        <v>489</v>
      </c>
      <c r="N92" s="419">
        <v>5000</v>
      </c>
      <c r="O92" s="419">
        <v>0</v>
      </c>
      <c r="P92" s="419">
        <v>5000</v>
      </c>
      <c r="Q92" s="419"/>
      <c r="R92" s="419">
        <v>0</v>
      </c>
      <c r="S92" s="419">
        <v>0</v>
      </c>
      <c r="T92" s="419">
        <v>0</v>
      </c>
      <c r="U92" s="419"/>
      <c r="V92" s="419">
        <v>0</v>
      </c>
      <c r="W92" s="419">
        <v>0</v>
      </c>
      <c r="X92" s="419">
        <v>0</v>
      </c>
      <c r="Y92" s="421" t="s">
        <v>489</v>
      </c>
      <c r="Z92" s="419">
        <v>0</v>
      </c>
      <c r="AA92" s="419">
        <v>0</v>
      </c>
      <c r="AB92" s="419">
        <v>0</v>
      </c>
      <c r="AC92" s="419"/>
      <c r="AD92" s="419">
        <v>0</v>
      </c>
      <c r="AE92" s="419">
        <v>0</v>
      </c>
      <c r="AF92" s="419">
        <v>0</v>
      </c>
      <c r="AG92" s="419"/>
      <c r="AH92" s="419">
        <v>0</v>
      </c>
      <c r="AI92" s="419">
        <v>0</v>
      </c>
      <c r="AJ92" s="419">
        <v>0</v>
      </c>
      <c r="AK92" s="421" t="s">
        <v>489</v>
      </c>
      <c r="AL92" s="419">
        <v>32013.383999999998</v>
      </c>
      <c r="AM92" s="419">
        <v>0</v>
      </c>
      <c r="AN92" s="419">
        <v>32013.383999999998</v>
      </c>
    </row>
    <row r="93" spans="1:40" s="422" customFormat="1" ht="5.0999999999999996" customHeight="1">
      <c r="A93" s="421"/>
      <c r="B93" s="419"/>
      <c r="C93" s="419"/>
      <c r="D93" s="419"/>
      <c r="E93" s="419"/>
      <c r="F93" s="419"/>
      <c r="G93" s="419"/>
      <c r="H93" s="419"/>
      <c r="I93" s="419"/>
      <c r="J93" s="419">
        <v>0</v>
      </c>
      <c r="K93" s="419">
        <v>0</v>
      </c>
      <c r="L93" s="419">
        <v>0</v>
      </c>
      <c r="M93" s="421"/>
      <c r="N93" s="419"/>
      <c r="O93" s="419"/>
      <c r="P93" s="419"/>
      <c r="Q93" s="419"/>
      <c r="R93" s="419"/>
      <c r="S93" s="419"/>
      <c r="T93" s="419"/>
      <c r="U93" s="419"/>
      <c r="V93" s="419">
        <v>0</v>
      </c>
      <c r="W93" s="419">
        <v>0</v>
      </c>
      <c r="X93" s="419">
        <v>0</v>
      </c>
      <c r="Y93" s="421"/>
      <c r="Z93" s="419"/>
      <c r="AA93" s="419"/>
      <c r="AB93" s="419"/>
      <c r="AC93" s="419"/>
      <c r="AD93" s="419"/>
      <c r="AE93" s="419"/>
      <c r="AF93" s="419"/>
      <c r="AG93" s="419"/>
      <c r="AH93" s="419">
        <v>0</v>
      </c>
      <c r="AI93" s="419">
        <v>0</v>
      </c>
      <c r="AJ93" s="419">
        <v>0</v>
      </c>
      <c r="AK93" s="421"/>
      <c r="AL93" s="419"/>
      <c r="AM93" s="419"/>
      <c r="AN93" s="419"/>
    </row>
    <row r="94" spans="1:40" s="417" customFormat="1" ht="9.9" customHeight="1">
      <c r="A94" s="423" t="s">
        <v>436</v>
      </c>
      <c r="B94" s="424">
        <v>0</v>
      </c>
      <c r="C94" s="424">
        <v>0</v>
      </c>
      <c r="D94" s="424">
        <v>0</v>
      </c>
      <c r="E94" s="424"/>
      <c r="F94" s="424">
        <v>0</v>
      </c>
      <c r="G94" s="424">
        <v>0</v>
      </c>
      <c r="H94" s="424">
        <v>0</v>
      </c>
      <c r="I94" s="424"/>
      <c r="J94" s="424">
        <v>0</v>
      </c>
      <c r="K94" s="424">
        <v>0</v>
      </c>
      <c r="L94" s="424">
        <v>0</v>
      </c>
      <c r="M94" s="423" t="s">
        <v>436</v>
      </c>
      <c r="N94" s="424">
        <v>0</v>
      </c>
      <c r="O94" s="424">
        <v>0</v>
      </c>
      <c r="P94" s="424">
        <v>0</v>
      </c>
      <c r="Q94" s="424"/>
      <c r="R94" s="424">
        <v>0</v>
      </c>
      <c r="S94" s="424">
        <v>0</v>
      </c>
      <c r="T94" s="424">
        <v>0</v>
      </c>
      <c r="U94" s="424"/>
      <c r="V94" s="424">
        <v>0</v>
      </c>
      <c r="W94" s="424">
        <v>0</v>
      </c>
      <c r="X94" s="424">
        <v>0</v>
      </c>
      <c r="Y94" s="423" t="s">
        <v>436</v>
      </c>
      <c r="Z94" s="424">
        <v>0</v>
      </c>
      <c r="AA94" s="424">
        <v>0</v>
      </c>
      <c r="AB94" s="424">
        <v>0</v>
      </c>
      <c r="AC94" s="424"/>
      <c r="AD94" s="424">
        <v>0</v>
      </c>
      <c r="AE94" s="424">
        <v>0</v>
      </c>
      <c r="AF94" s="424">
        <v>0</v>
      </c>
      <c r="AG94" s="424"/>
      <c r="AH94" s="424">
        <v>0</v>
      </c>
      <c r="AI94" s="424">
        <v>0</v>
      </c>
      <c r="AJ94" s="424">
        <v>0</v>
      </c>
      <c r="AK94" s="423" t="s">
        <v>436</v>
      </c>
      <c r="AL94" s="424">
        <v>0</v>
      </c>
      <c r="AM94" s="424">
        <v>0</v>
      </c>
      <c r="AN94" s="424">
        <v>0</v>
      </c>
    </row>
    <row r="95" spans="1:40" s="422" customFormat="1" ht="5.0999999999999996" customHeight="1">
      <c r="A95" s="423"/>
      <c r="B95" s="424"/>
      <c r="C95" s="424"/>
      <c r="D95" s="424"/>
      <c r="E95" s="424"/>
      <c r="F95" s="424"/>
      <c r="G95" s="424"/>
      <c r="H95" s="424"/>
      <c r="I95" s="424"/>
      <c r="J95" s="424">
        <v>0</v>
      </c>
      <c r="K95" s="424">
        <v>0</v>
      </c>
      <c r="L95" s="424">
        <v>0</v>
      </c>
      <c r="M95" s="423"/>
      <c r="N95" s="424"/>
      <c r="O95" s="424"/>
      <c r="P95" s="424"/>
      <c r="Q95" s="424"/>
      <c r="R95" s="424"/>
      <c r="S95" s="424"/>
      <c r="T95" s="424"/>
      <c r="U95" s="424"/>
      <c r="V95" s="424">
        <v>0</v>
      </c>
      <c r="W95" s="424">
        <v>0</v>
      </c>
      <c r="X95" s="424">
        <v>0</v>
      </c>
      <c r="Y95" s="423"/>
      <c r="Z95" s="424"/>
      <c r="AA95" s="424"/>
      <c r="AB95" s="424"/>
      <c r="AC95" s="424"/>
      <c r="AD95" s="424"/>
      <c r="AE95" s="424"/>
      <c r="AF95" s="424"/>
      <c r="AG95" s="424"/>
      <c r="AH95" s="424">
        <v>0</v>
      </c>
      <c r="AI95" s="424">
        <v>0</v>
      </c>
      <c r="AJ95" s="424">
        <v>0</v>
      </c>
      <c r="AK95" s="423"/>
      <c r="AL95" s="424"/>
      <c r="AM95" s="424"/>
      <c r="AN95" s="424"/>
    </row>
    <row r="96" spans="1:40" s="417" customFormat="1" ht="9.9" customHeight="1">
      <c r="A96" s="415" t="s">
        <v>490</v>
      </c>
      <c r="B96" s="416">
        <v>361669.10600000003</v>
      </c>
      <c r="C96" s="416">
        <v>201.773</v>
      </c>
      <c r="D96" s="416">
        <v>361870.87900000002</v>
      </c>
      <c r="E96" s="416"/>
      <c r="F96" s="416">
        <v>944148.64</v>
      </c>
      <c r="G96" s="416">
        <v>0</v>
      </c>
      <c r="H96" s="416">
        <v>944148.64</v>
      </c>
      <c r="I96" s="416"/>
      <c r="J96" s="416">
        <v>346012.91399999999</v>
      </c>
      <c r="K96" s="416">
        <v>0</v>
      </c>
      <c r="L96" s="416">
        <v>346012.91399999999</v>
      </c>
      <c r="M96" s="415" t="s">
        <v>490</v>
      </c>
      <c r="N96" s="416">
        <v>300851.90100000001</v>
      </c>
      <c r="O96" s="416">
        <v>28.035</v>
      </c>
      <c r="P96" s="416">
        <v>300879.93599999999</v>
      </c>
      <c r="Q96" s="416"/>
      <c r="R96" s="416">
        <v>182.226</v>
      </c>
      <c r="S96" s="416">
        <v>0</v>
      </c>
      <c r="T96" s="416">
        <v>182.226</v>
      </c>
      <c r="U96" s="416"/>
      <c r="V96" s="416">
        <v>0</v>
      </c>
      <c r="W96" s="416">
        <v>0</v>
      </c>
      <c r="X96" s="416">
        <v>0</v>
      </c>
      <c r="Y96" s="415" t="s">
        <v>490</v>
      </c>
      <c r="Z96" s="416">
        <v>743733.75199999998</v>
      </c>
      <c r="AA96" s="416">
        <v>342531.071</v>
      </c>
      <c r="AB96" s="416">
        <v>1086264.8230000001</v>
      </c>
      <c r="AC96" s="416"/>
      <c r="AD96" s="416">
        <v>38907.243999999999</v>
      </c>
      <c r="AE96" s="416">
        <v>1419.4259999999999</v>
      </c>
      <c r="AF96" s="416">
        <v>40326.671000000002</v>
      </c>
      <c r="AG96" s="416"/>
      <c r="AH96" s="416">
        <v>13716.078</v>
      </c>
      <c r="AI96" s="416">
        <v>5.3659999999999997</v>
      </c>
      <c r="AJ96" s="416">
        <v>13721.445</v>
      </c>
      <c r="AK96" s="415" t="s">
        <v>490</v>
      </c>
      <c r="AL96" s="416">
        <v>2749221.8610000005</v>
      </c>
      <c r="AM96" s="416">
        <v>344185.67099999997</v>
      </c>
      <c r="AN96" s="416">
        <v>3093407.5340000005</v>
      </c>
    </row>
    <row r="97" spans="1:40" s="417" customFormat="1" ht="9.9" customHeight="1">
      <c r="A97" s="421" t="s">
        <v>491</v>
      </c>
      <c r="B97" s="419">
        <v>361669.10600000003</v>
      </c>
      <c r="C97" s="419">
        <v>201.773</v>
      </c>
      <c r="D97" s="419">
        <v>361870.87900000002</v>
      </c>
      <c r="E97" s="419"/>
      <c r="F97" s="419">
        <v>944148.64</v>
      </c>
      <c r="G97" s="419">
        <v>0</v>
      </c>
      <c r="H97" s="419">
        <v>944148.64</v>
      </c>
      <c r="I97" s="419"/>
      <c r="J97" s="419">
        <v>298183.88299999997</v>
      </c>
      <c r="K97" s="419">
        <v>0</v>
      </c>
      <c r="L97" s="419">
        <v>298183.88299999997</v>
      </c>
      <c r="M97" s="421" t="s">
        <v>491</v>
      </c>
      <c r="N97" s="419">
        <v>300851.90100000001</v>
      </c>
      <c r="O97" s="419">
        <v>28.035</v>
      </c>
      <c r="P97" s="419">
        <v>300879.93599999999</v>
      </c>
      <c r="Q97" s="419"/>
      <c r="R97" s="419">
        <v>182.226</v>
      </c>
      <c r="S97" s="419">
        <v>0</v>
      </c>
      <c r="T97" s="419">
        <v>182.226</v>
      </c>
      <c r="U97" s="419"/>
      <c r="V97" s="419">
        <v>0</v>
      </c>
      <c r="W97" s="419">
        <v>0</v>
      </c>
      <c r="X97" s="419">
        <v>0</v>
      </c>
      <c r="Y97" s="421" t="s">
        <v>491</v>
      </c>
      <c r="Z97" s="419">
        <v>356974.17200000002</v>
      </c>
      <c r="AA97" s="419">
        <v>23744.417000000001</v>
      </c>
      <c r="AB97" s="419">
        <v>380718.59</v>
      </c>
      <c r="AC97" s="419"/>
      <c r="AD97" s="419">
        <v>4936.0339999999997</v>
      </c>
      <c r="AE97" s="419">
        <v>1419.4259999999999</v>
      </c>
      <c r="AF97" s="419">
        <v>6355.4610000000002</v>
      </c>
      <c r="AG97" s="419"/>
      <c r="AH97" s="419">
        <v>13716.078</v>
      </c>
      <c r="AI97" s="419">
        <v>5.3659999999999997</v>
      </c>
      <c r="AJ97" s="419">
        <v>13721.445</v>
      </c>
      <c r="AK97" s="421" t="s">
        <v>491</v>
      </c>
      <c r="AL97" s="419">
        <v>2280662.0400000005</v>
      </c>
      <c r="AM97" s="419">
        <v>25399.017000000003</v>
      </c>
      <c r="AN97" s="419">
        <v>2306061.06</v>
      </c>
    </row>
    <row r="98" spans="1:40" s="417" customFormat="1" ht="9.9" customHeight="1">
      <c r="A98" s="421" t="s">
        <v>492</v>
      </c>
      <c r="B98" s="419">
        <v>0</v>
      </c>
      <c r="C98" s="419">
        <v>0</v>
      </c>
      <c r="D98" s="419">
        <v>0</v>
      </c>
      <c r="E98" s="419"/>
      <c r="F98" s="419">
        <v>0</v>
      </c>
      <c r="G98" s="419">
        <v>0</v>
      </c>
      <c r="H98" s="419">
        <v>0</v>
      </c>
      <c r="I98" s="419"/>
      <c r="J98" s="419">
        <v>47829.03</v>
      </c>
      <c r="K98" s="419">
        <v>0</v>
      </c>
      <c r="L98" s="419">
        <v>47829.03</v>
      </c>
      <c r="M98" s="421" t="s">
        <v>492</v>
      </c>
      <c r="N98" s="419">
        <v>0</v>
      </c>
      <c r="O98" s="419">
        <v>0</v>
      </c>
      <c r="P98" s="419">
        <v>0</v>
      </c>
      <c r="Q98" s="419"/>
      <c r="R98" s="419">
        <v>0</v>
      </c>
      <c r="S98" s="419">
        <v>0</v>
      </c>
      <c r="T98" s="419">
        <v>0</v>
      </c>
      <c r="U98" s="419"/>
      <c r="V98" s="419">
        <v>0</v>
      </c>
      <c r="W98" s="419">
        <v>0</v>
      </c>
      <c r="X98" s="419">
        <v>0</v>
      </c>
      <c r="Y98" s="421" t="s">
        <v>492</v>
      </c>
      <c r="Z98" s="419">
        <v>386759.58</v>
      </c>
      <c r="AA98" s="419">
        <v>318786.65299999999</v>
      </c>
      <c r="AB98" s="419">
        <v>705546.23300000001</v>
      </c>
      <c r="AC98" s="419"/>
      <c r="AD98" s="419">
        <v>33971.209000000003</v>
      </c>
      <c r="AE98" s="419">
        <v>0</v>
      </c>
      <c r="AF98" s="419">
        <v>33971.209000000003</v>
      </c>
      <c r="AG98" s="419"/>
      <c r="AH98" s="419">
        <v>0</v>
      </c>
      <c r="AI98" s="419">
        <v>0</v>
      </c>
      <c r="AJ98" s="419">
        <v>0</v>
      </c>
      <c r="AK98" s="421" t="s">
        <v>492</v>
      </c>
      <c r="AL98" s="419">
        <v>468559.81900000002</v>
      </c>
      <c r="AM98" s="419">
        <v>318786.65299999999</v>
      </c>
      <c r="AN98" s="419">
        <v>787346.47200000007</v>
      </c>
    </row>
    <row r="99" spans="1:40" s="422" customFormat="1" ht="5.0999999999999996" customHeight="1">
      <c r="A99" s="421"/>
      <c r="B99" s="419"/>
      <c r="C99" s="419"/>
      <c r="D99" s="419"/>
      <c r="E99" s="419"/>
      <c r="F99" s="419"/>
      <c r="G99" s="419"/>
      <c r="H99" s="419"/>
      <c r="I99" s="419"/>
      <c r="J99" s="419">
        <v>0</v>
      </c>
      <c r="K99" s="419">
        <v>0</v>
      </c>
      <c r="L99" s="419">
        <v>0</v>
      </c>
      <c r="M99" s="421"/>
      <c r="N99" s="419"/>
      <c r="O99" s="419"/>
      <c r="P99" s="419"/>
      <c r="Q99" s="419"/>
      <c r="R99" s="419"/>
      <c r="S99" s="419"/>
      <c r="T99" s="419"/>
      <c r="U99" s="419"/>
      <c r="V99" s="419">
        <v>0</v>
      </c>
      <c r="W99" s="419">
        <v>0</v>
      </c>
      <c r="X99" s="419">
        <v>0</v>
      </c>
      <c r="Y99" s="421"/>
      <c r="Z99" s="419"/>
      <c r="AA99" s="419"/>
      <c r="AB99" s="419"/>
      <c r="AC99" s="419"/>
      <c r="AD99" s="419"/>
      <c r="AE99" s="419"/>
      <c r="AF99" s="419"/>
      <c r="AG99" s="419"/>
      <c r="AH99" s="419">
        <v>0</v>
      </c>
      <c r="AI99" s="419">
        <v>0</v>
      </c>
      <c r="AJ99" s="419">
        <v>0</v>
      </c>
      <c r="AK99" s="421"/>
      <c r="AL99" s="419"/>
      <c r="AM99" s="419"/>
      <c r="AN99" s="419"/>
    </row>
    <row r="100" spans="1:40" s="417" customFormat="1" ht="9.9" customHeight="1">
      <c r="A100" s="415" t="s">
        <v>493</v>
      </c>
      <c r="B100" s="416">
        <v>158312.63699999999</v>
      </c>
      <c r="C100" s="416">
        <v>0</v>
      </c>
      <c r="D100" s="416">
        <v>158312.63699999999</v>
      </c>
      <c r="E100" s="416"/>
      <c r="F100" s="416">
        <v>294533.147</v>
      </c>
      <c r="G100" s="416">
        <v>0</v>
      </c>
      <c r="H100" s="416">
        <v>294533.147</v>
      </c>
      <c r="I100" s="416"/>
      <c r="J100" s="416">
        <v>189993.46599999999</v>
      </c>
      <c r="K100" s="416">
        <v>0</v>
      </c>
      <c r="L100" s="416">
        <v>189993.46599999999</v>
      </c>
      <c r="M100" s="415" t="s">
        <v>493</v>
      </c>
      <c r="N100" s="416">
        <v>171113.52</v>
      </c>
      <c r="O100" s="416">
        <v>0</v>
      </c>
      <c r="P100" s="416">
        <v>171113.52</v>
      </c>
      <c r="Q100" s="416"/>
      <c r="R100" s="416">
        <v>0</v>
      </c>
      <c r="S100" s="416">
        <v>0</v>
      </c>
      <c r="T100" s="416">
        <v>0</v>
      </c>
      <c r="U100" s="416"/>
      <c r="V100" s="416">
        <v>474828.44900000002</v>
      </c>
      <c r="W100" s="416">
        <v>0</v>
      </c>
      <c r="X100" s="416">
        <v>474828.44900000002</v>
      </c>
      <c r="Y100" s="415" t="s">
        <v>493</v>
      </c>
      <c r="Z100" s="416">
        <v>0</v>
      </c>
      <c r="AA100" s="416">
        <v>0</v>
      </c>
      <c r="AB100" s="416">
        <v>0</v>
      </c>
      <c r="AC100" s="416"/>
      <c r="AD100" s="416">
        <v>0</v>
      </c>
      <c r="AE100" s="416">
        <v>0</v>
      </c>
      <c r="AF100" s="416">
        <v>0</v>
      </c>
      <c r="AG100" s="416"/>
      <c r="AH100" s="416">
        <v>0</v>
      </c>
      <c r="AI100" s="416">
        <v>0</v>
      </c>
      <c r="AJ100" s="416">
        <v>0</v>
      </c>
      <c r="AK100" s="415" t="s">
        <v>493</v>
      </c>
      <c r="AL100" s="416">
        <v>1288781.219</v>
      </c>
      <c r="AM100" s="416">
        <v>0</v>
      </c>
      <c r="AN100" s="416">
        <v>1288781.219</v>
      </c>
    </row>
    <row r="101" spans="1:40" s="417" customFormat="1" ht="9.9" customHeight="1">
      <c r="A101" s="421" t="s">
        <v>494</v>
      </c>
      <c r="B101" s="419">
        <v>0</v>
      </c>
      <c r="C101" s="419">
        <v>0</v>
      </c>
      <c r="D101" s="419">
        <v>0</v>
      </c>
      <c r="E101" s="419"/>
      <c r="F101" s="419">
        <v>0</v>
      </c>
      <c r="G101" s="419">
        <v>0</v>
      </c>
      <c r="H101" s="419">
        <v>0</v>
      </c>
      <c r="I101" s="419"/>
      <c r="J101" s="419">
        <v>0</v>
      </c>
      <c r="K101" s="419">
        <v>0</v>
      </c>
      <c r="L101" s="419">
        <v>0</v>
      </c>
      <c r="M101" s="421" t="s">
        <v>494</v>
      </c>
      <c r="N101" s="419">
        <v>0</v>
      </c>
      <c r="O101" s="419">
        <v>0</v>
      </c>
      <c r="P101" s="419">
        <v>0</v>
      </c>
      <c r="Q101" s="419"/>
      <c r="R101" s="419">
        <v>0</v>
      </c>
      <c r="S101" s="419">
        <v>0</v>
      </c>
      <c r="T101" s="419">
        <v>0</v>
      </c>
      <c r="U101" s="419"/>
      <c r="V101" s="419">
        <v>0</v>
      </c>
      <c r="W101" s="419">
        <v>0</v>
      </c>
      <c r="X101" s="419">
        <v>0</v>
      </c>
      <c r="Y101" s="421" t="s">
        <v>494</v>
      </c>
      <c r="Z101" s="419">
        <v>0</v>
      </c>
      <c r="AA101" s="419">
        <v>0</v>
      </c>
      <c r="AB101" s="419">
        <v>0</v>
      </c>
      <c r="AC101" s="419"/>
      <c r="AD101" s="419">
        <v>0</v>
      </c>
      <c r="AE101" s="419">
        <v>0</v>
      </c>
      <c r="AF101" s="419">
        <v>0</v>
      </c>
      <c r="AG101" s="419"/>
      <c r="AH101" s="419">
        <v>0</v>
      </c>
      <c r="AI101" s="419">
        <v>0</v>
      </c>
      <c r="AJ101" s="419">
        <v>0</v>
      </c>
      <c r="AK101" s="421" t="s">
        <v>494</v>
      </c>
      <c r="AL101" s="419">
        <v>0</v>
      </c>
      <c r="AM101" s="419">
        <v>0</v>
      </c>
      <c r="AN101" s="419">
        <v>0</v>
      </c>
    </row>
    <row r="102" spans="1:40" s="417" customFormat="1" ht="9.9" customHeight="1">
      <c r="A102" s="421" t="s">
        <v>495</v>
      </c>
      <c r="B102" s="419">
        <v>0</v>
      </c>
      <c r="C102" s="419">
        <v>0</v>
      </c>
      <c r="D102" s="419">
        <v>0</v>
      </c>
      <c r="E102" s="419"/>
      <c r="F102" s="419">
        <v>0</v>
      </c>
      <c r="G102" s="419">
        <v>0</v>
      </c>
      <c r="H102" s="419">
        <v>0</v>
      </c>
      <c r="I102" s="419"/>
      <c r="J102" s="419">
        <v>0</v>
      </c>
      <c r="K102" s="419">
        <v>0</v>
      </c>
      <c r="L102" s="419">
        <v>0</v>
      </c>
      <c r="M102" s="421" t="s">
        <v>495</v>
      </c>
      <c r="N102" s="419">
        <v>0</v>
      </c>
      <c r="O102" s="419">
        <v>0</v>
      </c>
      <c r="P102" s="419">
        <v>0</v>
      </c>
      <c r="Q102" s="419"/>
      <c r="R102" s="419">
        <v>0</v>
      </c>
      <c r="S102" s="419">
        <v>0</v>
      </c>
      <c r="T102" s="419">
        <v>0</v>
      </c>
      <c r="U102" s="419"/>
      <c r="V102" s="419">
        <v>0</v>
      </c>
      <c r="W102" s="419">
        <v>0</v>
      </c>
      <c r="X102" s="419">
        <v>0</v>
      </c>
      <c r="Y102" s="421" t="s">
        <v>495</v>
      </c>
      <c r="Z102" s="419">
        <v>0</v>
      </c>
      <c r="AA102" s="419">
        <v>0</v>
      </c>
      <c r="AB102" s="419">
        <v>0</v>
      </c>
      <c r="AC102" s="419"/>
      <c r="AD102" s="419">
        <v>0</v>
      </c>
      <c r="AE102" s="419">
        <v>0</v>
      </c>
      <c r="AF102" s="419">
        <v>0</v>
      </c>
      <c r="AG102" s="419"/>
      <c r="AH102" s="419">
        <v>0</v>
      </c>
      <c r="AI102" s="419">
        <v>0</v>
      </c>
      <c r="AJ102" s="419">
        <v>0</v>
      </c>
      <c r="AK102" s="421" t="s">
        <v>495</v>
      </c>
      <c r="AL102" s="419">
        <v>0</v>
      </c>
      <c r="AM102" s="419">
        <v>0</v>
      </c>
      <c r="AN102" s="419">
        <v>0</v>
      </c>
    </row>
    <row r="103" spans="1:40" s="417" customFormat="1" ht="9.9" customHeight="1">
      <c r="A103" s="421" t="s">
        <v>496</v>
      </c>
      <c r="B103" s="419">
        <v>158312.63699999999</v>
      </c>
      <c r="C103" s="419">
        <v>0</v>
      </c>
      <c r="D103" s="419">
        <v>158312.63699999999</v>
      </c>
      <c r="E103" s="419"/>
      <c r="F103" s="419">
        <v>294533.147</v>
      </c>
      <c r="G103" s="419">
        <v>0</v>
      </c>
      <c r="H103" s="419">
        <v>294533.147</v>
      </c>
      <c r="I103" s="419"/>
      <c r="J103" s="419">
        <v>189993.46599999999</v>
      </c>
      <c r="K103" s="419">
        <v>0</v>
      </c>
      <c r="L103" s="419">
        <v>189993.46599999999</v>
      </c>
      <c r="M103" s="421" t="s">
        <v>496</v>
      </c>
      <c r="N103" s="419">
        <v>171113.52</v>
      </c>
      <c r="O103" s="419">
        <v>0</v>
      </c>
      <c r="P103" s="419">
        <v>171113.52</v>
      </c>
      <c r="Q103" s="419"/>
      <c r="R103" s="419">
        <v>0</v>
      </c>
      <c r="S103" s="419">
        <v>0</v>
      </c>
      <c r="T103" s="419">
        <v>0</v>
      </c>
      <c r="U103" s="419"/>
      <c r="V103" s="419">
        <v>474828.44900000002</v>
      </c>
      <c r="W103" s="419">
        <v>0</v>
      </c>
      <c r="X103" s="419">
        <v>474828.44900000002</v>
      </c>
      <c r="Y103" s="421" t="s">
        <v>496</v>
      </c>
      <c r="Z103" s="419">
        <v>0</v>
      </c>
      <c r="AA103" s="419">
        <v>0</v>
      </c>
      <c r="AB103" s="419">
        <v>0</v>
      </c>
      <c r="AC103" s="419"/>
      <c r="AD103" s="419">
        <v>0</v>
      </c>
      <c r="AE103" s="419">
        <v>0</v>
      </c>
      <c r="AF103" s="419">
        <v>0</v>
      </c>
      <c r="AG103" s="419"/>
      <c r="AH103" s="419">
        <v>0</v>
      </c>
      <c r="AI103" s="419">
        <v>0</v>
      </c>
      <c r="AJ103" s="419">
        <v>0</v>
      </c>
      <c r="AK103" s="421" t="s">
        <v>496</v>
      </c>
      <c r="AL103" s="419">
        <v>1288781.219</v>
      </c>
      <c r="AM103" s="419">
        <v>0</v>
      </c>
      <c r="AN103" s="419">
        <v>1288781.219</v>
      </c>
    </row>
    <row r="104" spans="1:40" s="422" customFormat="1" ht="5.0999999999999996" customHeight="1">
      <c r="A104" s="421"/>
      <c r="B104" s="419"/>
      <c r="C104" s="419"/>
      <c r="D104" s="419"/>
      <c r="E104" s="419"/>
      <c r="F104" s="419"/>
      <c r="G104" s="419"/>
      <c r="H104" s="419"/>
      <c r="I104" s="419"/>
      <c r="J104" s="419">
        <v>0</v>
      </c>
      <c r="K104" s="419">
        <v>0</v>
      </c>
      <c r="L104" s="419">
        <v>0</v>
      </c>
      <c r="M104" s="421"/>
      <c r="N104" s="419"/>
      <c r="O104" s="419"/>
      <c r="P104" s="419"/>
      <c r="Q104" s="419"/>
      <c r="R104" s="419"/>
      <c r="S104" s="419"/>
      <c r="T104" s="419"/>
      <c r="U104" s="419"/>
      <c r="V104" s="419">
        <v>0</v>
      </c>
      <c r="W104" s="419">
        <v>0</v>
      </c>
      <c r="X104" s="419">
        <v>0</v>
      </c>
      <c r="Y104" s="421"/>
      <c r="Z104" s="419"/>
      <c r="AA104" s="419"/>
      <c r="AB104" s="419"/>
      <c r="AC104" s="419"/>
      <c r="AD104" s="419"/>
      <c r="AE104" s="419"/>
      <c r="AF104" s="419"/>
      <c r="AG104" s="419"/>
      <c r="AH104" s="419">
        <v>0</v>
      </c>
      <c r="AI104" s="419">
        <v>0</v>
      </c>
      <c r="AJ104" s="419">
        <v>0</v>
      </c>
      <c r="AK104" s="421"/>
      <c r="AL104" s="419"/>
      <c r="AM104" s="419"/>
      <c r="AN104" s="419"/>
    </row>
    <row r="105" spans="1:40" s="417" customFormat="1" ht="9.9" customHeight="1">
      <c r="A105" s="423" t="s">
        <v>497</v>
      </c>
      <c r="B105" s="424">
        <v>50955.423999999999</v>
      </c>
      <c r="C105" s="424">
        <v>2761.799</v>
      </c>
      <c r="D105" s="424">
        <v>53717.224000000002</v>
      </c>
      <c r="E105" s="424"/>
      <c r="F105" s="424">
        <v>82311.087</v>
      </c>
      <c r="G105" s="424">
        <v>1723.0260000000001</v>
      </c>
      <c r="H105" s="424">
        <v>84034.114000000001</v>
      </c>
      <c r="I105" s="424"/>
      <c r="J105" s="424">
        <v>31519.356</v>
      </c>
      <c r="K105" s="424">
        <v>1493.847</v>
      </c>
      <c r="L105" s="424">
        <v>33013.203000000001</v>
      </c>
      <c r="M105" s="423" t="s">
        <v>497</v>
      </c>
      <c r="N105" s="424">
        <v>39387.811999999998</v>
      </c>
      <c r="O105" s="424">
        <v>219.67500000000001</v>
      </c>
      <c r="P105" s="424">
        <v>39607.487000000001</v>
      </c>
      <c r="Q105" s="424"/>
      <c r="R105" s="424">
        <v>8255.5380000000005</v>
      </c>
      <c r="S105" s="424">
        <v>119.05800000000001</v>
      </c>
      <c r="T105" s="424">
        <v>8374.5969999999998</v>
      </c>
      <c r="U105" s="424"/>
      <c r="V105" s="424">
        <v>68564.184999999998</v>
      </c>
      <c r="W105" s="424">
        <v>9309.6740000000009</v>
      </c>
      <c r="X105" s="424">
        <v>77873.858999999997</v>
      </c>
      <c r="Y105" s="423" t="s">
        <v>497</v>
      </c>
      <c r="Z105" s="424">
        <v>39771.171999999999</v>
      </c>
      <c r="AA105" s="424">
        <v>14193.766</v>
      </c>
      <c r="AB105" s="424">
        <v>53964.938000000002</v>
      </c>
      <c r="AC105" s="424"/>
      <c r="AD105" s="424">
        <v>10698.973</v>
      </c>
      <c r="AE105" s="424">
        <v>194.20099999999999</v>
      </c>
      <c r="AF105" s="424">
        <v>10893.174000000001</v>
      </c>
      <c r="AG105" s="424"/>
      <c r="AH105" s="424">
        <v>5219.5429999999997</v>
      </c>
      <c r="AI105" s="424">
        <v>380.70800000000003</v>
      </c>
      <c r="AJ105" s="424">
        <v>5600.2520000000004</v>
      </c>
      <c r="AK105" s="423" t="s">
        <v>497</v>
      </c>
      <c r="AL105" s="424">
        <v>336683.09</v>
      </c>
      <c r="AM105" s="424">
        <v>30395.754000000001</v>
      </c>
      <c r="AN105" s="424">
        <v>367078.848</v>
      </c>
    </row>
    <row r="106" spans="1:40" s="422" customFormat="1" ht="5.0999999999999996" customHeight="1">
      <c r="A106" s="421"/>
      <c r="B106" s="424"/>
      <c r="C106" s="424"/>
      <c r="D106" s="424"/>
      <c r="E106" s="424"/>
      <c r="F106" s="424"/>
      <c r="G106" s="424"/>
      <c r="H106" s="424"/>
      <c r="I106" s="424"/>
      <c r="J106" s="424">
        <v>0</v>
      </c>
      <c r="K106" s="424">
        <v>0</v>
      </c>
      <c r="L106" s="424">
        <v>0</v>
      </c>
      <c r="M106" s="421"/>
      <c r="N106" s="424"/>
      <c r="O106" s="424"/>
      <c r="P106" s="424"/>
      <c r="Q106" s="424"/>
      <c r="R106" s="424"/>
      <c r="S106" s="424"/>
      <c r="T106" s="424"/>
      <c r="U106" s="424"/>
      <c r="V106" s="424">
        <v>0</v>
      </c>
      <c r="W106" s="424">
        <v>0</v>
      </c>
      <c r="X106" s="424">
        <v>0</v>
      </c>
      <c r="Y106" s="421"/>
      <c r="Z106" s="424"/>
      <c r="AA106" s="424"/>
      <c r="AB106" s="424"/>
      <c r="AC106" s="424"/>
      <c r="AD106" s="424"/>
      <c r="AE106" s="424"/>
      <c r="AF106" s="424"/>
      <c r="AG106" s="424"/>
      <c r="AH106" s="424">
        <v>0</v>
      </c>
      <c r="AI106" s="424">
        <v>0</v>
      </c>
      <c r="AJ106" s="424">
        <v>0</v>
      </c>
      <c r="AK106" s="421"/>
      <c r="AL106" s="424"/>
      <c r="AM106" s="424"/>
      <c r="AN106" s="424"/>
    </row>
    <row r="107" spans="1:40" s="417" customFormat="1" ht="9.9" customHeight="1">
      <c r="A107" s="415" t="s">
        <v>498</v>
      </c>
      <c r="B107" s="416">
        <v>37209.209000000003</v>
      </c>
      <c r="C107" s="416">
        <v>318.89</v>
      </c>
      <c r="D107" s="416">
        <v>37528.1</v>
      </c>
      <c r="E107" s="416"/>
      <c r="F107" s="416">
        <v>102396.88400000001</v>
      </c>
      <c r="G107" s="416">
        <v>293.36200000000002</v>
      </c>
      <c r="H107" s="416">
        <v>102690.247</v>
      </c>
      <c r="I107" s="416"/>
      <c r="J107" s="416">
        <v>47973.406999999999</v>
      </c>
      <c r="K107" s="416">
        <v>38.838999999999999</v>
      </c>
      <c r="L107" s="416">
        <v>48012.247000000003</v>
      </c>
      <c r="M107" s="415" t="s">
        <v>498</v>
      </c>
      <c r="N107" s="416">
        <v>26321.66</v>
      </c>
      <c r="O107" s="416">
        <v>0</v>
      </c>
      <c r="P107" s="416">
        <v>26321.66</v>
      </c>
      <c r="Q107" s="416"/>
      <c r="R107" s="416">
        <v>5682.0259999999998</v>
      </c>
      <c r="S107" s="416">
        <v>709.18200000000002</v>
      </c>
      <c r="T107" s="416">
        <v>6391.2079999999996</v>
      </c>
      <c r="U107" s="416"/>
      <c r="V107" s="416">
        <v>37788.896999999997</v>
      </c>
      <c r="W107" s="416">
        <v>722.85699999999997</v>
      </c>
      <c r="X107" s="416">
        <v>38511.754999999997</v>
      </c>
      <c r="Y107" s="415" t="s">
        <v>498</v>
      </c>
      <c r="Z107" s="416">
        <v>500.43200000000002</v>
      </c>
      <c r="AA107" s="416">
        <v>83.495000000000005</v>
      </c>
      <c r="AB107" s="416">
        <v>583.928</v>
      </c>
      <c r="AC107" s="416"/>
      <c r="AD107" s="416">
        <v>20663.391</v>
      </c>
      <c r="AE107" s="416">
        <v>24.707999999999998</v>
      </c>
      <c r="AF107" s="416">
        <v>20688.099999999999</v>
      </c>
      <c r="AG107" s="416"/>
      <c r="AH107" s="416">
        <v>8928.8739999999998</v>
      </c>
      <c r="AI107" s="416">
        <v>47.555</v>
      </c>
      <c r="AJ107" s="416">
        <v>8976.43</v>
      </c>
      <c r="AK107" s="415" t="s">
        <v>498</v>
      </c>
      <c r="AL107" s="416">
        <v>287464.78000000003</v>
      </c>
      <c r="AM107" s="416">
        <v>2238.8879999999999</v>
      </c>
      <c r="AN107" s="416">
        <v>289703.67500000005</v>
      </c>
    </row>
    <row r="108" spans="1:40" s="417" customFormat="1" ht="9.9" customHeight="1">
      <c r="A108" s="421" t="s">
        <v>499</v>
      </c>
      <c r="B108" s="419">
        <v>30119.786</v>
      </c>
      <c r="C108" s="419">
        <v>318.89</v>
      </c>
      <c r="D108" s="419">
        <v>30438.677</v>
      </c>
      <c r="E108" s="419"/>
      <c r="F108" s="419">
        <v>77417.989000000001</v>
      </c>
      <c r="G108" s="419">
        <v>293.36200000000002</v>
      </c>
      <c r="H108" s="419">
        <v>77711.351999999999</v>
      </c>
      <c r="I108" s="419"/>
      <c r="J108" s="419">
        <v>34062.283000000003</v>
      </c>
      <c r="K108" s="419">
        <v>38.838999999999999</v>
      </c>
      <c r="L108" s="419">
        <v>34101.123</v>
      </c>
      <c r="M108" s="421" t="s">
        <v>499</v>
      </c>
      <c r="N108" s="419">
        <v>18738.460999999999</v>
      </c>
      <c r="O108" s="419">
        <v>0</v>
      </c>
      <c r="P108" s="419">
        <v>18738.460999999999</v>
      </c>
      <c r="Q108" s="419"/>
      <c r="R108" s="419">
        <v>5679.0590000000002</v>
      </c>
      <c r="S108" s="419">
        <v>709.18200000000002</v>
      </c>
      <c r="T108" s="419">
        <v>6388.241</v>
      </c>
      <c r="U108" s="419"/>
      <c r="V108" s="419">
        <v>18186.423999999999</v>
      </c>
      <c r="W108" s="419">
        <v>722.85699999999997</v>
      </c>
      <c r="X108" s="419">
        <v>18909.281999999999</v>
      </c>
      <c r="Y108" s="421" t="s">
        <v>499</v>
      </c>
      <c r="Z108" s="419">
        <v>0</v>
      </c>
      <c r="AA108" s="419">
        <v>0</v>
      </c>
      <c r="AB108" s="419">
        <v>0</v>
      </c>
      <c r="AC108" s="419"/>
      <c r="AD108" s="419">
        <v>18739.778999999999</v>
      </c>
      <c r="AE108" s="419">
        <v>1.044</v>
      </c>
      <c r="AF108" s="419">
        <v>18740.824000000001</v>
      </c>
      <c r="AG108" s="419"/>
      <c r="AH108" s="419">
        <v>8888.2109999999993</v>
      </c>
      <c r="AI108" s="419">
        <v>47.555</v>
      </c>
      <c r="AJ108" s="419">
        <v>8935.7669999999998</v>
      </c>
      <c r="AK108" s="421" t="s">
        <v>499</v>
      </c>
      <c r="AL108" s="419">
        <v>211831.99200000003</v>
      </c>
      <c r="AM108" s="419">
        <v>2131.7289999999998</v>
      </c>
      <c r="AN108" s="419">
        <v>213963.72700000001</v>
      </c>
    </row>
    <row r="109" spans="1:40" s="417" customFormat="1" ht="9.9" customHeight="1">
      <c r="A109" s="421" t="s">
        <v>500</v>
      </c>
      <c r="B109" s="419">
        <v>0</v>
      </c>
      <c r="C109" s="419">
        <v>0</v>
      </c>
      <c r="D109" s="419">
        <v>0</v>
      </c>
      <c r="E109" s="419"/>
      <c r="F109" s="419">
        <v>0</v>
      </c>
      <c r="G109" s="419">
        <v>0</v>
      </c>
      <c r="H109" s="419">
        <v>0</v>
      </c>
      <c r="I109" s="419"/>
      <c r="J109" s="419">
        <v>1205.337</v>
      </c>
      <c r="K109" s="419">
        <v>0</v>
      </c>
      <c r="L109" s="419">
        <v>1205.337</v>
      </c>
      <c r="M109" s="421" t="s">
        <v>500</v>
      </c>
      <c r="N109" s="419">
        <v>199.55500000000001</v>
      </c>
      <c r="O109" s="419">
        <v>0</v>
      </c>
      <c r="P109" s="419">
        <v>199.55500000000001</v>
      </c>
      <c r="Q109" s="419"/>
      <c r="R109" s="419">
        <v>0</v>
      </c>
      <c r="S109" s="419">
        <v>0</v>
      </c>
      <c r="T109" s="419">
        <v>0</v>
      </c>
      <c r="U109" s="419"/>
      <c r="V109" s="419">
        <v>0</v>
      </c>
      <c r="W109" s="419">
        <v>0</v>
      </c>
      <c r="X109" s="419">
        <v>0</v>
      </c>
      <c r="Y109" s="421" t="s">
        <v>500</v>
      </c>
      <c r="Z109" s="419">
        <v>0</v>
      </c>
      <c r="AA109" s="419">
        <v>0</v>
      </c>
      <c r="AB109" s="419">
        <v>0</v>
      </c>
      <c r="AC109" s="419"/>
      <c r="AD109" s="419">
        <v>0</v>
      </c>
      <c r="AE109" s="419">
        <v>0</v>
      </c>
      <c r="AF109" s="419">
        <v>0</v>
      </c>
      <c r="AG109" s="419"/>
      <c r="AH109" s="419">
        <v>0</v>
      </c>
      <c r="AI109" s="419">
        <v>0</v>
      </c>
      <c r="AJ109" s="419">
        <v>0</v>
      </c>
      <c r="AK109" s="421" t="s">
        <v>500</v>
      </c>
      <c r="AL109" s="419">
        <v>1404.8920000000001</v>
      </c>
      <c r="AM109" s="419">
        <v>0</v>
      </c>
      <c r="AN109" s="419">
        <v>1404.8920000000001</v>
      </c>
    </row>
    <row r="110" spans="1:40" s="417" customFormat="1" ht="9.9" customHeight="1">
      <c r="A110" s="421" t="s">
        <v>501</v>
      </c>
      <c r="B110" s="419">
        <v>0</v>
      </c>
      <c r="C110" s="419">
        <v>0</v>
      </c>
      <c r="D110" s="419">
        <v>0</v>
      </c>
      <c r="E110" s="419"/>
      <c r="F110" s="419">
        <v>0</v>
      </c>
      <c r="G110" s="419">
        <v>0</v>
      </c>
      <c r="H110" s="419">
        <v>0</v>
      </c>
      <c r="I110" s="419"/>
      <c r="J110" s="419">
        <v>0</v>
      </c>
      <c r="K110" s="419">
        <v>0</v>
      </c>
      <c r="L110" s="419">
        <v>0</v>
      </c>
      <c r="M110" s="421" t="s">
        <v>501</v>
      </c>
      <c r="N110" s="419">
        <v>0</v>
      </c>
      <c r="O110" s="419">
        <v>0</v>
      </c>
      <c r="P110" s="419">
        <v>0</v>
      </c>
      <c r="Q110" s="419"/>
      <c r="R110" s="419">
        <v>0</v>
      </c>
      <c r="S110" s="419">
        <v>0</v>
      </c>
      <c r="T110" s="419">
        <v>0</v>
      </c>
      <c r="U110" s="419"/>
      <c r="V110" s="419">
        <v>0</v>
      </c>
      <c r="W110" s="419">
        <v>0</v>
      </c>
      <c r="X110" s="419">
        <v>0</v>
      </c>
      <c r="Y110" s="421" t="s">
        <v>501</v>
      </c>
      <c r="Z110" s="419">
        <v>0</v>
      </c>
      <c r="AA110" s="419">
        <v>0</v>
      </c>
      <c r="AB110" s="419">
        <v>0</v>
      </c>
      <c r="AC110" s="419"/>
      <c r="AD110" s="419">
        <v>0</v>
      </c>
      <c r="AE110" s="419">
        <v>0</v>
      </c>
      <c r="AF110" s="419">
        <v>0</v>
      </c>
      <c r="AG110" s="419"/>
      <c r="AH110" s="419">
        <v>0</v>
      </c>
      <c r="AI110" s="419">
        <v>0</v>
      </c>
      <c r="AJ110" s="419">
        <v>0</v>
      </c>
      <c r="AK110" s="421" t="s">
        <v>501</v>
      </c>
      <c r="AL110" s="419">
        <v>0</v>
      </c>
      <c r="AM110" s="419">
        <v>0</v>
      </c>
      <c r="AN110" s="419">
        <v>0</v>
      </c>
    </row>
    <row r="111" spans="1:40" s="417" customFormat="1" ht="9.9" customHeight="1">
      <c r="A111" s="421" t="s">
        <v>502</v>
      </c>
      <c r="B111" s="419">
        <v>5752.7529999999997</v>
      </c>
      <c r="C111" s="419">
        <v>0</v>
      </c>
      <c r="D111" s="419">
        <v>5752.7529999999997</v>
      </c>
      <c r="E111" s="419"/>
      <c r="F111" s="419">
        <v>17871.022000000001</v>
      </c>
      <c r="G111" s="419">
        <v>0</v>
      </c>
      <c r="H111" s="419">
        <v>17871.022000000001</v>
      </c>
      <c r="I111" s="419"/>
      <c r="J111" s="419">
        <v>12705.786</v>
      </c>
      <c r="K111" s="419">
        <v>0</v>
      </c>
      <c r="L111" s="419">
        <v>12705.786</v>
      </c>
      <c r="M111" s="421" t="s">
        <v>502</v>
      </c>
      <c r="N111" s="419">
        <v>50.642000000000003</v>
      </c>
      <c r="O111" s="419">
        <v>0</v>
      </c>
      <c r="P111" s="419">
        <v>50.642000000000003</v>
      </c>
      <c r="Q111" s="419"/>
      <c r="R111" s="419">
        <v>7.0000000000000001E-3</v>
      </c>
      <c r="S111" s="419">
        <v>0</v>
      </c>
      <c r="T111" s="419">
        <v>7.0000000000000001E-3</v>
      </c>
      <c r="U111" s="419"/>
      <c r="V111" s="419">
        <v>0</v>
      </c>
      <c r="W111" s="419">
        <v>0</v>
      </c>
      <c r="X111" s="419">
        <v>0</v>
      </c>
      <c r="Y111" s="421" t="s">
        <v>502</v>
      </c>
      <c r="Z111" s="419">
        <v>500.43200000000002</v>
      </c>
      <c r="AA111" s="419">
        <v>83.495000000000005</v>
      </c>
      <c r="AB111" s="419">
        <v>583.928</v>
      </c>
      <c r="AC111" s="419"/>
      <c r="AD111" s="419">
        <v>693.60599999999999</v>
      </c>
      <c r="AE111" s="419">
        <v>0</v>
      </c>
      <c r="AF111" s="419">
        <v>693.60599999999999</v>
      </c>
      <c r="AG111" s="419"/>
      <c r="AH111" s="419">
        <v>40.540999999999997</v>
      </c>
      <c r="AI111" s="419">
        <v>0</v>
      </c>
      <c r="AJ111" s="419">
        <v>40.540999999999997</v>
      </c>
      <c r="AK111" s="421" t="s">
        <v>502</v>
      </c>
      <c r="AL111" s="419">
        <v>37614.788999999997</v>
      </c>
      <c r="AM111" s="419">
        <v>83.495000000000005</v>
      </c>
      <c r="AN111" s="419">
        <v>37698.284999999996</v>
      </c>
    </row>
    <row r="112" spans="1:40" s="417" customFormat="1" ht="9.9" customHeight="1">
      <c r="A112" s="421" t="s">
        <v>503</v>
      </c>
      <c r="B112" s="419">
        <v>1336.6690000000001</v>
      </c>
      <c r="C112" s="419">
        <v>0</v>
      </c>
      <c r="D112" s="419">
        <v>1336.6690000000001</v>
      </c>
      <c r="E112" s="419"/>
      <c r="F112" s="419">
        <v>7107.8720000000003</v>
      </c>
      <c r="G112" s="419">
        <v>0</v>
      </c>
      <c r="H112" s="419">
        <v>7107.8720000000003</v>
      </c>
      <c r="I112" s="419"/>
      <c r="J112" s="419">
        <v>0</v>
      </c>
      <c r="K112" s="419">
        <v>0</v>
      </c>
      <c r="L112" s="419">
        <v>0</v>
      </c>
      <c r="M112" s="421" t="s">
        <v>503</v>
      </c>
      <c r="N112" s="419">
        <v>7333</v>
      </c>
      <c r="O112" s="419">
        <v>0</v>
      </c>
      <c r="P112" s="419">
        <v>7333</v>
      </c>
      <c r="Q112" s="419"/>
      <c r="R112" s="419">
        <v>0</v>
      </c>
      <c r="S112" s="419">
        <v>0</v>
      </c>
      <c r="T112" s="419">
        <v>0</v>
      </c>
      <c r="U112" s="419"/>
      <c r="V112" s="419">
        <v>19602.472000000002</v>
      </c>
      <c r="W112" s="419">
        <v>0</v>
      </c>
      <c r="X112" s="419">
        <v>19602.472000000002</v>
      </c>
      <c r="Y112" s="421" t="s">
        <v>503</v>
      </c>
      <c r="Z112" s="419">
        <v>0</v>
      </c>
      <c r="AA112" s="419">
        <v>0</v>
      </c>
      <c r="AB112" s="419">
        <v>0</v>
      </c>
      <c r="AC112" s="419"/>
      <c r="AD112" s="419">
        <v>0</v>
      </c>
      <c r="AE112" s="419">
        <v>0</v>
      </c>
      <c r="AF112" s="419">
        <v>0</v>
      </c>
      <c r="AG112" s="419"/>
      <c r="AH112" s="419">
        <v>0</v>
      </c>
      <c r="AI112" s="419">
        <v>0</v>
      </c>
      <c r="AJ112" s="419">
        <v>0</v>
      </c>
      <c r="AK112" s="421" t="s">
        <v>503</v>
      </c>
      <c r="AL112" s="419">
        <v>35380.013000000006</v>
      </c>
      <c r="AM112" s="419">
        <v>0</v>
      </c>
      <c r="AN112" s="419">
        <v>35380.013000000006</v>
      </c>
    </row>
    <row r="113" spans="1:40" s="417" customFormat="1" ht="9.9" customHeight="1">
      <c r="A113" s="421" t="s">
        <v>504</v>
      </c>
      <c r="B113" s="419">
        <v>0</v>
      </c>
      <c r="C113" s="419">
        <v>0</v>
      </c>
      <c r="D113" s="419">
        <v>0</v>
      </c>
      <c r="E113" s="419"/>
      <c r="F113" s="419">
        <v>0</v>
      </c>
      <c r="G113" s="419">
        <v>0</v>
      </c>
      <c r="H113" s="419">
        <v>0</v>
      </c>
      <c r="I113" s="419"/>
      <c r="J113" s="419">
        <v>0</v>
      </c>
      <c r="K113" s="419">
        <v>0</v>
      </c>
      <c r="L113" s="419">
        <v>0</v>
      </c>
      <c r="M113" s="421" t="s">
        <v>504</v>
      </c>
      <c r="N113" s="419">
        <v>0</v>
      </c>
      <c r="O113" s="419">
        <v>0</v>
      </c>
      <c r="P113" s="419">
        <v>0</v>
      </c>
      <c r="Q113" s="419"/>
      <c r="R113" s="419">
        <v>2.9590000000000001</v>
      </c>
      <c r="S113" s="419">
        <v>0</v>
      </c>
      <c r="T113" s="419">
        <v>2.9590000000000001</v>
      </c>
      <c r="U113" s="419"/>
      <c r="V113" s="419">
        <v>0</v>
      </c>
      <c r="W113" s="419">
        <v>0</v>
      </c>
      <c r="X113" s="419">
        <v>0</v>
      </c>
      <c r="Y113" s="421" t="s">
        <v>504</v>
      </c>
      <c r="Z113" s="419">
        <v>0</v>
      </c>
      <c r="AA113" s="419">
        <v>0</v>
      </c>
      <c r="AB113" s="419">
        <v>0</v>
      </c>
      <c r="AC113" s="419"/>
      <c r="AD113" s="419">
        <v>1230.0050000000001</v>
      </c>
      <c r="AE113" s="419">
        <v>23.663</v>
      </c>
      <c r="AF113" s="419">
        <v>1253.6690000000001</v>
      </c>
      <c r="AG113" s="419"/>
      <c r="AH113" s="419">
        <v>0.122</v>
      </c>
      <c r="AI113" s="419">
        <v>0</v>
      </c>
      <c r="AJ113" s="419">
        <v>0.122</v>
      </c>
      <c r="AK113" s="421" t="s">
        <v>504</v>
      </c>
      <c r="AL113" s="419">
        <v>1233.0860000000002</v>
      </c>
      <c r="AM113" s="419">
        <v>23.663</v>
      </c>
      <c r="AN113" s="419">
        <v>1256.7500000000002</v>
      </c>
    </row>
    <row r="114" spans="1:40" s="422" customFormat="1" ht="5.0999999999999996" customHeight="1">
      <c r="A114" s="421"/>
      <c r="B114" s="419"/>
      <c r="C114" s="419"/>
      <c r="D114" s="419"/>
      <c r="E114" s="419"/>
      <c r="F114" s="419"/>
      <c r="G114" s="419"/>
      <c r="H114" s="419"/>
      <c r="I114" s="419"/>
      <c r="J114" s="419">
        <v>0</v>
      </c>
      <c r="K114" s="419">
        <v>0</v>
      </c>
      <c r="L114" s="419">
        <v>0</v>
      </c>
      <c r="M114" s="421"/>
      <c r="N114" s="419"/>
      <c r="O114" s="419"/>
      <c r="P114" s="419"/>
      <c r="Q114" s="419"/>
      <c r="R114" s="419"/>
      <c r="S114" s="419"/>
      <c r="T114" s="419"/>
      <c r="U114" s="419"/>
      <c r="V114" s="419">
        <v>0</v>
      </c>
      <c r="W114" s="419">
        <v>0</v>
      </c>
      <c r="X114" s="419">
        <v>0</v>
      </c>
      <c r="Y114" s="421"/>
      <c r="Z114" s="419"/>
      <c r="AA114" s="419"/>
      <c r="AB114" s="419"/>
      <c r="AC114" s="419"/>
      <c r="AD114" s="419"/>
      <c r="AE114" s="419"/>
      <c r="AF114" s="419"/>
      <c r="AG114" s="419"/>
      <c r="AH114" s="419">
        <v>0</v>
      </c>
      <c r="AI114" s="419">
        <v>0</v>
      </c>
      <c r="AJ114" s="419">
        <v>0</v>
      </c>
      <c r="AK114" s="421"/>
      <c r="AL114" s="419"/>
      <c r="AM114" s="419"/>
      <c r="AN114" s="419"/>
    </row>
    <row r="115" spans="1:40" s="417" customFormat="1" ht="9.9" customHeight="1">
      <c r="A115" s="423" t="s">
        <v>505</v>
      </c>
      <c r="B115" s="424">
        <v>27089.99</v>
      </c>
      <c r="C115" s="424">
        <v>6.5430000000000001</v>
      </c>
      <c r="D115" s="424">
        <v>27096.534</v>
      </c>
      <c r="E115" s="424"/>
      <c r="F115" s="424">
        <v>34445.500999999997</v>
      </c>
      <c r="G115" s="424">
        <v>1632.3119999999999</v>
      </c>
      <c r="H115" s="424">
        <v>36077.813000000002</v>
      </c>
      <c r="I115" s="424"/>
      <c r="J115" s="424">
        <v>8753.8189999999995</v>
      </c>
      <c r="K115" s="424">
        <v>0.246</v>
      </c>
      <c r="L115" s="424">
        <v>8754.0660000000007</v>
      </c>
      <c r="M115" s="423" t="s">
        <v>505</v>
      </c>
      <c r="N115" s="424">
        <v>4802.6120000000001</v>
      </c>
      <c r="O115" s="424">
        <v>3549.4940000000001</v>
      </c>
      <c r="P115" s="424">
        <v>8352.1059999999998</v>
      </c>
      <c r="Q115" s="424"/>
      <c r="R115" s="424">
        <v>78.224999999999994</v>
      </c>
      <c r="S115" s="424">
        <v>0</v>
      </c>
      <c r="T115" s="424">
        <v>78.224999999999994</v>
      </c>
      <c r="U115" s="424"/>
      <c r="V115" s="424">
        <v>3313.9540000000002</v>
      </c>
      <c r="W115" s="424">
        <v>11.34</v>
      </c>
      <c r="X115" s="424">
        <v>3325.2950000000001</v>
      </c>
      <c r="Y115" s="423" t="s">
        <v>505</v>
      </c>
      <c r="Z115" s="424">
        <v>13856.643</v>
      </c>
      <c r="AA115" s="424">
        <v>301.25299999999999</v>
      </c>
      <c r="AB115" s="424">
        <v>14157.896000000001</v>
      </c>
      <c r="AC115" s="424"/>
      <c r="AD115" s="424">
        <v>1027.385</v>
      </c>
      <c r="AE115" s="424">
        <v>17.239999999999998</v>
      </c>
      <c r="AF115" s="424">
        <v>1044.626</v>
      </c>
      <c r="AG115" s="424"/>
      <c r="AH115" s="424">
        <v>698.29300000000001</v>
      </c>
      <c r="AI115" s="424">
        <v>178.57900000000001</v>
      </c>
      <c r="AJ115" s="424">
        <v>876.87199999999996</v>
      </c>
      <c r="AK115" s="423" t="s">
        <v>505</v>
      </c>
      <c r="AL115" s="424">
        <v>94066.421999999991</v>
      </c>
      <c r="AM115" s="424">
        <v>5697.0069999999996</v>
      </c>
      <c r="AN115" s="424">
        <v>99763.433000000005</v>
      </c>
    </row>
    <row r="116" spans="1:40" s="422" customFormat="1" ht="5.0999999999999996" customHeight="1">
      <c r="A116" s="421"/>
      <c r="B116" s="424"/>
      <c r="C116" s="424"/>
      <c r="D116" s="424"/>
      <c r="E116" s="424"/>
      <c r="F116" s="424"/>
      <c r="G116" s="424"/>
      <c r="H116" s="424"/>
      <c r="I116" s="424"/>
      <c r="J116" s="424">
        <v>0</v>
      </c>
      <c r="K116" s="424">
        <v>0</v>
      </c>
      <c r="L116" s="424">
        <v>0</v>
      </c>
      <c r="M116" s="421"/>
      <c r="N116" s="424"/>
      <c r="O116" s="424"/>
      <c r="P116" s="424"/>
      <c r="Q116" s="424"/>
      <c r="R116" s="424"/>
      <c r="S116" s="424"/>
      <c r="T116" s="424"/>
      <c r="U116" s="424"/>
      <c r="V116" s="424">
        <v>0</v>
      </c>
      <c r="W116" s="424">
        <v>0</v>
      </c>
      <c r="X116" s="424">
        <v>0</v>
      </c>
      <c r="Y116" s="421"/>
      <c r="Z116" s="424"/>
      <c r="AA116" s="424"/>
      <c r="AB116" s="424"/>
      <c r="AC116" s="424"/>
      <c r="AD116" s="424"/>
      <c r="AE116" s="424"/>
      <c r="AF116" s="424"/>
      <c r="AG116" s="424"/>
      <c r="AH116" s="424">
        <v>0</v>
      </c>
      <c r="AI116" s="424">
        <v>0</v>
      </c>
      <c r="AJ116" s="424">
        <v>0</v>
      </c>
      <c r="AK116" s="421"/>
      <c r="AL116" s="424"/>
      <c r="AM116" s="424"/>
      <c r="AN116" s="424"/>
    </row>
    <row r="117" spans="1:40" s="417" customFormat="1" ht="9.9" customHeight="1">
      <c r="A117" s="423" t="s">
        <v>506</v>
      </c>
      <c r="B117" s="424">
        <v>6966.1270000000004</v>
      </c>
      <c r="C117" s="424">
        <v>0</v>
      </c>
      <c r="D117" s="424">
        <v>6966.1270000000004</v>
      </c>
      <c r="E117" s="424"/>
      <c r="F117" s="424">
        <v>464.065</v>
      </c>
      <c r="G117" s="424">
        <v>0</v>
      </c>
      <c r="H117" s="424">
        <v>464.065</v>
      </c>
      <c r="I117" s="424"/>
      <c r="J117" s="424">
        <v>5431.7669999999998</v>
      </c>
      <c r="K117" s="424">
        <v>0</v>
      </c>
      <c r="L117" s="424">
        <v>5431.7669999999998</v>
      </c>
      <c r="M117" s="423" t="s">
        <v>506</v>
      </c>
      <c r="N117" s="424">
        <v>912.69899999999996</v>
      </c>
      <c r="O117" s="424">
        <v>0</v>
      </c>
      <c r="P117" s="424">
        <v>912.69899999999996</v>
      </c>
      <c r="Q117" s="424"/>
      <c r="R117" s="424">
        <v>20.326000000000001</v>
      </c>
      <c r="S117" s="424">
        <v>0</v>
      </c>
      <c r="T117" s="424">
        <v>20.326000000000001</v>
      </c>
      <c r="U117" s="424"/>
      <c r="V117" s="424">
        <v>3131.2109999999998</v>
      </c>
      <c r="W117" s="424">
        <v>0</v>
      </c>
      <c r="X117" s="424">
        <v>3131.2109999999998</v>
      </c>
      <c r="Y117" s="423" t="s">
        <v>506</v>
      </c>
      <c r="Z117" s="424">
        <v>373.14400000000001</v>
      </c>
      <c r="AA117" s="424">
        <v>0</v>
      </c>
      <c r="AB117" s="424">
        <v>373.14400000000001</v>
      </c>
      <c r="AC117" s="424"/>
      <c r="AD117" s="424">
        <v>853.51900000000001</v>
      </c>
      <c r="AE117" s="424">
        <v>0</v>
      </c>
      <c r="AF117" s="424">
        <v>853.51900000000001</v>
      </c>
      <c r="AG117" s="424"/>
      <c r="AH117" s="424">
        <v>185.28700000000001</v>
      </c>
      <c r="AI117" s="424">
        <v>9.6000000000000002E-2</v>
      </c>
      <c r="AJ117" s="424">
        <v>185.38399999999999</v>
      </c>
      <c r="AK117" s="423" t="s">
        <v>506</v>
      </c>
      <c r="AL117" s="424">
        <v>18338.145</v>
      </c>
      <c r="AM117" s="424">
        <v>9.6000000000000002E-2</v>
      </c>
      <c r="AN117" s="424">
        <v>18338.241999999998</v>
      </c>
    </row>
    <row r="118" spans="1:40" s="417" customFormat="1" ht="9.9" customHeight="1">
      <c r="A118" s="421" t="s">
        <v>507</v>
      </c>
      <c r="B118" s="419">
        <v>0</v>
      </c>
      <c r="C118" s="419">
        <v>0</v>
      </c>
      <c r="D118" s="419">
        <v>0</v>
      </c>
      <c r="E118" s="419"/>
      <c r="F118" s="419">
        <v>0</v>
      </c>
      <c r="G118" s="419">
        <v>0</v>
      </c>
      <c r="H118" s="419">
        <v>0</v>
      </c>
      <c r="I118" s="419"/>
      <c r="J118" s="419">
        <v>0.214</v>
      </c>
      <c r="K118" s="419">
        <v>0</v>
      </c>
      <c r="L118" s="419">
        <v>0.214</v>
      </c>
      <c r="M118" s="421" t="s">
        <v>507</v>
      </c>
      <c r="N118" s="419">
        <v>58.238999999999997</v>
      </c>
      <c r="O118" s="419">
        <v>0</v>
      </c>
      <c r="P118" s="419">
        <v>58.238999999999997</v>
      </c>
      <c r="Q118" s="419"/>
      <c r="R118" s="419">
        <v>0</v>
      </c>
      <c r="S118" s="419">
        <v>0</v>
      </c>
      <c r="T118" s="419">
        <v>0</v>
      </c>
      <c r="U118" s="419"/>
      <c r="V118" s="419">
        <v>0</v>
      </c>
      <c r="W118" s="419">
        <v>0</v>
      </c>
      <c r="X118" s="419">
        <v>0</v>
      </c>
      <c r="Y118" s="421" t="s">
        <v>507</v>
      </c>
      <c r="Z118" s="419">
        <v>0</v>
      </c>
      <c r="AA118" s="419">
        <v>0</v>
      </c>
      <c r="AB118" s="419">
        <v>0</v>
      </c>
      <c r="AC118" s="419"/>
      <c r="AD118" s="419">
        <v>0</v>
      </c>
      <c r="AE118" s="419">
        <v>0</v>
      </c>
      <c r="AF118" s="419">
        <v>0</v>
      </c>
      <c r="AG118" s="419"/>
      <c r="AH118" s="419">
        <v>9.7769999999999992</v>
      </c>
      <c r="AI118" s="419">
        <v>9.6000000000000002E-2</v>
      </c>
      <c r="AJ118" s="419">
        <v>9.8729999999999993</v>
      </c>
      <c r="AK118" s="421" t="s">
        <v>507</v>
      </c>
      <c r="AL118" s="419">
        <v>68.22999999999999</v>
      </c>
      <c r="AM118" s="419">
        <v>9.6000000000000002E-2</v>
      </c>
      <c r="AN118" s="419">
        <v>68.325999999999993</v>
      </c>
    </row>
    <row r="119" spans="1:40" s="417" customFormat="1" ht="9.9" customHeight="1">
      <c r="A119" s="421" t="s">
        <v>508</v>
      </c>
      <c r="B119" s="419">
        <v>6966.1270000000004</v>
      </c>
      <c r="C119" s="419">
        <v>0</v>
      </c>
      <c r="D119" s="419">
        <v>6966.1270000000004</v>
      </c>
      <c r="E119" s="419"/>
      <c r="F119" s="419">
        <v>464.065</v>
      </c>
      <c r="G119" s="419">
        <v>0</v>
      </c>
      <c r="H119" s="419">
        <v>464.065</v>
      </c>
      <c r="I119" s="419"/>
      <c r="J119" s="419">
        <v>5431.5529999999999</v>
      </c>
      <c r="K119" s="419">
        <v>0</v>
      </c>
      <c r="L119" s="419">
        <v>5431.5529999999999</v>
      </c>
      <c r="M119" s="421" t="s">
        <v>508</v>
      </c>
      <c r="N119" s="419">
        <v>854.46</v>
      </c>
      <c r="O119" s="419">
        <v>0</v>
      </c>
      <c r="P119" s="419">
        <v>854.46</v>
      </c>
      <c r="Q119" s="419"/>
      <c r="R119" s="419">
        <v>20.326000000000001</v>
      </c>
      <c r="S119" s="419">
        <v>0</v>
      </c>
      <c r="T119" s="419">
        <v>20.326000000000001</v>
      </c>
      <c r="U119" s="419"/>
      <c r="V119" s="419">
        <v>3131.2109999999998</v>
      </c>
      <c r="W119" s="419">
        <v>0</v>
      </c>
      <c r="X119" s="419">
        <v>3131.2109999999998</v>
      </c>
      <c r="Y119" s="421" t="s">
        <v>508</v>
      </c>
      <c r="Z119" s="419">
        <v>373.14400000000001</v>
      </c>
      <c r="AA119" s="419">
        <v>0</v>
      </c>
      <c r="AB119" s="419">
        <v>373.14400000000001</v>
      </c>
      <c r="AC119" s="419"/>
      <c r="AD119" s="419">
        <v>853.51900000000001</v>
      </c>
      <c r="AE119" s="419">
        <v>0</v>
      </c>
      <c r="AF119" s="419">
        <v>853.51900000000001</v>
      </c>
      <c r="AG119" s="419"/>
      <c r="AH119" s="419">
        <v>175.51</v>
      </c>
      <c r="AI119" s="419">
        <v>0</v>
      </c>
      <c r="AJ119" s="419">
        <v>175.51</v>
      </c>
      <c r="AK119" s="421" t="s">
        <v>508</v>
      </c>
      <c r="AL119" s="419">
        <v>18269.914999999997</v>
      </c>
      <c r="AM119" s="419">
        <v>0</v>
      </c>
      <c r="AN119" s="419">
        <v>18269.914999999997</v>
      </c>
    </row>
    <row r="120" spans="1:40" s="422" customFormat="1" ht="5.0999999999999996" customHeight="1">
      <c r="A120" s="427"/>
      <c r="B120" s="424"/>
      <c r="C120" s="424"/>
      <c r="D120" s="424"/>
      <c r="E120" s="424"/>
      <c r="F120" s="424"/>
      <c r="G120" s="424"/>
      <c r="H120" s="424"/>
      <c r="I120" s="424"/>
      <c r="J120" s="424">
        <v>0</v>
      </c>
      <c r="K120" s="424">
        <v>0</v>
      </c>
      <c r="L120" s="424">
        <v>0</v>
      </c>
      <c r="M120" s="427"/>
      <c r="N120" s="424"/>
      <c r="O120" s="424"/>
      <c r="P120" s="424"/>
      <c r="Q120" s="424"/>
      <c r="R120" s="424"/>
      <c r="S120" s="424"/>
      <c r="T120" s="424"/>
      <c r="U120" s="424"/>
      <c r="V120" s="424">
        <v>0</v>
      </c>
      <c r="W120" s="424">
        <v>0</v>
      </c>
      <c r="X120" s="424">
        <v>0</v>
      </c>
      <c r="Y120" s="427"/>
      <c r="Z120" s="424"/>
      <c r="AA120" s="424"/>
      <c r="AB120" s="424"/>
      <c r="AC120" s="424"/>
      <c r="AD120" s="424"/>
      <c r="AE120" s="424"/>
      <c r="AF120" s="424"/>
      <c r="AG120" s="424"/>
      <c r="AH120" s="424">
        <v>0</v>
      </c>
      <c r="AI120" s="424">
        <v>0</v>
      </c>
      <c r="AJ120" s="424">
        <v>0</v>
      </c>
      <c r="AK120" s="427"/>
      <c r="AL120" s="424"/>
      <c r="AM120" s="424"/>
      <c r="AN120" s="424"/>
    </row>
    <row r="121" spans="1:40" s="422" customFormat="1" ht="9.9" customHeight="1">
      <c r="A121" s="468" t="s">
        <v>509</v>
      </c>
      <c r="B121" s="424">
        <v>0</v>
      </c>
      <c r="C121" s="424">
        <v>0</v>
      </c>
      <c r="D121" s="424">
        <v>0</v>
      </c>
      <c r="E121" s="424"/>
      <c r="F121" s="424">
        <v>0</v>
      </c>
      <c r="G121" s="424">
        <v>0</v>
      </c>
      <c r="H121" s="424">
        <v>0</v>
      </c>
      <c r="I121" s="424"/>
      <c r="J121" s="424">
        <v>0</v>
      </c>
      <c r="K121" s="424">
        <v>0</v>
      </c>
      <c r="L121" s="424">
        <v>0</v>
      </c>
      <c r="M121" s="468" t="s">
        <v>509</v>
      </c>
      <c r="N121" s="424">
        <v>0</v>
      </c>
      <c r="O121" s="424">
        <v>0</v>
      </c>
      <c r="P121" s="424">
        <v>0</v>
      </c>
      <c r="Q121" s="424"/>
      <c r="R121" s="424">
        <v>10805.741</v>
      </c>
      <c r="S121" s="424">
        <v>0</v>
      </c>
      <c r="T121" s="424">
        <v>10805.741</v>
      </c>
      <c r="U121" s="424"/>
      <c r="V121" s="424">
        <v>50944.167000000001</v>
      </c>
      <c r="W121" s="424">
        <v>0</v>
      </c>
      <c r="X121" s="424">
        <v>50944.167000000001</v>
      </c>
      <c r="Y121" s="468" t="s">
        <v>509</v>
      </c>
      <c r="Z121" s="424">
        <v>0</v>
      </c>
      <c r="AA121" s="424">
        <v>0</v>
      </c>
      <c r="AB121" s="424">
        <v>0</v>
      </c>
      <c r="AC121" s="424"/>
      <c r="AD121" s="424">
        <v>0</v>
      </c>
      <c r="AE121" s="424">
        <v>0</v>
      </c>
      <c r="AF121" s="424">
        <v>0</v>
      </c>
      <c r="AG121" s="424"/>
      <c r="AH121" s="424">
        <v>81266.880000000005</v>
      </c>
      <c r="AI121" s="424">
        <v>0</v>
      </c>
      <c r="AJ121" s="424">
        <v>81266.880000000005</v>
      </c>
      <c r="AK121" s="468" t="s">
        <v>509</v>
      </c>
      <c r="AL121" s="424">
        <v>143016.788</v>
      </c>
      <c r="AM121" s="424">
        <v>0</v>
      </c>
      <c r="AN121" s="424">
        <v>143016.788</v>
      </c>
    </row>
    <row r="122" spans="1:40" s="422" customFormat="1" ht="5.0999999999999996" customHeight="1">
      <c r="A122" s="421"/>
      <c r="B122" s="424"/>
      <c r="C122" s="424"/>
      <c r="D122" s="424"/>
      <c r="E122" s="424"/>
      <c r="F122" s="424"/>
      <c r="G122" s="424"/>
      <c r="H122" s="424"/>
      <c r="I122" s="424"/>
      <c r="J122" s="424">
        <v>0</v>
      </c>
      <c r="K122" s="424">
        <v>0</v>
      </c>
      <c r="L122" s="424">
        <v>0</v>
      </c>
      <c r="M122" s="421"/>
      <c r="N122" s="424"/>
      <c r="O122" s="424"/>
      <c r="P122" s="424"/>
      <c r="Q122" s="424"/>
      <c r="R122" s="424"/>
      <c r="S122" s="424"/>
      <c r="T122" s="424"/>
      <c r="U122" s="424"/>
      <c r="V122" s="424">
        <v>0</v>
      </c>
      <c r="W122" s="424">
        <v>0</v>
      </c>
      <c r="X122" s="424">
        <v>0</v>
      </c>
      <c r="Y122" s="421"/>
      <c r="Z122" s="424"/>
      <c r="AA122" s="424"/>
      <c r="AB122" s="424"/>
      <c r="AC122" s="424"/>
      <c r="AD122" s="424"/>
      <c r="AE122" s="424"/>
      <c r="AF122" s="424"/>
      <c r="AG122" s="424"/>
      <c r="AH122" s="424">
        <v>0</v>
      </c>
      <c r="AI122" s="424">
        <v>0</v>
      </c>
      <c r="AJ122" s="424">
        <v>0</v>
      </c>
      <c r="AK122" s="421"/>
      <c r="AL122" s="424"/>
      <c r="AM122" s="424"/>
      <c r="AN122" s="424"/>
    </row>
    <row r="123" spans="1:40" s="417" customFormat="1" ht="9.9" customHeight="1">
      <c r="A123" s="415" t="s">
        <v>510</v>
      </c>
      <c r="B123" s="416">
        <v>2063328.9469999999</v>
      </c>
      <c r="C123" s="416">
        <v>63725.953000000001</v>
      </c>
      <c r="D123" s="416">
        <v>2127054.9010000001</v>
      </c>
      <c r="E123" s="416"/>
      <c r="F123" s="416">
        <v>4166679.398</v>
      </c>
      <c r="G123" s="416">
        <v>33907.739000000001</v>
      </c>
      <c r="H123" s="416">
        <v>4200587.1370000001</v>
      </c>
      <c r="I123" s="416"/>
      <c r="J123" s="416">
        <v>2063269.716</v>
      </c>
      <c r="K123" s="416">
        <v>16996.514999999999</v>
      </c>
      <c r="L123" s="416">
        <v>2080266.2320000001</v>
      </c>
      <c r="M123" s="415" t="s">
        <v>510</v>
      </c>
      <c r="N123" s="416">
        <v>1103743.804</v>
      </c>
      <c r="O123" s="416">
        <v>3797.2049999999999</v>
      </c>
      <c r="P123" s="416">
        <v>1107541.0090000001</v>
      </c>
      <c r="Q123" s="416"/>
      <c r="R123" s="416">
        <v>358248.03499999997</v>
      </c>
      <c r="S123" s="416">
        <v>22578.473000000002</v>
      </c>
      <c r="T123" s="416">
        <v>380826.50900000002</v>
      </c>
      <c r="U123" s="416"/>
      <c r="V123" s="416">
        <v>1609967.9639999999</v>
      </c>
      <c r="W123" s="416">
        <v>44884.387000000002</v>
      </c>
      <c r="X123" s="416">
        <v>1654852.351</v>
      </c>
      <c r="Y123" s="415" t="s">
        <v>510</v>
      </c>
      <c r="Z123" s="416">
        <v>798235.14599999995</v>
      </c>
      <c r="AA123" s="416">
        <v>357109.58600000001</v>
      </c>
      <c r="AB123" s="416">
        <v>1155344.7320000001</v>
      </c>
      <c r="AC123" s="416"/>
      <c r="AD123" s="416">
        <v>624395.01899999997</v>
      </c>
      <c r="AE123" s="416">
        <v>3983.2660000000001</v>
      </c>
      <c r="AF123" s="416">
        <v>628378.28599999996</v>
      </c>
      <c r="AG123" s="416"/>
      <c r="AH123" s="416">
        <v>562617.53</v>
      </c>
      <c r="AI123" s="416">
        <v>19425.517</v>
      </c>
      <c r="AJ123" s="416">
        <v>582043.04799999995</v>
      </c>
      <c r="AK123" s="415" t="s">
        <v>510</v>
      </c>
      <c r="AL123" s="416">
        <v>13350485.558999998</v>
      </c>
      <c r="AM123" s="416">
        <v>566408.64099999995</v>
      </c>
      <c r="AN123" s="416">
        <v>13916894.205000002</v>
      </c>
    </row>
    <row r="124" spans="1:40" s="422" customFormat="1" ht="5.0999999999999996" customHeight="1">
      <c r="A124" s="421"/>
      <c r="B124" s="424"/>
      <c r="C124" s="424"/>
      <c r="D124" s="424"/>
      <c r="E124" s="424"/>
      <c r="F124" s="424"/>
      <c r="G124" s="424"/>
      <c r="H124" s="424"/>
      <c r="I124" s="424"/>
      <c r="J124" s="424">
        <v>0</v>
      </c>
      <c r="K124" s="424">
        <v>0</v>
      </c>
      <c r="L124" s="424">
        <v>0</v>
      </c>
      <c r="M124" s="421"/>
      <c r="N124" s="424"/>
      <c r="O124" s="424"/>
      <c r="P124" s="424"/>
      <c r="Q124" s="424"/>
      <c r="R124" s="424"/>
      <c r="S124" s="424"/>
      <c r="T124" s="424"/>
      <c r="U124" s="424"/>
      <c r="V124" s="424">
        <v>0</v>
      </c>
      <c r="W124" s="424">
        <v>0</v>
      </c>
      <c r="X124" s="424">
        <v>0</v>
      </c>
      <c r="Y124" s="421"/>
      <c r="Z124" s="424"/>
      <c r="AA124" s="424"/>
      <c r="AB124" s="424"/>
      <c r="AC124" s="424"/>
      <c r="AD124" s="424"/>
      <c r="AE124" s="424"/>
      <c r="AF124" s="424"/>
      <c r="AG124" s="424"/>
      <c r="AH124" s="424">
        <v>0</v>
      </c>
      <c r="AI124" s="424">
        <v>0</v>
      </c>
      <c r="AJ124" s="424">
        <v>0</v>
      </c>
      <c r="AK124" s="421"/>
      <c r="AL124" s="424"/>
      <c r="AM124" s="424"/>
      <c r="AN124" s="424"/>
    </row>
    <row r="125" spans="1:40" s="417" customFormat="1" ht="9.9" customHeight="1">
      <c r="A125" s="415" t="s">
        <v>511</v>
      </c>
      <c r="B125" s="416">
        <v>774789.71499999997</v>
      </c>
      <c r="C125" s="416">
        <v>0</v>
      </c>
      <c r="D125" s="416">
        <v>774789.71499999997</v>
      </c>
      <c r="E125" s="416"/>
      <c r="F125" s="416">
        <v>869779.76300000004</v>
      </c>
      <c r="G125" s="416">
        <v>0</v>
      </c>
      <c r="H125" s="416">
        <v>869779.76300000004</v>
      </c>
      <c r="I125" s="416"/>
      <c r="J125" s="416">
        <v>412080.11300000001</v>
      </c>
      <c r="K125" s="416">
        <v>0</v>
      </c>
      <c r="L125" s="416">
        <v>412080.11300000001</v>
      </c>
      <c r="M125" s="415" t="s">
        <v>511</v>
      </c>
      <c r="N125" s="416">
        <v>354947.51400000002</v>
      </c>
      <c r="O125" s="416">
        <v>0</v>
      </c>
      <c r="P125" s="416">
        <v>354947.51400000002</v>
      </c>
      <c r="Q125" s="416"/>
      <c r="R125" s="416">
        <v>52170.411</v>
      </c>
      <c r="S125" s="416">
        <v>0</v>
      </c>
      <c r="T125" s="416">
        <v>52170.411</v>
      </c>
      <c r="U125" s="416"/>
      <c r="V125" s="416">
        <v>339354.67300000001</v>
      </c>
      <c r="W125" s="416">
        <v>0</v>
      </c>
      <c r="X125" s="416">
        <v>339354.67300000001</v>
      </c>
      <c r="Y125" s="415" t="s">
        <v>511</v>
      </c>
      <c r="Z125" s="416">
        <v>306945.90899999999</v>
      </c>
      <c r="AA125" s="416">
        <v>0</v>
      </c>
      <c r="AB125" s="416">
        <v>306945.90899999999</v>
      </c>
      <c r="AC125" s="416"/>
      <c r="AD125" s="416">
        <v>69378.872000000003</v>
      </c>
      <c r="AE125" s="416">
        <v>0</v>
      </c>
      <c r="AF125" s="416">
        <v>69378.872000000003</v>
      </c>
      <c r="AG125" s="416"/>
      <c r="AH125" s="416">
        <v>32616.535</v>
      </c>
      <c r="AI125" s="416">
        <v>0</v>
      </c>
      <c r="AJ125" s="416">
        <v>32616.535</v>
      </c>
      <c r="AK125" s="415" t="s">
        <v>511</v>
      </c>
      <c r="AL125" s="416">
        <v>3212063.5049999999</v>
      </c>
      <c r="AM125" s="416">
        <v>0</v>
      </c>
      <c r="AN125" s="416">
        <v>3212063.5049999999</v>
      </c>
    </row>
    <row r="126" spans="1:40" s="417" customFormat="1" ht="9.9" customHeight="1">
      <c r="A126" s="421" t="s">
        <v>512</v>
      </c>
      <c r="B126" s="419">
        <v>528768.99100000004</v>
      </c>
      <c r="C126" s="419">
        <v>0</v>
      </c>
      <c r="D126" s="419">
        <v>528768.99100000004</v>
      </c>
      <c r="E126" s="419"/>
      <c r="F126" s="419">
        <v>646208.87199999997</v>
      </c>
      <c r="G126" s="419">
        <v>0</v>
      </c>
      <c r="H126" s="419">
        <v>646208.87199999997</v>
      </c>
      <c r="I126" s="419"/>
      <c r="J126" s="419">
        <v>282721.076</v>
      </c>
      <c r="K126" s="419">
        <v>0</v>
      </c>
      <c r="L126" s="419">
        <v>282721.076</v>
      </c>
      <c r="M126" s="421" t="s">
        <v>512</v>
      </c>
      <c r="N126" s="419">
        <v>264442.52799999999</v>
      </c>
      <c r="O126" s="419">
        <v>0</v>
      </c>
      <c r="P126" s="419">
        <v>264442.52799999999</v>
      </c>
      <c r="Q126" s="419"/>
      <c r="R126" s="419">
        <v>91105.567999999999</v>
      </c>
      <c r="S126" s="419">
        <v>0</v>
      </c>
      <c r="T126" s="419">
        <v>91105.567999999999</v>
      </c>
      <c r="U126" s="419"/>
      <c r="V126" s="419">
        <v>422540.179</v>
      </c>
      <c r="W126" s="419">
        <v>0</v>
      </c>
      <c r="X126" s="419">
        <v>422540.179</v>
      </c>
      <c r="Y126" s="421" t="s">
        <v>512</v>
      </c>
      <c r="Z126" s="419">
        <v>202238.114</v>
      </c>
      <c r="AA126" s="419">
        <v>0</v>
      </c>
      <c r="AB126" s="419">
        <v>202238.114</v>
      </c>
      <c r="AC126" s="419"/>
      <c r="AD126" s="419">
        <v>77714.97</v>
      </c>
      <c r="AE126" s="419">
        <v>0</v>
      </c>
      <c r="AF126" s="419">
        <v>77714.97</v>
      </c>
      <c r="AG126" s="419"/>
      <c r="AH126" s="419">
        <v>166119.79</v>
      </c>
      <c r="AI126" s="419">
        <v>0</v>
      </c>
      <c r="AJ126" s="419">
        <v>166119.79</v>
      </c>
      <c r="AK126" s="421" t="s">
        <v>512</v>
      </c>
      <c r="AL126" s="419">
        <v>2681860.088</v>
      </c>
      <c r="AM126" s="419">
        <v>0</v>
      </c>
      <c r="AN126" s="419">
        <v>2681860.088</v>
      </c>
    </row>
    <row r="127" spans="1:40" s="417" customFormat="1" ht="9.9" customHeight="1">
      <c r="A127" s="421" t="s">
        <v>513</v>
      </c>
      <c r="B127" s="419">
        <v>811.87599999999998</v>
      </c>
      <c r="C127" s="419">
        <v>0</v>
      </c>
      <c r="D127" s="419">
        <v>811.87599999999998</v>
      </c>
      <c r="E127" s="419"/>
      <c r="F127" s="419">
        <v>448.755</v>
      </c>
      <c r="G127" s="419">
        <v>0</v>
      </c>
      <c r="H127" s="419">
        <v>448.755</v>
      </c>
      <c r="I127" s="419"/>
      <c r="J127" s="419">
        <v>38085.906000000003</v>
      </c>
      <c r="K127" s="419">
        <v>0</v>
      </c>
      <c r="L127" s="419">
        <v>38085.906000000003</v>
      </c>
      <c r="M127" s="421" t="s">
        <v>513</v>
      </c>
      <c r="N127" s="419">
        <v>7.0000000000000001E-3</v>
      </c>
      <c r="O127" s="419">
        <v>0</v>
      </c>
      <c r="P127" s="419">
        <v>7.0000000000000001E-3</v>
      </c>
      <c r="Q127" s="419"/>
      <c r="R127" s="419">
        <v>0</v>
      </c>
      <c r="S127" s="419">
        <v>0</v>
      </c>
      <c r="T127" s="419">
        <v>0</v>
      </c>
      <c r="U127" s="419"/>
      <c r="V127" s="419">
        <v>0</v>
      </c>
      <c r="W127" s="419">
        <v>0</v>
      </c>
      <c r="X127" s="419">
        <v>0</v>
      </c>
      <c r="Y127" s="421" t="s">
        <v>513</v>
      </c>
      <c r="Z127" s="419">
        <v>0</v>
      </c>
      <c r="AA127" s="419">
        <v>0</v>
      </c>
      <c r="AB127" s="419">
        <v>0</v>
      </c>
      <c r="AC127" s="419"/>
      <c r="AD127" s="419">
        <v>82.447999999999993</v>
      </c>
      <c r="AE127" s="419">
        <v>0</v>
      </c>
      <c r="AF127" s="419">
        <v>82.447999999999993</v>
      </c>
      <c r="AG127" s="419"/>
      <c r="AH127" s="419">
        <v>6303.2110000000002</v>
      </c>
      <c r="AI127" s="419">
        <v>0</v>
      </c>
      <c r="AJ127" s="419">
        <v>6303.2110000000002</v>
      </c>
      <c r="AK127" s="421" t="s">
        <v>513</v>
      </c>
      <c r="AL127" s="419">
        <v>45732.203000000001</v>
      </c>
      <c r="AM127" s="419">
        <v>0</v>
      </c>
      <c r="AN127" s="419">
        <v>45732.203000000001</v>
      </c>
    </row>
    <row r="128" spans="1:40" s="417" customFormat="1" ht="9.9" customHeight="1">
      <c r="A128" s="421" t="s">
        <v>514</v>
      </c>
      <c r="B128" s="419">
        <v>185069.147</v>
      </c>
      <c r="C128" s="419">
        <v>0</v>
      </c>
      <c r="D128" s="419">
        <v>185069.147</v>
      </c>
      <c r="E128" s="419"/>
      <c r="F128" s="419">
        <v>94071.843999999997</v>
      </c>
      <c r="G128" s="419">
        <v>0</v>
      </c>
      <c r="H128" s="419">
        <v>94071.843999999997</v>
      </c>
      <c r="I128" s="419"/>
      <c r="J128" s="419">
        <v>78978.005999999994</v>
      </c>
      <c r="K128" s="419">
        <v>0</v>
      </c>
      <c r="L128" s="419">
        <v>78978.005999999994</v>
      </c>
      <c r="M128" s="421" t="s">
        <v>514</v>
      </c>
      <c r="N128" s="419">
        <v>34310.896000000001</v>
      </c>
      <c r="O128" s="419">
        <v>0</v>
      </c>
      <c r="P128" s="419">
        <v>34310.896000000001</v>
      </c>
      <c r="Q128" s="419"/>
      <c r="R128" s="419">
        <v>0</v>
      </c>
      <c r="S128" s="419">
        <v>0</v>
      </c>
      <c r="T128" s="419">
        <v>0</v>
      </c>
      <c r="U128" s="419"/>
      <c r="V128" s="419">
        <v>20407.616000000002</v>
      </c>
      <c r="W128" s="419">
        <v>0</v>
      </c>
      <c r="X128" s="419">
        <v>20407.616000000002</v>
      </c>
      <c r="Y128" s="421" t="s">
        <v>514</v>
      </c>
      <c r="Z128" s="419">
        <v>56644.762000000002</v>
      </c>
      <c r="AA128" s="419">
        <v>0</v>
      </c>
      <c r="AB128" s="419">
        <v>56644.762000000002</v>
      </c>
      <c r="AC128" s="419"/>
      <c r="AD128" s="419">
        <v>7037.8339999999998</v>
      </c>
      <c r="AE128" s="419">
        <v>0</v>
      </c>
      <c r="AF128" s="419">
        <v>7037.8339999999998</v>
      </c>
      <c r="AG128" s="419"/>
      <c r="AH128" s="419">
        <v>0</v>
      </c>
      <c r="AI128" s="419">
        <v>0</v>
      </c>
      <c r="AJ128" s="419">
        <v>0</v>
      </c>
      <c r="AK128" s="421" t="s">
        <v>514</v>
      </c>
      <c r="AL128" s="419">
        <v>476520.10499999992</v>
      </c>
      <c r="AM128" s="419">
        <v>0</v>
      </c>
      <c r="AN128" s="419">
        <v>476520.10499999992</v>
      </c>
    </row>
    <row r="129" spans="1:40" s="417" customFormat="1" ht="9.9" customHeight="1">
      <c r="A129" s="421" t="s">
        <v>515</v>
      </c>
      <c r="B129" s="419">
        <v>2008.88</v>
      </c>
      <c r="C129" s="419">
        <v>0</v>
      </c>
      <c r="D129" s="419">
        <v>2008.88</v>
      </c>
      <c r="E129" s="419"/>
      <c r="F129" s="419">
        <v>278.291</v>
      </c>
      <c r="G129" s="419">
        <v>0</v>
      </c>
      <c r="H129" s="419">
        <v>278.291</v>
      </c>
      <c r="I129" s="419"/>
      <c r="J129" s="419">
        <v>97.441000000000003</v>
      </c>
      <c r="K129" s="419">
        <v>0</v>
      </c>
      <c r="L129" s="419">
        <v>97.441000000000003</v>
      </c>
      <c r="M129" s="421" t="s">
        <v>515</v>
      </c>
      <c r="N129" s="419">
        <v>-111.529</v>
      </c>
      <c r="O129" s="419">
        <v>0</v>
      </c>
      <c r="P129" s="419">
        <v>-111.529</v>
      </c>
      <c r="Q129" s="419"/>
      <c r="R129" s="419">
        <v>0</v>
      </c>
      <c r="S129" s="419">
        <v>0</v>
      </c>
      <c r="T129" s="419">
        <v>0</v>
      </c>
      <c r="U129" s="419"/>
      <c r="V129" s="419">
        <v>0</v>
      </c>
      <c r="W129" s="419">
        <v>0</v>
      </c>
      <c r="X129" s="419">
        <v>0</v>
      </c>
      <c r="Y129" s="421" t="s">
        <v>515</v>
      </c>
      <c r="Z129" s="419">
        <v>0</v>
      </c>
      <c r="AA129" s="419">
        <v>0</v>
      </c>
      <c r="AB129" s="419">
        <v>0</v>
      </c>
      <c r="AC129" s="419"/>
      <c r="AD129" s="419">
        <v>0</v>
      </c>
      <c r="AE129" s="419">
        <v>0</v>
      </c>
      <c r="AF129" s="419">
        <v>0</v>
      </c>
      <c r="AG129" s="419"/>
      <c r="AH129" s="419">
        <v>23.25</v>
      </c>
      <c r="AI129" s="419">
        <v>0</v>
      </c>
      <c r="AJ129" s="419">
        <v>23.25</v>
      </c>
      <c r="AK129" s="421" t="s">
        <v>515</v>
      </c>
      <c r="AL129" s="419">
        <v>2296.3330000000001</v>
      </c>
      <c r="AM129" s="419">
        <v>0</v>
      </c>
      <c r="AN129" s="419">
        <v>2296.3330000000001</v>
      </c>
    </row>
    <row r="130" spans="1:40" s="417" customFormat="1" ht="9.9" customHeight="1">
      <c r="A130" s="421" t="s">
        <v>516</v>
      </c>
      <c r="B130" s="419">
        <v>61325.754999999997</v>
      </c>
      <c r="C130" s="419">
        <v>0</v>
      </c>
      <c r="D130" s="419">
        <v>61325.754999999997</v>
      </c>
      <c r="E130" s="419"/>
      <c r="F130" s="419">
        <v>115048.386</v>
      </c>
      <c r="G130" s="419">
        <v>0</v>
      </c>
      <c r="H130" s="419">
        <v>115048.386</v>
      </c>
      <c r="I130" s="419"/>
      <c r="J130" s="419">
        <v>12018.653</v>
      </c>
      <c r="K130" s="419">
        <v>0</v>
      </c>
      <c r="L130" s="419">
        <v>12018.653</v>
      </c>
      <c r="M130" s="421" t="s">
        <v>516</v>
      </c>
      <c r="N130" s="419">
        <v>52410.703999999998</v>
      </c>
      <c r="O130" s="419">
        <v>0</v>
      </c>
      <c r="P130" s="419">
        <v>52410.703999999998</v>
      </c>
      <c r="Q130" s="419"/>
      <c r="R130" s="419">
        <v>-37435.186000000002</v>
      </c>
      <c r="S130" s="419">
        <v>0</v>
      </c>
      <c r="T130" s="419">
        <v>-37435.186000000002</v>
      </c>
      <c r="U130" s="419"/>
      <c r="V130" s="419">
        <v>-84574.043999999994</v>
      </c>
      <c r="W130" s="419">
        <v>0</v>
      </c>
      <c r="X130" s="419">
        <v>-84574.043999999994</v>
      </c>
      <c r="Y130" s="421" t="s">
        <v>516</v>
      </c>
      <c r="Z130" s="419">
        <v>44105.694000000003</v>
      </c>
      <c r="AA130" s="419">
        <v>0</v>
      </c>
      <c r="AB130" s="419">
        <v>44105.694000000003</v>
      </c>
      <c r="AC130" s="419"/>
      <c r="AD130" s="419">
        <v>-15891.093000000001</v>
      </c>
      <c r="AE130" s="419">
        <v>0</v>
      </c>
      <c r="AF130" s="419">
        <v>-15891.093000000001</v>
      </c>
      <c r="AG130" s="419"/>
      <c r="AH130" s="419">
        <v>-135660.995</v>
      </c>
      <c r="AI130" s="419">
        <v>0</v>
      </c>
      <c r="AJ130" s="419">
        <v>-135660.995</v>
      </c>
      <c r="AK130" s="421" t="s">
        <v>516</v>
      </c>
      <c r="AL130" s="419">
        <v>11347.874000000011</v>
      </c>
      <c r="AM130" s="419">
        <v>0</v>
      </c>
      <c r="AN130" s="419">
        <v>11347.874000000011</v>
      </c>
    </row>
    <row r="131" spans="1:40" s="422" customFormat="1" ht="9.9" customHeight="1">
      <c r="A131" s="421" t="s">
        <v>517</v>
      </c>
      <c r="B131" s="419">
        <v>-3194.9349999999999</v>
      </c>
      <c r="C131" s="419">
        <v>0</v>
      </c>
      <c r="D131" s="419">
        <v>-3194.9349999999999</v>
      </c>
      <c r="E131" s="419"/>
      <c r="F131" s="419">
        <v>13723.611999999999</v>
      </c>
      <c r="G131" s="419">
        <v>0</v>
      </c>
      <c r="H131" s="419">
        <v>13723.611999999999</v>
      </c>
      <c r="I131" s="419"/>
      <c r="J131" s="419">
        <v>179.03</v>
      </c>
      <c r="K131" s="419">
        <v>0</v>
      </c>
      <c r="L131" s="419">
        <v>179.03</v>
      </c>
      <c r="M131" s="421" t="s">
        <v>517</v>
      </c>
      <c r="N131" s="419">
        <v>3894.9059999999999</v>
      </c>
      <c r="O131" s="419">
        <v>0</v>
      </c>
      <c r="P131" s="419">
        <v>3894.9059999999999</v>
      </c>
      <c r="Q131" s="419"/>
      <c r="R131" s="419">
        <v>-1499.97</v>
      </c>
      <c r="S131" s="419">
        <v>0</v>
      </c>
      <c r="T131" s="419">
        <v>-1499.97</v>
      </c>
      <c r="U131" s="419"/>
      <c r="V131" s="419">
        <v>-19019.076000000001</v>
      </c>
      <c r="W131" s="419">
        <v>0</v>
      </c>
      <c r="X131" s="419">
        <v>-19019.076000000001</v>
      </c>
      <c r="Y131" s="421" t="s">
        <v>517</v>
      </c>
      <c r="Z131" s="419">
        <v>3957.337</v>
      </c>
      <c r="AA131" s="419">
        <v>0</v>
      </c>
      <c r="AB131" s="419">
        <v>3957.337</v>
      </c>
      <c r="AC131" s="419"/>
      <c r="AD131" s="419">
        <v>434.71300000000002</v>
      </c>
      <c r="AE131" s="419">
        <v>0</v>
      </c>
      <c r="AF131" s="419">
        <v>434.71300000000002</v>
      </c>
      <c r="AG131" s="419"/>
      <c r="AH131" s="419">
        <v>-4168.72</v>
      </c>
      <c r="AI131" s="419">
        <v>0</v>
      </c>
      <c r="AJ131" s="419">
        <v>-4168.72</v>
      </c>
      <c r="AK131" s="421" t="s">
        <v>517</v>
      </c>
      <c r="AL131" s="419">
        <v>-5693.1029999999992</v>
      </c>
      <c r="AM131" s="419">
        <v>0</v>
      </c>
      <c r="AN131" s="419">
        <v>-5693.1029999999992</v>
      </c>
    </row>
    <row r="132" spans="1:40" s="417" customFormat="1" ht="5.0999999999999996" customHeight="1">
      <c r="A132" s="421"/>
      <c r="B132" s="424"/>
      <c r="C132" s="424"/>
      <c r="D132" s="424"/>
      <c r="E132" s="424"/>
      <c r="F132" s="424"/>
      <c r="G132" s="424"/>
      <c r="H132" s="424"/>
      <c r="I132" s="424"/>
      <c r="J132" s="424">
        <v>0</v>
      </c>
      <c r="K132" s="424">
        <v>0</v>
      </c>
      <c r="L132" s="424">
        <v>0</v>
      </c>
      <c r="M132" s="421"/>
      <c r="N132" s="424"/>
      <c r="O132" s="424"/>
      <c r="P132" s="424"/>
      <c r="Q132" s="424"/>
      <c r="R132" s="424"/>
      <c r="S132" s="424"/>
      <c r="T132" s="424"/>
      <c r="U132" s="424"/>
      <c r="V132" s="424">
        <v>0</v>
      </c>
      <c r="W132" s="424">
        <v>0</v>
      </c>
      <c r="X132" s="424">
        <v>0</v>
      </c>
      <c r="Y132" s="421"/>
      <c r="Z132" s="424"/>
      <c r="AA132" s="424"/>
      <c r="AB132" s="424"/>
      <c r="AC132" s="424"/>
      <c r="AD132" s="424"/>
      <c r="AE132" s="424"/>
      <c r="AF132" s="424"/>
      <c r="AG132" s="424"/>
      <c r="AH132" s="424">
        <v>0</v>
      </c>
      <c r="AI132" s="424">
        <v>0</v>
      </c>
      <c r="AJ132" s="424">
        <v>0</v>
      </c>
      <c r="AK132" s="421"/>
      <c r="AL132" s="424"/>
      <c r="AM132" s="424"/>
      <c r="AN132" s="424"/>
    </row>
    <row r="133" spans="1:40" s="422" customFormat="1" ht="9.9" customHeight="1">
      <c r="A133" s="415" t="s">
        <v>518</v>
      </c>
      <c r="B133" s="416">
        <v>2838118.6630000002</v>
      </c>
      <c r="C133" s="416">
        <v>63725.953000000001</v>
      </c>
      <c r="D133" s="416">
        <v>2901844.6170000001</v>
      </c>
      <c r="E133" s="416"/>
      <c r="F133" s="416">
        <v>5036459.1610000003</v>
      </c>
      <c r="G133" s="416">
        <v>33907.739000000001</v>
      </c>
      <c r="H133" s="416">
        <v>5070366.9000000004</v>
      </c>
      <c r="I133" s="416"/>
      <c r="J133" s="416">
        <v>2475349.8289999999</v>
      </c>
      <c r="K133" s="416">
        <v>16996.514999999999</v>
      </c>
      <c r="L133" s="416">
        <v>2492346.3450000002</v>
      </c>
      <c r="M133" s="415" t="s">
        <v>518</v>
      </c>
      <c r="N133" s="416">
        <v>1458691.318</v>
      </c>
      <c r="O133" s="416">
        <v>3797.2049999999999</v>
      </c>
      <c r="P133" s="416">
        <v>1462488.523</v>
      </c>
      <c r="Q133" s="416"/>
      <c r="R133" s="416">
        <v>410418.446</v>
      </c>
      <c r="S133" s="416">
        <v>22578.473000000002</v>
      </c>
      <c r="T133" s="416">
        <v>432996.92</v>
      </c>
      <c r="U133" s="416"/>
      <c r="V133" s="416">
        <v>1949322.6370000001</v>
      </c>
      <c r="W133" s="416">
        <v>44884.387000000002</v>
      </c>
      <c r="X133" s="416">
        <v>1994207.0249999999</v>
      </c>
      <c r="Y133" s="415" t="s">
        <v>518</v>
      </c>
      <c r="Z133" s="416">
        <v>1105181.0549999999</v>
      </c>
      <c r="AA133" s="416">
        <v>357109.58600000001</v>
      </c>
      <c r="AB133" s="416">
        <v>1462290.642</v>
      </c>
      <c r="AC133" s="416"/>
      <c r="AD133" s="416">
        <v>693773.89199999999</v>
      </c>
      <c r="AE133" s="416">
        <v>3983.2660000000001</v>
      </c>
      <c r="AF133" s="416">
        <v>697757.15800000005</v>
      </c>
      <c r="AG133" s="416"/>
      <c r="AH133" s="416">
        <v>595234.06599999999</v>
      </c>
      <c r="AI133" s="416">
        <v>19425.517</v>
      </c>
      <c r="AJ133" s="416">
        <v>614659.58299999998</v>
      </c>
      <c r="AK133" s="415" t="s">
        <v>518</v>
      </c>
      <c r="AL133" s="416">
        <v>16562549.067000002</v>
      </c>
      <c r="AM133" s="416">
        <v>566408.64099999995</v>
      </c>
      <c r="AN133" s="416">
        <v>17128957.713000003</v>
      </c>
    </row>
    <row r="134" spans="1:40" s="417" customFormat="1" ht="2.25" customHeight="1">
      <c r="A134" s="428"/>
      <c r="B134" s="416"/>
      <c r="C134" s="416"/>
      <c r="D134" s="416"/>
      <c r="E134" s="416"/>
      <c r="F134" s="416"/>
      <c r="G134" s="416"/>
      <c r="H134" s="416"/>
      <c r="I134" s="416"/>
      <c r="J134" s="416">
        <v>0</v>
      </c>
      <c r="K134" s="416">
        <v>0</v>
      </c>
      <c r="L134" s="416">
        <v>0</v>
      </c>
      <c r="M134" s="428"/>
      <c r="N134" s="416"/>
      <c r="O134" s="416"/>
      <c r="P134" s="416"/>
      <c r="Q134" s="416"/>
      <c r="R134" s="416"/>
      <c r="S134" s="416"/>
      <c r="T134" s="416"/>
      <c r="U134" s="416"/>
      <c r="V134" s="416">
        <v>0</v>
      </c>
      <c r="W134" s="416">
        <v>0</v>
      </c>
      <c r="X134" s="416">
        <v>0</v>
      </c>
      <c r="Y134" s="428"/>
      <c r="Z134" s="416"/>
      <c r="AA134" s="416"/>
      <c r="AB134" s="416"/>
      <c r="AC134" s="416"/>
      <c r="AD134" s="416"/>
      <c r="AE134" s="416"/>
      <c r="AF134" s="416"/>
      <c r="AG134" s="416"/>
      <c r="AH134" s="416">
        <v>0</v>
      </c>
      <c r="AI134" s="416">
        <v>0</v>
      </c>
      <c r="AJ134" s="416">
        <v>0</v>
      </c>
      <c r="AK134" s="428"/>
      <c r="AL134" s="416"/>
      <c r="AM134" s="416"/>
      <c r="AN134" s="416"/>
    </row>
    <row r="135" spans="1:40" s="417" customFormat="1" ht="12.75" customHeight="1">
      <c r="A135" s="428" t="s">
        <v>519</v>
      </c>
      <c r="B135" s="429">
        <v>1240220.9779999999</v>
      </c>
      <c r="C135" s="429">
        <v>0</v>
      </c>
      <c r="D135" s="429">
        <v>1240220.9779999999</v>
      </c>
      <c r="E135" s="429"/>
      <c r="F135" s="429">
        <v>11154.128000000001</v>
      </c>
      <c r="G135" s="429">
        <v>0</v>
      </c>
      <c r="H135" s="429">
        <v>11154.128000000001</v>
      </c>
      <c r="I135" s="416"/>
      <c r="J135" s="429">
        <v>156.232</v>
      </c>
      <c r="K135" s="429">
        <v>0</v>
      </c>
      <c r="L135" s="429">
        <v>156.232</v>
      </c>
      <c r="M135" s="415" t="s">
        <v>519</v>
      </c>
      <c r="N135" s="429">
        <v>9414.6010000000006</v>
      </c>
      <c r="O135" s="429">
        <v>0</v>
      </c>
      <c r="P135" s="429">
        <v>9414.6010000000006</v>
      </c>
      <c r="Q135" s="429"/>
      <c r="R135" s="429">
        <v>0</v>
      </c>
      <c r="S135" s="429">
        <v>0</v>
      </c>
      <c r="T135" s="429">
        <v>0</v>
      </c>
      <c r="U135" s="416"/>
      <c r="V135" s="429">
        <v>4642957.4649999999</v>
      </c>
      <c r="W135" s="429">
        <v>0</v>
      </c>
      <c r="X135" s="429">
        <v>4642957.4649999999</v>
      </c>
      <c r="Y135" s="415" t="s">
        <v>519</v>
      </c>
      <c r="Z135" s="429">
        <v>0</v>
      </c>
      <c r="AA135" s="429">
        <v>0</v>
      </c>
      <c r="AB135" s="429">
        <v>0</v>
      </c>
      <c r="AC135" s="429"/>
      <c r="AD135" s="429">
        <v>0</v>
      </c>
      <c r="AE135" s="429">
        <v>0</v>
      </c>
      <c r="AF135" s="429">
        <v>0</v>
      </c>
      <c r="AG135" s="416"/>
      <c r="AH135" s="429">
        <v>1884.761</v>
      </c>
      <c r="AI135" s="429">
        <v>19.384</v>
      </c>
      <c r="AJ135" s="429">
        <v>1904.146</v>
      </c>
      <c r="AK135" s="415" t="s">
        <v>519</v>
      </c>
      <c r="AL135" s="429">
        <v>5905788.165</v>
      </c>
      <c r="AM135" s="429">
        <v>19.384</v>
      </c>
      <c r="AN135" s="429">
        <v>5905807.5499999998</v>
      </c>
    </row>
    <row r="136" spans="1:40" s="417" customFormat="1" ht="9.9" customHeight="1">
      <c r="A136" s="421" t="s">
        <v>520</v>
      </c>
      <c r="B136" s="419">
        <v>0</v>
      </c>
      <c r="C136" s="419">
        <v>0</v>
      </c>
      <c r="D136" s="419">
        <v>0</v>
      </c>
      <c r="E136" s="419"/>
      <c r="F136" s="419">
        <v>0</v>
      </c>
      <c r="G136" s="419">
        <v>0</v>
      </c>
      <c r="H136" s="419">
        <v>0</v>
      </c>
      <c r="I136" s="419"/>
      <c r="J136" s="419">
        <v>0</v>
      </c>
      <c r="K136" s="419">
        <v>0</v>
      </c>
      <c r="L136" s="419">
        <v>0</v>
      </c>
      <c r="M136" s="421" t="s">
        <v>520</v>
      </c>
      <c r="N136" s="419">
        <v>8319.9549999999999</v>
      </c>
      <c r="O136" s="419">
        <v>0</v>
      </c>
      <c r="P136" s="419">
        <v>8319.9549999999999</v>
      </c>
      <c r="Q136" s="419"/>
      <c r="R136" s="419">
        <v>0</v>
      </c>
      <c r="S136" s="419">
        <v>0</v>
      </c>
      <c r="T136" s="419">
        <v>0</v>
      </c>
      <c r="U136" s="419"/>
      <c r="V136" s="419">
        <v>0</v>
      </c>
      <c r="W136" s="419">
        <v>0</v>
      </c>
      <c r="X136" s="419">
        <v>0</v>
      </c>
      <c r="Y136" s="421" t="s">
        <v>520</v>
      </c>
      <c r="Z136" s="419">
        <v>0</v>
      </c>
      <c r="AA136" s="419">
        <v>0</v>
      </c>
      <c r="AB136" s="419">
        <v>0</v>
      </c>
      <c r="AC136" s="419"/>
      <c r="AD136" s="419">
        <v>0</v>
      </c>
      <c r="AE136" s="419">
        <v>0</v>
      </c>
      <c r="AF136" s="419">
        <v>0</v>
      </c>
      <c r="AG136" s="419"/>
      <c r="AH136" s="419">
        <v>1884.761</v>
      </c>
      <c r="AI136" s="419">
        <v>19.384</v>
      </c>
      <c r="AJ136" s="419">
        <v>1904.146</v>
      </c>
      <c r="AK136" s="421" t="s">
        <v>520</v>
      </c>
      <c r="AL136" s="419">
        <v>10204.716</v>
      </c>
      <c r="AM136" s="419">
        <v>19.384</v>
      </c>
      <c r="AN136" s="419">
        <v>10224.101000000001</v>
      </c>
    </row>
    <row r="137" spans="1:40" s="417" customFormat="1" ht="9.9" customHeight="1">
      <c r="A137" s="421" t="s">
        <v>521</v>
      </c>
      <c r="B137" s="419">
        <v>1240220.9779999999</v>
      </c>
      <c r="C137" s="419">
        <v>0</v>
      </c>
      <c r="D137" s="419">
        <v>1240220.9779999999</v>
      </c>
      <c r="E137" s="419"/>
      <c r="F137" s="419">
        <v>11154.128000000001</v>
      </c>
      <c r="G137" s="419">
        <v>0</v>
      </c>
      <c r="H137" s="419">
        <v>11154.128000000001</v>
      </c>
      <c r="I137" s="419"/>
      <c r="J137" s="419">
        <v>156.232</v>
      </c>
      <c r="K137" s="419">
        <v>0</v>
      </c>
      <c r="L137" s="419">
        <v>156.232</v>
      </c>
      <c r="M137" s="421" t="s">
        <v>521</v>
      </c>
      <c r="N137" s="419">
        <v>1094.646</v>
      </c>
      <c r="O137" s="419">
        <v>0</v>
      </c>
      <c r="P137" s="419">
        <v>1094.646</v>
      </c>
      <c r="Q137" s="419"/>
      <c r="R137" s="419">
        <v>0</v>
      </c>
      <c r="S137" s="419">
        <v>0</v>
      </c>
      <c r="T137" s="419">
        <v>0</v>
      </c>
      <c r="U137" s="419"/>
      <c r="V137" s="419">
        <v>4642957.4649999999</v>
      </c>
      <c r="W137" s="419">
        <v>0</v>
      </c>
      <c r="X137" s="419">
        <v>4642957.4649999999</v>
      </c>
      <c r="Y137" s="421" t="s">
        <v>521</v>
      </c>
      <c r="Z137" s="419">
        <v>0</v>
      </c>
      <c r="AA137" s="419">
        <v>0</v>
      </c>
      <c r="AB137" s="419">
        <v>0</v>
      </c>
      <c r="AC137" s="419"/>
      <c r="AD137" s="419">
        <v>0</v>
      </c>
      <c r="AE137" s="419">
        <v>0</v>
      </c>
      <c r="AF137" s="419">
        <v>0</v>
      </c>
      <c r="AG137" s="419"/>
      <c r="AH137" s="419">
        <v>0</v>
      </c>
      <c r="AI137" s="419">
        <v>0</v>
      </c>
      <c r="AJ137" s="419">
        <v>0</v>
      </c>
      <c r="AK137" s="421" t="s">
        <v>521</v>
      </c>
      <c r="AL137" s="419">
        <v>5895583.449</v>
      </c>
      <c r="AM137" s="419">
        <v>0</v>
      </c>
      <c r="AN137" s="419">
        <v>5895583.449</v>
      </c>
    </row>
    <row r="138" spans="1:40" s="417" customFormat="1" ht="9.9" customHeight="1">
      <c r="A138" s="421" t="s">
        <v>522</v>
      </c>
      <c r="B138" s="419">
        <v>0</v>
      </c>
      <c r="C138" s="419">
        <v>0</v>
      </c>
      <c r="D138" s="419">
        <v>0</v>
      </c>
      <c r="E138" s="419"/>
      <c r="F138" s="419">
        <v>0</v>
      </c>
      <c r="G138" s="419">
        <v>0</v>
      </c>
      <c r="H138" s="419">
        <v>0</v>
      </c>
      <c r="I138" s="419"/>
      <c r="J138" s="419">
        <v>0</v>
      </c>
      <c r="K138" s="419">
        <v>0</v>
      </c>
      <c r="L138" s="419">
        <v>0</v>
      </c>
      <c r="M138" s="421" t="s">
        <v>522</v>
      </c>
      <c r="N138" s="419">
        <v>0</v>
      </c>
      <c r="O138" s="419">
        <v>0</v>
      </c>
      <c r="P138" s="419">
        <v>0</v>
      </c>
      <c r="Q138" s="419"/>
      <c r="R138" s="419">
        <v>0</v>
      </c>
      <c r="S138" s="419">
        <v>0</v>
      </c>
      <c r="T138" s="419">
        <v>0</v>
      </c>
      <c r="U138" s="419"/>
      <c r="V138" s="419">
        <v>0</v>
      </c>
      <c r="W138" s="419">
        <v>0</v>
      </c>
      <c r="X138" s="419">
        <v>0</v>
      </c>
      <c r="Y138" s="421" t="s">
        <v>522</v>
      </c>
      <c r="Z138" s="419">
        <v>0</v>
      </c>
      <c r="AA138" s="419">
        <v>0</v>
      </c>
      <c r="AB138" s="419">
        <v>0</v>
      </c>
      <c r="AC138" s="419"/>
      <c r="AD138" s="419">
        <v>0</v>
      </c>
      <c r="AE138" s="419">
        <v>0</v>
      </c>
      <c r="AF138" s="419">
        <v>0</v>
      </c>
      <c r="AG138" s="419"/>
      <c r="AH138" s="419">
        <v>0</v>
      </c>
      <c r="AI138" s="419">
        <v>0</v>
      </c>
      <c r="AJ138" s="419">
        <v>0</v>
      </c>
      <c r="AK138" s="421" t="s">
        <v>522</v>
      </c>
      <c r="AL138" s="419">
        <v>0</v>
      </c>
      <c r="AM138" s="419">
        <v>0</v>
      </c>
      <c r="AN138" s="419">
        <v>0</v>
      </c>
    </row>
    <row r="139" spans="1:40" s="417" customFormat="1" ht="9.9" customHeight="1">
      <c r="A139" s="421" t="s">
        <v>523</v>
      </c>
      <c r="B139" s="419">
        <v>0</v>
      </c>
      <c r="C139" s="419">
        <v>0</v>
      </c>
      <c r="D139" s="419">
        <v>0</v>
      </c>
      <c r="E139" s="419"/>
      <c r="F139" s="419">
        <v>0</v>
      </c>
      <c r="G139" s="419">
        <v>0</v>
      </c>
      <c r="H139" s="419">
        <v>0</v>
      </c>
      <c r="I139" s="419"/>
      <c r="J139" s="419">
        <v>0</v>
      </c>
      <c r="K139" s="419">
        <v>0</v>
      </c>
      <c r="L139" s="419">
        <v>0</v>
      </c>
      <c r="M139" s="421" t="s">
        <v>523</v>
      </c>
      <c r="N139" s="419">
        <v>0</v>
      </c>
      <c r="O139" s="419">
        <v>0</v>
      </c>
      <c r="P139" s="419">
        <v>0</v>
      </c>
      <c r="Q139" s="419"/>
      <c r="R139" s="419">
        <v>0</v>
      </c>
      <c r="S139" s="419">
        <v>0</v>
      </c>
      <c r="T139" s="419">
        <v>0</v>
      </c>
      <c r="U139" s="419"/>
      <c r="V139" s="419">
        <v>0</v>
      </c>
      <c r="W139" s="419">
        <v>0</v>
      </c>
      <c r="X139" s="419">
        <v>0</v>
      </c>
      <c r="Y139" s="421" t="s">
        <v>523</v>
      </c>
      <c r="Z139" s="419">
        <v>0</v>
      </c>
      <c r="AA139" s="419">
        <v>0</v>
      </c>
      <c r="AB139" s="419">
        <v>0</v>
      </c>
      <c r="AC139" s="419"/>
      <c r="AD139" s="419">
        <v>0</v>
      </c>
      <c r="AE139" s="419">
        <v>0</v>
      </c>
      <c r="AF139" s="419">
        <v>0</v>
      </c>
      <c r="AG139" s="419"/>
      <c r="AH139" s="419">
        <v>0</v>
      </c>
      <c r="AI139" s="419">
        <v>0</v>
      </c>
      <c r="AJ139" s="419">
        <v>0</v>
      </c>
      <c r="AK139" s="421" t="s">
        <v>523</v>
      </c>
      <c r="AL139" s="419">
        <v>0</v>
      </c>
      <c r="AM139" s="419">
        <v>0</v>
      </c>
      <c r="AN139" s="419">
        <v>0</v>
      </c>
    </row>
    <row r="140" spans="1:40" s="385" customFormat="1" ht="8.25" customHeight="1" thickBot="1">
      <c r="A140" s="469"/>
      <c r="B140" s="430"/>
      <c r="C140" s="430"/>
      <c r="D140" s="430"/>
      <c r="E140" s="430"/>
      <c r="F140" s="430"/>
      <c r="G140" s="430"/>
      <c r="H140" s="430"/>
      <c r="I140" s="430"/>
      <c r="J140" s="430"/>
      <c r="K140" s="430"/>
      <c r="L140" s="430"/>
      <c r="M140" s="469"/>
      <c r="N140" s="432"/>
      <c r="O140" s="432"/>
      <c r="P140" s="432"/>
      <c r="Q140" s="432"/>
      <c r="R140" s="432"/>
      <c r="S140" s="432"/>
      <c r="T140" s="432"/>
      <c r="U140" s="432"/>
      <c r="V140" s="432"/>
      <c r="W140" s="432"/>
      <c r="X140" s="432"/>
      <c r="Y140" s="469"/>
      <c r="Z140" s="432"/>
      <c r="AA140" s="432"/>
      <c r="AB140" s="432"/>
      <c r="AC140" s="432"/>
      <c r="AD140" s="432"/>
      <c r="AE140" s="432"/>
      <c r="AF140" s="432"/>
      <c r="AG140" s="432"/>
      <c r="AH140" s="432"/>
      <c r="AI140" s="432"/>
      <c r="AJ140" s="432"/>
      <c r="AK140" s="469"/>
      <c r="AL140" s="432"/>
      <c r="AM140" s="432"/>
      <c r="AN140" s="432"/>
    </row>
    <row r="141" spans="1:40" s="439" customFormat="1" ht="13.5" customHeight="1" thickTop="1">
      <c r="A141" s="470" t="s">
        <v>472</v>
      </c>
      <c r="B141" s="471"/>
      <c r="C141" s="471"/>
      <c r="D141" s="471"/>
      <c r="E141" s="435"/>
      <c r="F141" s="435"/>
      <c r="G141" s="435"/>
      <c r="H141" s="435"/>
      <c r="I141" s="435"/>
      <c r="J141" s="435"/>
      <c r="K141" s="435"/>
      <c r="L141" s="435"/>
      <c r="M141" s="472" t="s">
        <v>472</v>
      </c>
      <c r="N141" s="437"/>
      <c r="O141" s="437"/>
      <c r="P141" s="437"/>
      <c r="Q141" s="437"/>
      <c r="R141" s="437"/>
      <c r="S141" s="437"/>
      <c r="T141" s="437"/>
      <c r="U141" s="437"/>
      <c r="V141" s="437"/>
      <c r="W141" s="437"/>
      <c r="X141" s="437"/>
      <c r="Y141" s="436" t="s">
        <v>472</v>
      </c>
      <c r="Z141" s="438"/>
      <c r="AA141" s="438"/>
      <c r="AB141" s="438"/>
      <c r="AC141" s="438"/>
      <c r="AD141" s="438"/>
      <c r="AE141" s="438"/>
      <c r="AF141" s="438"/>
      <c r="AG141" s="438"/>
      <c r="AH141" s="438"/>
      <c r="AI141" s="438"/>
      <c r="AJ141" s="438"/>
      <c r="AK141" s="436" t="s">
        <v>472</v>
      </c>
      <c r="AL141" s="438"/>
      <c r="AM141" s="438"/>
      <c r="AN141" s="438"/>
    </row>
    <row r="142" spans="1:40" s="439" customFormat="1" ht="13.5" customHeight="1">
      <c r="A142" s="472" t="s">
        <v>524</v>
      </c>
      <c r="B142" s="473"/>
      <c r="C142" s="473"/>
      <c r="D142" s="473"/>
      <c r="E142" s="474"/>
      <c r="F142" s="474"/>
      <c r="G142" s="474"/>
      <c r="H142" s="474"/>
      <c r="I142" s="474"/>
      <c r="J142" s="474"/>
      <c r="K142" s="474"/>
      <c r="L142" s="474"/>
      <c r="M142" s="472" t="s">
        <v>524</v>
      </c>
      <c r="N142" s="437"/>
      <c r="O142" s="437"/>
      <c r="P142" s="437"/>
      <c r="Q142" s="437"/>
      <c r="R142" s="437"/>
      <c r="S142" s="437"/>
      <c r="T142" s="437"/>
      <c r="U142" s="437"/>
      <c r="V142" s="437"/>
      <c r="W142" s="437"/>
      <c r="X142" s="437"/>
      <c r="Y142" s="472" t="s">
        <v>524</v>
      </c>
      <c r="Z142" s="437"/>
      <c r="AA142" s="437"/>
      <c r="AB142" s="437"/>
      <c r="AC142" s="437"/>
      <c r="AD142" s="437"/>
      <c r="AE142" s="437"/>
      <c r="AF142" s="437"/>
      <c r="AG142" s="437"/>
      <c r="AH142" s="437"/>
      <c r="AI142" s="437"/>
      <c r="AJ142" s="437"/>
      <c r="AK142" s="472" t="s">
        <v>524</v>
      </c>
      <c r="AL142" s="437"/>
      <c r="AM142" s="437"/>
      <c r="AN142" s="437"/>
    </row>
    <row r="143" spans="1:40">
      <c r="D143" s="476"/>
      <c r="M143" s="472"/>
      <c r="AK143" s="230" t="s">
        <v>71</v>
      </c>
      <c r="AN143" s="476"/>
    </row>
    <row r="200" spans="3:3">
      <c r="C200" s="475" t="s">
        <v>58</v>
      </c>
    </row>
  </sheetData>
  <mergeCells count="55">
    <mergeCell ref="AK72:AK73"/>
    <mergeCell ref="AL72:AN72"/>
    <mergeCell ref="R72:T72"/>
    <mergeCell ref="V72:X72"/>
    <mergeCell ref="Y72:Y73"/>
    <mergeCell ref="Z72:AB72"/>
    <mergeCell ref="AD72:AF72"/>
    <mergeCell ref="AH72:AJ72"/>
    <mergeCell ref="A72:A73"/>
    <mergeCell ref="B72:D72"/>
    <mergeCell ref="F72:H72"/>
    <mergeCell ref="J72:L72"/>
    <mergeCell ref="M72:M73"/>
    <mergeCell ref="N72:P72"/>
    <mergeCell ref="A69:L69"/>
    <mergeCell ref="M69:X69"/>
    <mergeCell ref="Y69:AJ69"/>
    <mergeCell ref="AK69:AN69"/>
    <mergeCell ref="A70:L70"/>
    <mergeCell ref="M70:X70"/>
    <mergeCell ref="Y70:AJ70"/>
    <mergeCell ref="AK70:AN70"/>
    <mergeCell ref="AK6:AK7"/>
    <mergeCell ref="AL6:AN6"/>
    <mergeCell ref="A68:L68"/>
    <mergeCell ref="M68:X68"/>
    <mergeCell ref="Y68:AJ68"/>
    <mergeCell ref="AK68:AN68"/>
    <mergeCell ref="R6:T6"/>
    <mergeCell ref="V6:X6"/>
    <mergeCell ref="Y6:Y7"/>
    <mergeCell ref="Z6:AB6"/>
    <mergeCell ref="AD6:AF6"/>
    <mergeCell ref="AH6:AJ6"/>
    <mergeCell ref="A6:A7"/>
    <mergeCell ref="B6:D6"/>
    <mergeCell ref="F6:H6"/>
    <mergeCell ref="J6:L6"/>
    <mergeCell ref="M6:M7"/>
    <mergeCell ref="N6:P6"/>
    <mergeCell ref="A3:L3"/>
    <mergeCell ref="M3:X3"/>
    <mergeCell ref="Y3:AJ3"/>
    <mergeCell ref="AK3:AN3"/>
    <mergeCell ref="A4:L4"/>
    <mergeCell ref="M4:X4"/>
    <mergeCell ref="Y4:AJ4"/>
    <mergeCell ref="AK4:AN4"/>
    <mergeCell ref="M1:T1"/>
    <mergeCell ref="Y1:AF1"/>
    <mergeCell ref="AK1:AN1"/>
    <mergeCell ref="A2:L2"/>
    <mergeCell ref="M2:X2"/>
    <mergeCell ref="Y2:AJ2"/>
    <mergeCell ref="AK2:AN2"/>
  </mergeCells>
  <printOptions horizontalCentered="1" verticalCentered="1" gridLinesSet="0"/>
  <pageMargins left="0.75" right="0.75" top="1" bottom="1" header="0.59055118110236227" footer="0.59055118110236227"/>
  <pageSetup paperSize="9" scale="64" fitToHeight="12" orientation="landscape" r:id="rId1"/>
  <headerFooter alignWithMargins="0"/>
  <rowBreaks count="2" manualBreakCount="2">
    <brk id="67" max="47" man="1"/>
    <brk id="142" max="16383" man="1"/>
  </rowBreaks>
  <colBreaks count="3" manualBreakCount="3">
    <brk id="12" max="150" man="1"/>
    <brk id="24" max="150" man="1"/>
    <brk id="36"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E8DD6-B95D-4A2D-BB1F-14C806BE0A94}">
  <sheetPr>
    <pageSetUpPr autoPageBreaks="0"/>
  </sheetPr>
  <dimension ref="A1:AU318"/>
  <sheetViews>
    <sheetView showGridLines="0" topLeftCell="Z1" zoomScaleNormal="100" zoomScaleSheetLayoutView="100" workbookViewId="0"/>
  </sheetViews>
  <sheetFormatPr baseColWidth="10" defaultColWidth="11.44140625" defaultRowHeight="13.2"/>
  <cols>
    <col min="1" max="1" width="58.44140625" style="385" customWidth="1"/>
    <col min="2" max="2" width="13.44140625" style="385" bestFit="1" customWidth="1"/>
    <col min="3" max="4" width="11.5546875" style="385" bestFit="1" customWidth="1"/>
    <col min="5" max="5" width="2.5546875" style="385" customWidth="1"/>
    <col min="6" max="8" width="11" style="385" bestFit="1" customWidth="1"/>
    <col min="9" max="9" width="2.109375" style="385" customWidth="1"/>
    <col min="10" max="12" width="11" style="385" customWidth="1"/>
    <col min="13" max="13" width="55.44140625" style="385" customWidth="1"/>
    <col min="14" max="16" width="10.109375" style="385" customWidth="1"/>
    <col min="17" max="17" width="2.5546875" style="385" customWidth="1"/>
    <col min="18" max="18" width="11" style="385" bestFit="1" customWidth="1"/>
    <col min="19" max="19" width="10.109375" style="385" customWidth="1"/>
    <col min="20" max="20" width="11" style="385" bestFit="1" customWidth="1"/>
    <col min="21" max="21" width="1.88671875" style="385" customWidth="1"/>
    <col min="22" max="24" width="11" style="385" customWidth="1"/>
    <col min="25" max="25" width="55.44140625" style="385" customWidth="1"/>
    <col min="26" max="27" width="10.109375" style="385" customWidth="1"/>
    <col min="28" max="28" width="11" style="385" bestFit="1" customWidth="1"/>
    <col min="29" max="29" width="2.5546875" style="385" customWidth="1"/>
    <col min="30" max="32" width="10.109375" style="385" customWidth="1"/>
    <col min="33" max="33" width="1.88671875" style="385" customWidth="1"/>
    <col min="34" max="36" width="10.109375" style="385" customWidth="1"/>
    <col min="37" max="37" width="55.44140625" style="385" customWidth="1"/>
    <col min="38" max="40" width="10.88671875" style="385" customWidth="1"/>
    <col min="41" max="41" width="12.88671875" style="385" bestFit="1" customWidth="1"/>
    <col min="42" max="16384" width="11.44140625" style="385"/>
  </cols>
  <sheetData>
    <row r="1" spans="1:47" s="482" customFormat="1" ht="18" customHeight="1">
      <c r="A1" s="1188" t="s">
        <v>1067</v>
      </c>
      <c r="B1" s="479"/>
      <c r="C1" s="479"/>
      <c r="D1" s="479"/>
      <c r="E1" s="479"/>
      <c r="F1" s="479"/>
      <c r="G1" s="479"/>
      <c r="H1" s="479"/>
      <c r="I1" s="479"/>
      <c r="J1" s="479"/>
      <c r="K1" s="479"/>
      <c r="L1" s="479"/>
      <c r="M1" s="480"/>
      <c r="N1" s="481"/>
      <c r="O1" s="481"/>
      <c r="P1" s="481"/>
      <c r="Q1" s="481"/>
      <c r="R1" s="481"/>
      <c r="S1" s="481"/>
      <c r="T1" s="481"/>
      <c r="U1" s="481"/>
      <c r="V1" s="481"/>
      <c r="W1" s="481"/>
      <c r="X1" s="481"/>
      <c r="Y1" s="480"/>
      <c r="Z1" s="480"/>
      <c r="AA1" s="480"/>
      <c r="AB1" s="480"/>
      <c r="AC1" s="480"/>
      <c r="AD1" s="480"/>
      <c r="AE1" s="480"/>
      <c r="AF1" s="480"/>
      <c r="AG1" s="480"/>
      <c r="AH1" s="480"/>
      <c r="AI1" s="480"/>
      <c r="AJ1" s="480"/>
      <c r="AK1" s="480"/>
      <c r="AL1" s="480"/>
      <c r="AM1" s="480"/>
      <c r="AN1" s="480"/>
    </row>
    <row r="2" spans="1:47" s="387" customFormat="1" ht="24" customHeight="1">
      <c r="A2" s="483" t="s">
        <v>525</v>
      </c>
      <c r="B2" s="483"/>
      <c r="C2" s="483"/>
      <c r="D2" s="483"/>
      <c r="E2" s="483"/>
      <c r="F2" s="483"/>
      <c r="G2" s="483"/>
      <c r="H2" s="483"/>
      <c r="I2" s="483"/>
      <c r="J2" s="483"/>
      <c r="K2" s="483"/>
      <c r="L2" s="483"/>
      <c r="M2" s="483" t="s">
        <v>525</v>
      </c>
      <c r="N2" s="483"/>
      <c r="O2" s="483"/>
      <c r="P2" s="483"/>
      <c r="Q2" s="483"/>
      <c r="R2" s="483"/>
      <c r="S2" s="483"/>
      <c r="T2" s="483"/>
      <c r="U2" s="483"/>
      <c r="V2" s="483"/>
      <c r="W2" s="483"/>
      <c r="X2" s="483"/>
      <c r="Y2" s="483" t="s">
        <v>525</v>
      </c>
      <c r="Z2" s="483"/>
      <c r="AA2" s="483"/>
      <c r="AB2" s="483"/>
      <c r="AC2" s="483"/>
      <c r="AD2" s="483"/>
      <c r="AE2" s="483"/>
      <c r="AF2" s="483"/>
      <c r="AG2" s="483"/>
      <c r="AH2" s="483"/>
      <c r="AI2" s="483"/>
      <c r="AJ2" s="483"/>
      <c r="AK2" s="483" t="s">
        <v>525</v>
      </c>
      <c r="AL2" s="483"/>
      <c r="AM2" s="483"/>
      <c r="AN2" s="483"/>
      <c r="AO2" s="484"/>
      <c r="AP2" s="484"/>
      <c r="AQ2" s="484"/>
      <c r="AR2" s="484"/>
      <c r="AS2" s="484"/>
      <c r="AT2" s="484"/>
      <c r="AU2" s="484"/>
    </row>
    <row r="3" spans="1:47" s="390" customFormat="1" ht="18" customHeight="1">
      <c r="A3" s="388">
        <v>45351</v>
      </c>
      <c r="B3" s="388"/>
      <c r="C3" s="388"/>
      <c r="D3" s="388"/>
      <c r="E3" s="388"/>
      <c r="F3" s="388"/>
      <c r="G3" s="388"/>
      <c r="H3" s="388"/>
      <c r="I3" s="388"/>
      <c r="J3" s="388"/>
      <c r="K3" s="388"/>
      <c r="L3" s="388"/>
      <c r="M3" s="388">
        <v>45351</v>
      </c>
      <c r="N3" s="388"/>
      <c r="O3" s="388"/>
      <c r="P3" s="388"/>
      <c r="Q3" s="388"/>
      <c r="R3" s="388"/>
      <c r="S3" s="388"/>
      <c r="T3" s="388"/>
      <c r="U3" s="388"/>
      <c r="V3" s="388"/>
      <c r="W3" s="388"/>
      <c r="X3" s="388"/>
      <c r="Y3" s="388">
        <v>45351</v>
      </c>
      <c r="Z3" s="388"/>
      <c r="AA3" s="388"/>
      <c r="AB3" s="388"/>
      <c r="AC3" s="388"/>
      <c r="AD3" s="388"/>
      <c r="AE3" s="388"/>
      <c r="AF3" s="388"/>
      <c r="AG3" s="388"/>
      <c r="AH3" s="388"/>
      <c r="AI3" s="388"/>
      <c r="AJ3" s="388"/>
      <c r="AK3" s="389">
        <v>45351</v>
      </c>
      <c r="AL3" s="389"/>
      <c r="AM3" s="389"/>
      <c r="AN3" s="389"/>
    </row>
    <row r="4" spans="1:47" s="392" customFormat="1" ht="15" customHeight="1">
      <c r="A4" s="391" t="s">
        <v>422</v>
      </c>
      <c r="B4" s="391"/>
      <c r="C4" s="391"/>
      <c r="D4" s="391"/>
      <c r="E4" s="391"/>
      <c r="F4" s="391"/>
      <c r="G4" s="391"/>
      <c r="H4" s="391"/>
      <c r="I4" s="391"/>
      <c r="J4" s="391"/>
      <c r="K4" s="391"/>
      <c r="L4" s="391"/>
      <c r="M4" s="391" t="s">
        <v>422</v>
      </c>
      <c r="N4" s="391"/>
      <c r="O4" s="391"/>
      <c r="P4" s="391"/>
      <c r="Q4" s="391"/>
      <c r="R4" s="391"/>
      <c r="S4" s="391"/>
      <c r="T4" s="391"/>
      <c r="U4" s="391"/>
      <c r="V4" s="391"/>
      <c r="W4" s="391"/>
      <c r="X4" s="391"/>
      <c r="Y4" s="391" t="s">
        <v>422</v>
      </c>
      <c r="Z4" s="391"/>
      <c r="AA4" s="391"/>
      <c r="AB4" s="391"/>
      <c r="AC4" s="391"/>
      <c r="AD4" s="391"/>
      <c r="AE4" s="391"/>
      <c r="AF4" s="391"/>
      <c r="AG4" s="391"/>
      <c r="AH4" s="391"/>
      <c r="AI4" s="391"/>
      <c r="AJ4" s="391"/>
      <c r="AK4" s="391" t="s">
        <v>422</v>
      </c>
      <c r="AL4" s="391"/>
      <c r="AM4" s="391"/>
      <c r="AN4" s="391"/>
    </row>
    <row r="5" spans="1:47" s="489" customFormat="1" ht="6" customHeight="1" thickBot="1">
      <c r="A5" s="485"/>
      <c r="B5" s="485"/>
      <c r="C5" s="485"/>
      <c r="D5" s="485"/>
      <c r="E5" s="485"/>
      <c r="F5" s="485"/>
      <c r="G5" s="485"/>
      <c r="H5" s="485"/>
      <c r="I5" s="485"/>
      <c r="J5" s="485"/>
      <c r="K5" s="485"/>
      <c r="L5" s="485"/>
      <c r="M5" s="486"/>
      <c r="N5" s="487"/>
      <c r="O5" s="487"/>
      <c r="P5" s="487"/>
      <c r="Q5" s="487"/>
      <c r="R5" s="487"/>
      <c r="S5" s="487"/>
      <c r="T5" s="487"/>
      <c r="U5" s="487"/>
      <c r="V5" s="487"/>
      <c r="W5" s="487"/>
      <c r="X5" s="487"/>
      <c r="Y5" s="486"/>
      <c r="Z5" s="486"/>
      <c r="AA5" s="486"/>
      <c r="AB5" s="486"/>
      <c r="AC5" s="486"/>
      <c r="AD5" s="486"/>
      <c r="AE5" s="486"/>
      <c r="AF5" s="486"/>
      <c r="AG5" s="486"/>
      <c r="AH5" s="486"/>
      <c r="AI5" s="486"/>
      <c r="AJ5" s="486"/>
      <c r="AK5" s="486"/>
      <c r="AL5" s="486"/>
      <c r="AM5" s="486"/>
      <c r="AN5" s="488"/>
    </row>
    <row r="6" spans="1:47" s="406" customFormat="1" ht="27" customHeight="1" thickTop="1">
      <c r="A6" s="490"/>
      <c r="B6" s="401" t="s">
        <v>29</v>
      </c>
      <c r="C6" s="401"/>
      <c r="D6" s="401"/>
      <c r="E6" s="402"/>
      <c r="F6" s="401" t="s">
        <v>30</v>
      </c>
      <c r="G6" s="401"/>
      <c r="H6" s="401"/>
      <c r="I6" s="403"/>
      <c r="J6" s="401" t="s">
        <v>31</v>
      </c>
      <c r="K6" s="401"/>
      <c r="L6" s="401"/>
      <c r="M6" s="491"/>
      <c r="N6" s="401" t="s">
        <v>424</v>
      </c>
      <c r="O6" s="401"/>
      <c r="P6" s="401"/>
      <c r="Q6" s="404"/>
      <c r="R6" s="401" t="s">
        <v>526</v>
      </c>
      <c r="S6" s="401"/>
      <c r="T6" s="401"/>
      <c r="U6" s="403"/>
      <c r="V6" s="401" t="s">
        <v>34</v>
      </c>
      <c r="W6" s="401"/>
      <c r="X6" s="401"/>
      <c r="Y6" s="491"/>
      <c r="Z6" s="401" t="s">
        <v>425</v>
      </c>
      <c r="AA6" s="401"/>
      <c r="AB6" s="401"/>
      <c r="AC6" s="404"/>
      <c r="AD6" s="401" t="s">
        <v>426</v>
      </c>
      <c r="AE6" s="401"/>
      <c r="AF6" s="401"/>
      <c r="AG6" s="403"/>
      <c r="AH6" s="401" t="s">
        <v>37</v>
      </c>
      <c r="AI6" s="401"/>
      <c r="AJ6" s="401"/>
      <c r="AK6" s="491"/>
      <c r="AL6" s="405" t="s">
        <v>427</v>
      </c>
      <c r="AM6" s="405"/>
      <c r="AN6" s="405"/>
      <c r="AO6" s="492"/>
    </row>
    <row r="7" spans="1:47" s="406" customFormat="1" ht="12" customHeight="1">
      <c r="A7" s="493"/>
      <c r="B7" s="462" t="s">
        <v>428</v>
      </c>
      <c r="C7" s="463" t="s">
        <v>429</v>
      </c>
      <c r="D7" s="463" t="s">
        <v>430</v>
      </c>
      <c r="E7" s="462"/>
      <c r="F7" s="463" t="s">
        <v>428</v>
      </c>
      <c r="G7" s="463" t="s">
        <v>429</v>
      </c>
      <c r="H7" s="463" t="s">
        <v>430</v>
      </c>
      <c r="I7" s="462"/>
      <c r="J7" s="410" t="s">
        <v>428</v>
      </c>
      <c r="K7" s="411" t="s">
        <v>429</v>
      </c>
      <c r="L7" s="410" t="s">
        <v>430</v>
      </c>
      <c r="M7" s="494"/>
      <c r="N7" s="410" t="s">
        <v>428</v>
      </c>
      <c r="O7" s="411" t="s">
        <v>429</v>
      </c>
      <c r="P7" s="410" t="s">
        <v>430</v>
      </c>
      <c r="Q7" s="410"/>
      <c r="R7" s="410" t="s">
        <v>428</v>
      </c>
      <c r="S7" s="411" t="s">
        <v>429</v>
      </c>
      <c r="T7" s="410" t="s">
        <v>430</v>
      </c>
      <c r="U7" s="410"/>
      <c r="V7" s="411" t="s">
        <v>428</v>
      </c>
      <c r="W7" s="411" t="s">
        <v>429</v>
      </c>
      <c r="X7" s="411" t="s">
        <v>430</v>
      </c>
      <c r="Y7" s="494"/>
      <c r="Z7" s="410" t="s">
        <v>428</v>
      </c>
      <c r="AA7" s="411" t="s">
        <v>429</v>
      </c>
      <c r="AB7" s="411" t="s">
        <v>430</v>
      </c>
      <c r="AC7" s="410"/>
      <c r="AD7" s="411" t="s">
        <v>428</v>
      </c>
      <c r="AE7" s="411" t="s">
        <v>429</v>
      </c>
      <c r="AF7" s="411" t="s">
        <v>430</v>
      </c>
      <c r="AG7" s="410"/>
      <c r="AH7" s="410" t="s">
        <v>428</v>
      </c>
      <c r="AI7" s="411" t="s">
        <v>429</v>
      </c>
      <c r="AJ7" s="410" t="s">
        <v>430</v>
      </c>
      <c r="AK7" s="494"/>
      <c r="AL7" s="410" t="s">
        <v>428</v>
      </c>
      <c r="AM7" s="411" t="s">
        <v>429</v>
      </c>
      <c r="AN7" s="411" t="s">
        <v>430</v>
      </c>
    </row>
    <row r="8" spans="1:47" s="422" customFormat="1" ht="5.25" customHeight="1">
      <c r="A8" s="464"/>
      <c r="B8" s="413"/>
      <c r="C8" s="413"/>
      <c r="D8" s="413"/>
      <c r="E8" s="495"/>
      <c r="F8" s="413"/>
      <c r="G8" s="413"/>
      <c r="H8" s="413"/>
      <c r="I8" s="413"/>
      <c r="J8" s="413"/>
      <c r="K8" s="413"/>
      <c r="L8" s="413"/>
      <c r="M8" s="414"/>
      <c r="N8" s="413"/>
      <c r="O8" s="413"/>
      <c r="P8" s="413"/>
      <c r="Q8" s="496"/>
      <c r="R8" s="413"/>
      <c r="S8" s="413"/>
      <c r="T8" s="413"/>
      <c r="U8" s="413"/>
      <c r="V8" s="413"/>
      <c r="W8" s="413"/>
      <c r="X8" s="413"/>
      <c r="Y8" s="414"/>
      <c r="Z8" s="413"/>
      <c r="AA8" s="413"/>
      <c r="AB8" s="413"/>
      <c r="AC8" s="496"/>
      <c r="AD8" s="413"/>
      <c r="AE8" s="413"/>
      <c r="AF8" s="413"/>
      <c r="AG8" s="413"/>
      <c r="AH8" s="413"/>
      <c r="AI8" s="413"/>
      <c r="AJ8" s="413"/>
      <c r="AK8" s="414"/>
      <c r="AL8" s="413"/>
      <c r="AM8" s="413"/>
      <c r="AN8" s="413"/>
    </row>
    <row r="9" spans="1:47" s="417" customFormat="1" ht="8.1" customHeight="1">
      <c r="A9" s="497" t="s">
        <v>527</v>
      </c>
      <c r="B9" s="416">
        <v>118023.03451000001</v>
      </c>
      <c r="C9" s="416">
        <v>592.47213999999997</v>
      </c>
      <c r="D9" s="416">
        <v>118615.50665000001</v>
      </c>
      <c r="E9" s="416"/>
      <c r="F9" s="416">
        <v>248800.76415999999</v>
      </c>
      <c r="G9" s="416">
        <v>148.32199</v>
      </c>
      <c r="H9" s="416">
        <v>248949.08615000002</v>
      </c>
      <c r="I9" s="416"/>
      <c r="J9" s="416">
        <v>92470.462150000007</v>
      </c>
      <c r="K9" s="416">
        <v>63.453300000000006</v>
      </c>
      <c r="L9" s="416">
        <v>92533.91545</v>
      </c>
      <c r="M9" s="497" t="s">
        <v>527</v>
      </c>
      <c r="N9" s="416">
        <v>75803.072310000003</v>
      </c>
      <c r="O9" s="416">
        <v>0.94678999999999991</v>
      </c>
      <c r="P9" s="416">
        <v>75804.01909999999</v>
      </c>
      <c r="Q9" s="416"/>
      <c r="R9" s="416">
        <v>18119.041010000001</v>
      </c>
      <c r="S9" s="416">
        <v>4463.2694000000001</v>
      </c>
      <c r="T9" s="416">
        <v>22582.310410000002</v>
      </c>
      <c r="U9" s="416"/>
      <c r="V9" s="416">
        <v>86342.600430000006</v>
      </c>
      <c r="W9" s="416">
        <v>409.61008000000004</v>
      </c>
      <c r="X9" s="416">
        <v>86752.210510000004</v>
      </c>
      <c r="Y9" s="497" t="s">
        <v>527</v>
      </c>
      <c r="Z9" s="416">
        <v>37591.7546</v>
      </c>
      <c r="AA9" s="416">
        <v>6729.28629</v>
      </c>
      <c r="AB9" s="416">
        <v>44321.040890000004</v>
      </c>
      <c r="AC9" s="416"/>
      <c r="AD9" s="416">
        <v>22988.448700000001</v>
      </c>
      <c r="AE9" s="416">
        <v>216.84959000000001</v>
      </c>
      <c r="AF9" s="416">
        <v>23205.298289999999</v>
      </c>
      <c r="AG9" s="416"/>
      <c r="AH9" s="416">
        <v>14852.815759999999</v>
      </c>
      <c r="AI9" s="416">
        <v>292.01092</v>
      </c>
      <c r="AJ9" s="416">
        <v>15144.82668</v>
      </c>
      <c r="AK9" s="497" t="s">
        <v>527</v>
      </c>
      <c r="AL9" s="416">
        <v>714991.99362999992</v>
      </c>
      <c r="AM9" s="416">
        <v>12916.220500000001</v>
      </c>
      <c r="AN9" s="416">
        <v>727908.21413000021</v>
      </c>
      <c r="AO9" s="498"/>
    </row>
    <row r="10" spans="1:47" s="417" customFormat="1" ht="9" customHeight="1">
      <c r="A10" s="499" t="s">
        <v>528</v>
      </c>
      <c r="B10" s="419">
        <v>560.94770999999992</v>
      </c>
      <c r="C10" s="419">
        <v>430.35316999999998</v>
      </c>
      <c r="D10" s="419">
        <v>991.30088000000001</v>
      </c>
      <c r="E10" s="419"/>
      <c r="F10" s="419">
        <v>4111.6952300000003</v>
      </c>
      <c r="G10" s="419">
        <v>148.32199</v>
      </c>
      <c r="H10" s="419">
        <v>4260.0172199999997</v>
      </c>
      <c r="I10" s="419"/>
      <c r="J10" s="419">
        <v>630.26669000000004</v>
      </c>
      <c r="K10" s="419">
        <v>57.600050000000003</v>
      </c>
      <c r="L10" s="419">
        <v>687.86673999999994</v>
      </c>
      <c r="M10" s="499" t="s">
        <v>528</v>
      </c>
      <c r="N10" s="419">
        <v>1268.21975</v>
      </c>
      <c r="O10" s="419">
        <v>0</v>
      </c>
      <c r="P10" s="419">
        <v>1268.21975</v>
      </c>
      <c r="Q10" s="419"/>
      <c r="R10" s="419">
        <v>433.56960000000004</v>
      </c>
      <c r="S10" s="419">
        <v>76.384740000000008</v>
      </c>
      <c r="T10" s="419">
        <v>509.95434</v>
      </c>
      <c r="U10" s="419"/>
      <c r="V10" s="419">
        <v>2033.6500900000001</v>
      </c>
      <c r="W10" s="419">
        <v>409.61008000000004</v>
      </c>
      <c r="X10" s="419">
        <v>2443.26017</v>
      </c>
      <c r="Y10" s="499" t="s">
        <v>528</v>
      </c>
      <c r="Z10" s="419">
        <v>186.93367999999998</v>
      </c>
      <c r="AA10" s="419">
        <v>63.643300000000004</v>
      </c>
      <c r="AB10" s="419">
        <v>250.57698000000002</v>
      </c>
      <c r="AC10" s="419"/>
      <c r="AD10" s="419">
        <v>868.19704999999999</v>
      </c>
      <c r="AE10" s="419">
        <v>1.4952399999999999</v>
      </c>
      <c r="AF10" s="419">
        <v>869.69229000000007</v>
      </c>
      <c r="AG10" s="419"/>
      <c r="AH10" s="419">
        <v>224.72423000000001</v>
      </c>
      <c r="AI10" s="419">
        <v>113.39328</v>
      </c>
      <c r="AJ10" s="419">
        <v>338.11750999999998</v>
      </c>
      <c r="AK10" s="499" t="s">
        <v>528</v>
      </c>
      <c r="AL10" s="419">
        <v>10318.204030000001</v>
      </c>
      <c r="AM10" s="419">
        <v>1300.8018500000001</v>
      </c>
      <c r="AN10" s="419">
        <v>11619.005880000001</v>
      </c>
      <c r="AO10" s="498"/>
    </row>
    <row r="11" spans="1:47" s="417" customFormat="1" ht="9" customHeight="1">
      <c r="A11" s="421" t="s">
        <v>529</v>
      </c>
      <c r="B11" s="419">
        <v>827.44709</v>
      </c>
      <c r="C11" s="419">
        <v>0</v>
      </c>
      <c r="D11" s="419">
        <v>827.44709</v>
      </c>
      <c r="E11" s="419"/>
      <c r="F11" s="419">
        <v>0</v>
      </c>
      <c r="G11" s="419">
        <v>0</v>
      </c>
      <c r="H11" s="419">
        <v>0</v>
      </c>
      <c r="I11" s="419"/>
      <c r="J11" s="419">
        <v>74.550920000000005</v>
      </c>
      <c r="K11" s="419">
        <v>2.9673799999999999</v>
      </c>
      <c r="L11" s="419">
        <v>77.518299999999996</v>
      </c>
      <c r="M11" s="421" t="s">
        <v>529</v>
      </c>
      <c r="N11" s="419">
        <v>0</v>
      </c>
      <c r="O11" s="419">
        <v>0</v>
      </c>
      <c r="P11" s="419">
        <v>0</v>
      </c>
      <c r="Q11" s="419"/>
      <c r="R11" s="419">
        <v>0</v>
      </c>
      <c r="S11" s="419">
        <v>0</v>
      </c>
      <c r="T11" s="419">
        <v>0</v>
      </c>
      <c r="U11" s="419"/>
      <c r="V11" s="419">
        <v>0</v>
      </c>
      <c r="W11" s="419">
        <v>0</v>
      </c>
      <c r="X11" s="419">
        <v>0</v>
      </c>
      <c r="Y11" s="421" t="s">
        <v>529</v>
      </c>
      <c r="Z11" s="419">
        <v>0</v>
      </c>
      <c r="AA11" s="419">
        <v>0</v>
      </c>
      <c r="AB11" s="419">
        <v>0</v>
      </c>
      <c r="AC11" s="419"/>
      <c r="AD11" s="419">
        <v>0</v>
      </c>
      <c r="AE11" s="419">
        <v>0</v>
      </c>
      <c r="AF11" s="419">
        <v>0</v>
      </c>
      <c r="AG11" s="419"/>
      <c r="AH11" s="419">
        <v>0</v>
      </c>
      <c r="AI11" s="419">
        <v>0</v>
      </c>
      <c r="AJ11" s="419">
        <v>0</v>
      </c>
      <c r="AK11" s="421" t="s">
        <v>529</v>
      </c>
      <c r="AL11" s="419">
        <v>901.99801000000002</v>
      </c>
      <c r="AM11" s="419">
        <v>2.9673799999999999</v>
      </c>
      <c r="AN11" s="419">
        <v>904.96538999999996</v>
      </c>
      <c r="AO11" s="498"/>
    </row>
    <row r="12" spans="1:47" s="417" customFormat="1" ht="9" customHeight="1">
      <c r="A12" s="421" t="s">
        <v>530</v>
      </c>
      <c r="B12" s="419">
        <v>1795.96003</v>
      </c>
      <c r="C12" s="419">
        <v>0</v>
      </c>
      <c r="D12" s="419">
        <v>1795.96003</v>
      </c>
      <c r="E12" s="419"/>
      <c r="F12" s="419">
        <v>3515.1826700000001</v>
      </c>
      <c r="G12" s="419">
        <v>0</v>
      </c>
      <c r="H12" s="419">
        <v>3515.1826700000001</v>
      </c>
      <c r="I12" s="419"/>
      <c r="J12" s="419">
        <v>857.90445999999997</v>
      </c>
      <c r="K12" s="419">
        <v>0</v>
      </c>
      <c r="L12" s="419">
        <v>857.90445999999997</v>
      </c>
      <c r="M12" s="421" t="s">
        <v>530</v>
      </c>
      <c r="N12" s="419">
        <v>215.19529</v>
      </c>
      <c r="O12" s="419">
        <v>0</v>
      </c>
      <c r="P12" s="419">
        <v>215.19529</v>
      </c>
      <c r="Q12" s="419"/>
      <c r="R12" s="419">
        <v>61.776110000000003</v>
      </c>
      <c r="S12" s="419">
        <v>0</v>
      </c>
      <c r="T12" s="419">
        <v>61.776110000000003</v>
      </c>
      <c r="U12" s="419"/>
      <c r="V12" s="419">
        <v>0</v>
      </c>
      <c r="W12" s="419">
        <v>0</v>
      </c>
      <c r="X12" s="419">
        <v>0</v>
      </c>
      <c r="Y12" s="421" t="s">
        <v>530</v>
      </c>
      <c r="Z12" s="419">
        <v>0</v>
      </c>
      <c r="AA12" s="419">
        <v>0</v>
      </c>
      <c r="AB12" s="419">
        <v>0</v>
      </c>
      <c r="AC12" s="419"/>
      <c r="AD12" s="419">
        <v>100.03801000000001</v>
      </c>
      <c r="AE12" s="419">
        <v>0</v>
      </c>
      <c r="AF12" s="419">
        <v>100.03801000000001</v>
      </c>
      <c r="AG12" s="419"/>
      <c r="AH12" s="419">
        <v>114.63713</v>
      </c>
      <c r="AI12" s="419">
        <v>0</v>
      </c>
      <c r="AJ12" s="419">
        <v>114.63713</v>
      </c>
      <c r="AK12" s="421" t="s">
        <v>530</v>
      </c>
      <c r="AL12" s="419">
        <v>6660.6936999999998</v>
      </c>
      <c r="AM12" s="419">
        <v>0</v>
      </c>
      <c r="AN12" s="419">
        <v>6660.6936999999998</v>
      </c>
      <c r="AO12" s="498"/>
    </row>
    <row r="13" spans="1:47" s="417" customFormat="1" ht="9" customHeight="1">
      <c r="A13" s="421" t="s">
        <v>531</v>
      </c>
      <c r="B13" s="419">
        <v>114838.67968</v>
      </c>
      <c r="C13" s="419">
        <v>5.0595299999999996</v>
      </c>
      <c r="D13" s="419">
        <v>114843.73921</v>
      </c>
      <c r="E13" s="419"/>
      <c r="F13" s="419">
        <v>240521.07525999998</v>
      </c>
      <c r="G13" s="419">
        <v>0</v>
      </c>
      <c r="H13" s="419">
        <v>240521.07525999998</v>
      </c>
      <c r="I13" s="419"/>
      <c r="J13" s="419">
        <v>90860.508860000002</v>
      </c>
      <c r="K13" s="419">
        <v>2.8858699999999997</v>
      </c>
      <c r="L13" s="419">
        <v>90863.39473</v>
      </c>
      <c r="M13" s="421" t="s">
        <v>531</v>
      </c>
      <c r="N13" s="419">
        <v>74252.63384000001</v>
      </c>
      <c r="O13" s="419">
        <v>0.94678999999999991</v>
      </c>
      <c r="P13" s="419">
        <v>74253.580629999997</v>
      </c>
      <c r="Q13" s="419"/>
      <c r="R13" s="419">
        <v>17623.695299999999</v>
      </c>
      <c r="S13" s="419">
        <v>0</v>
      </c>
      <c r="T13" s="419">
        <v>17623.695299999999</v>
      </c>
      <c r="U13" s="419"/>
      <c r="V13" s="419">
        <v>83883.7745</v>
      </c>
      <c r="W13" s="419">
        <v>0</v>
      </c>
      <c r="X13" s="419">
        <v>83883.7745</v>
      </c>
      <c r="Y13" s="421" t="s">
        <v>531</v>
      </c>
      <c r="Z13" s="419">
        <v>34355.813390000003</v>
      </c>
      <c r="AA13" s="419">
        <v>6665.6756399999995</v>
      </c>
      <c r="AB13" s="419">
        <v>41021.489030000004</v>
      </c>
      <c r="AC13" s="419"/>
      <c r="AD13" s="419">
        <v>22020.21369</v>
      </c>
      <c r="AE13" s="419">
        <v>77.721759999999989</v>
      </c>
      <c r="AF13" s="419">
        <v>22097.935450000001</v>
      </c>
      <c r="AG13" s="419"/>
      <c r="AH13" s="419">
        <v>14513.454400000001</v>
      </c>
      <c r="AI13" s="419">
        <v>8.7786100000000005</v>
      </c>
      <c r="AJ13" s="419">
        <v>14522.23301</v>
      </c>
      <c r="AK13" s="421" t="s">
        <v>531</v>
      </c>
      <c r="AL13" s="419">
        <v>692869.84892000002</v>
      </c>
      <c r="AM13" s="419">
        <v>6761.0681999999997</v>
      </c>
      <c r="AN13" s="419">
        <v>699630.91712</v>
      </c>
      <c r="AO13" s="498"/>
    </row>
    <row r="14" spans="1:47" s="417" customFormat="1" ht="9" customHeight="1">
      <c r="A14" s="421" t="s">
        <v>532</v>
      </c>
      <c r="B14" s="419">
        <v>0</v>
      </c>
      <c r="C14" s="419">
        <v>0</v>
      </c>
      <c r="D14" s="419">
        <v>0</v>
      </c>
      <c r="E14" s="419"/>
      <c r="F14" s="419">
        <v>0</v>
      </c>
      <c r="G14" s="419">
        <v>0</v>
      </c>
      <c r="H14" s="419">
        <v>0</v>
      </c>
      <c r="I14" s="419"/>
      <c r="J14" s="419">
        <v>0</v>
      </c>
      <c r="K14" s="419">
        <v>0</v>
      </c>
      <c r="L14" s="419">
        <v>0</v>
      </c>
      <c r="M14" s="421" t="s">
        <v>532</v>
      </c>
      <c r="N14" s="419">
        <v>0</v>
      </c>
      <c r="O14" s="419">
        <v>0</v>
      </c>
      <c r="P14" s="419">
        <v>0</v>
      </c>
      <c r="Q14" s="419"/>
      <c r="R14" s="419">
        <v>0</v>
      </c>
      <c r="S14" s="419">
        <v>0</v>
      </c>
      <c r="T14" s="419">
        <v>0</v>
      </c>
      <c r="U14" s="419"/>
      <c r="V14" s="419">
        <v>0</v>
      </c>
      <c r="W14" s="419">
        <v>0</v>
      </c>
      <c r="X14" s="419">
        <v>0</v>
      </c>
      <c r="Y14" s="421" t="s">
        <v>532</v>
      </c>
      <c r="Z14" s="419">
        <v>0</v>
      </c>
      <c r="AA14" s="419">
        <v>0</v>
      </c>
      <c r="AB14" s="419">
        <v>0</v>
      </c>
      <c r="AC14" s="419"/>
      <c r="AD14" s="419">
        <v>0</v>
      </c>
      <c r="AE14" s="419">
        <v>0</v>
      </c>
      <c r="AF14" s="419">
        <v>0</v>
      </c>
      <c r="AG14" s="419"/>
      <c r="AH14" s="419">
        <v>0</v>
      </c>
      <c r="AI14" s="419">
        <v>0</v>
      </c>
      <c r="AJ14" s="419">
        <v>0</v>
      </c>
      <c r="AK14" s="421" t="s">
        <v>532</v>
      </c>
      <c r="AL14" s="419">
        <v>0</v>
      </c>
      <c r="AM14" s="419">
        <v>0</v>
      </c>
      <c r="AN14" s="419">
        <v>0</v>
      </c>
      <c r="AO14" s="498"/>
    </row>
    <row r="15" spans="1:47" s="417" customFormat="1" ht="9" customHeight="1">
      <c r="A15" s="421" t="s">
        <v>533</v>
      </c>
      <c r="B15" s="419">
        <v>0</v>
      </c>
      <c r="C15" s="419">
        <v>0</v>
      </c>
      <c r="D15" s="419">
        <v>0</v>
      </c>
      <c r="E15" s="419"/>
      <c r="F15" s="419">
        <v>652.81100000000004</v>
      </c>
      <c r="G15" s="419">
        <v>0</v>
      </c>
      <c r="H15" s="419">
        <v>652.81100000000004</v>
      </c>
      <c r="I15" s="419"/>
      <c r="J15" s="419">
        <v>0</v>
      </c>
      <c r="K15" s="419">
        <v>0</v>
      </c>
      <c r="L15" s="419">
        <v>0</v>
      </c>
      <c r="M15" s="421" t="s">
        <v>533</v>
      </c>
      <c r="N15" s="419">
        <v>0</v>
      </c>
      <c r="O15" s="419">
        <v>0</v>
      </c>
      <c r="P15" s="419">
        <v>0</v>
      </c>
      <c r="Q15" s="419"/>
      <c r="R15" s="419">
        <v>0</v>
      </c>
      <c r="S15" s="419">
        <v>0</v>
      </c>
      <c r="T15" s="419">
        <v>0</v>
      </c>
      <c r="U15" s="419"/>
      <c r="V15" s="419">
        <v>0</v>
      </c>
      <c r="W15" s="419">
        <v>0</v>
      </c>
      <c r="X15" s="419">
        <v>0</v>
      </c>
      <c r="Y15" s="421" t="s">
        <v>533</v>
      </c>
      <c r="Z15" s="419">
        <v>0</v>
      </c>
      <c r="AA15" s="419">
        <v>0</v>
      </c>
      <c r="AB15" s="419">
        <v>0</v>
      </c>
      <c r="AC15" s="419"/>
      <c r="AD15" s="419">
        <v>0</v>
      </c>
      <c r="AE15" s="419">
        <v>0</v>
      </c>
      <c r="AF15" s="419">
        <v>0</v>
      </c>
      <c r="AG15" s="419"/>
      <c r="AH15" s="419">
        <v>0</v>
      </c>
      <c r="AI15" s="419">
        <v>0</v>
      </c>
      <c r="AJ15" s="419">
        <v>0</v>
      </c>
      <c r="AK15" s="421" t="s">
        <v>533</v>
      </c>
      <c r="AL15" s="419">
        <v>652.81100000000004</v>
      </c>
      <c r="AM15" s="419">
        <v>0</v>
      </c>
      <c r="AN15" s="419">
        <v>652.81100000000004</v>
      </c>
      <c r="AO15" s="498"/>
    </row>
    <row r="16" spans="1:47" s="417" customFormat="1" ht="9" customHeight="1">
      <c r="A16" s="421" t="s">
        <v>534</v>
      </c>
      <c r="B16" s="419">
        <v>0</v>
      </c>
      <c r="C16" s="419">
        <v>157.05944</v>
      </c>
      <c r="D16" s="419">
        <v>157.05944</v>
      </c>
      <c r="E16" s="419"/>
      <c r="F16" s="419">
        <v>0</v>
      </c>
      <c r="G16" s="419">
        <v>0</v>
      </c>
      <c r="H16" s="419">
        <v>0</v>
      </c>
      <c r="I16" s="419"/>
      <c r="J16" s="419">
        <v>47.23122</v>
      </c>
      <c r="K16" s="419">
        <v>0</v>
      </c>
      <c r="L16" s="419">
        <v>47.23122</v>
      </c>
      <c r="M16" s="421" t="s">
        <v>534</v>
      </c>
      <c r="N16" s="419">
        <v>67.023430000000005</v>
      </c>
      <c r="O16" s="419">
        <v>0</v>
      </c>
      <c r="P16" s="419">
        <v>67.023430000000005</v>
      </c>
      <c r="Q16" s="419"/>
      <c r="R16" s="419">
        <v>0</v>
      </c>
      <c r="S16" s="419">
        <v>1513.10402</v>
      </c>
      <c r="T16" s="419">
        <v>1513.10402</v>
      </c>
      <c r="U16" s="419"/>
      <c r="V16" s="419">
        <v>425.17584000000005</v>
      </c>
      <c r="W16" s="419">
        <v>0</v>
      </c>
      <c r="X16" s="419">
        <v>425.17584000000005</v>
      </c>
      <c r="Y16" s="421" t="s">
        <v>534</v>
      </c>
      <c r="Z16" s="419">
        <v>3049.0075299999999</v>
      </c>
      <c r="AA16" s="419">
        <v>-8.1519999999999995E-2</v>
      </c>
      <c r="AB16" s="419">
        <v>3048.9260099999997</v>
      </c>
      <c r="AC16" s="419"/>
      <c r="AD16" s="419">
        <v>-5.0000000000000002E-5</v>
      </c>
      <c r="AE16" s="419">
        <v>137.63258999999999</v>
      </c>
      <c r="AF16" s="419">
        <v>137.63254000000001</v>
      </c>
      <c r="AG16" s="419"/>
      <c r="AH16" s="419">
        <v>0</v>
      </c>
      <c r="AI16" s="419">
        <v>169.83903000000001</v>
      </c>
      <c r="AJ16" s="419">
        <v>169.83903000000001</v>
      </c>
      <c r="AK16" s="421" t="s">
        <v>534</v>
      </c>
      <c r="AL16" s="419">
        <v>3588.43797</v>
      </c>
      <c r="AM16" s="419">
        <v>1977.5535600000001</v>
      </c>
      <c r="AN16" s="419">
        <v>5565.9915299999993</v>
      </c>
      <c r="AO16" s="498"/>
    </row>
    <row r="17" spans="1:41" s="417" customFormat="1" ht="9" customHeight="1">
      <c r="A17" s="421" t="s">
        <v>535</v>
      </c>
      <c r="B17" s="419">
        <v>0</v>
      </c>
      <c r="C17" s="419">
        <v>0</v>
      </c>
      <c r="D17" s="419">
        <v>0</v>
      </c>
      <c r="E17" s="419"/>
      <c r="F17" s="419">
        <v>0</v>
      </c>
      <c r="G17" s="419">
        <v>0</v>
      </c>
      <c r="H17" s="419">
        <v>0</v>
      </c>
      <c r="I17" s="419"/>
      <c r="J17" s="419">
        <v>0</v>
      </c>
      <c r="K17" s="419">
        <v>0</v>
      </c>
      <c r="L17" s="419">
        <v>0</v>
      </c>
      <c r="M17" s="421" t="s">
        <v>535</v>
      </c>
      <c r="N17" s="419">
        <v>0</v>
      </c>
      <c r="O17" s="419">
        <v>0</v>
      </c>
      <c r="P17" s="419">
        <v>0</v>
      </c>
      <c r="Q17" s="419"/>
      <c r="R17" s="419">
        <v>0</v>
      </c>
      <c r="S17" s="419">
        <v>0</v>
      </c>
      <c r="T17" s="419">
        <v>0</v>
      </c>
      <c r="U17" s="419"/>
      <c r="V17" s="419">
        <v>0</v>
      </c>
      <c r="W17" s="419">
        <v>0</v>
      </c>
      <c r="X17" s="419">
        <v>0</v>
      </c>
      <c r="Y17" s="421" t="s">
        <v>535</v>
      </c>
      <c r="Z17" s="419">
        <v>0</v>
      </c>
      <c r="AA17" s="419">
        <v>0</v>
      </c>
      <c r="AB17" s="419">
        <v>0</v>
      </c>
      <c r="AC17" s="419"/>
      <c r="AD17" s="419">
        <v>0</v>
      </c>
      <c r="AE17" s="419">
        <v>0</v>
      </c>
      <c r="AF17" s="419">
        <v>0</v>
      </c>
      <c r="AG17" s="419"/>
      <c r="AH17" s="419">
        <v>0</v>
      </c>
      <c r="AI17" s="419">
        <v>0</v>
      </c>
      <c r="AJ17" s="419">
        <v>0</v>
      </c>
      <c r="AK17" s="421" t="s">
        <v>535</v>
      </c>
      <c r="AL17" s="419">
        <v>0</v>
      </c>
      <c r="AM17" s="419">
        <v>0</v>
      </c>
      <c r="AN17" s="419">
        <v>0</v>
      </c>
      <c r="AO17" s="498"/>
    </row>
    <row r="18" spans="1:41" s="417" customFormat="1" ht="9" customHeight="1">
      <c r="A18" s="421" t="s">
        <v>455</v>
      </c>
      <c r="B18" s="419">
        <v>0</v>
      </c>
      <c r="C18" s="419">
        <v>0</v>
      </c>
      <c r="D18" s="419">
        <v>0</v>
      </c>
      <c r="E18" s="419"/>
      <c r="F18" s="419">
        <v>0</v>
      </c>
      <c r="G18" s="419">
        <v>0</v>
      </c>
      <c r="H18" s="419">
        <v>0</v>
      </c>
      <c r="I18" s="419"/>
      <c r="J18" s="419">
        <v>0</v>
      </c>
      <c r="K18" s="419">
        <v>0</v>
      </c>
      <c r="L18" s="419">
        <v>0</v>
      </c>
      <c r="M18" s="421" t="s">
        <v>455</v>
      </c>
      <c r="N18" s="419">
        <v>0</v>
      </c>
      <c r="O18" s="419">
        <v>0</v>
      </c>
      <c r="P18" s="419">
        <v>0</v>
      </c>
      <c r="Q18" s="419"/>
      <c r="R18" s="419">
        <v>0</v>
      </c>
      <c r="S18" s="419">
        <v>2873.7806399999999</v>
      </c>
      <c r="T18" s="419">
        <v>2873.7806399999999</v>
      </c>
      <c r="U18" s="419"/>
      <c r="V18" s="419">
        <v>0</v>
      </c>
      <c r="W18" s="419">
        <v>0</v>
      </c>
      <c r="X18" s="419">
        <v>0</v>
      </c>
      <c r="Y18" s="421" t="s">
        <v>455</v>
      </c>
      <c r="Z18" s="419">
        <v>0</v>
      </c>
      <c r="AA18" s="419">
        <v>4.8870000000000004E-2</v>
      </c>
      <c r="AB18" s="419">
        <v>4.8870000000000004E-2</v>
      </c>
      <c r="AC18" s="419"/>
      <c r="AD18" s="419">
        <v>0</v>
      </c>
      <c r="AE18" s="419">
        <v>0</v>
      </c>
      <c r="AF18" s="419">
        <v>0</v>
      </c>
      <c r="AG18" s="419"/>
      <c r="AH18" s="419">
        <v>0</v>
      </c>
      <c r="AI18" s="419">
        <v>0</v>
      </c>
      <c r="AJ18" s="419">
        <v>0</v>
      </c>
      <c r="AK18" s="421" t="s">
        <v>455</v>
      </c>
      <c r="AL18" s="419">
        <v>0</v>
      </c>
      <c r="AM18" s="419">
        <v>2873.82951</v>
      </c>
      <c r="AN18" s="419">
        <v>2873.82951</v>
      </c>
      <c r="AO18" s="498"/>
    </row>
    <row r="19" spans="1:41" s="417" customFormat="1" ht="5.0999999999999996" customHeight="1">
      <c r="A19" s="421"/>
      <c r="B19" s="419"/>
      <c r="C19" s="419"/>
      <c r="D19" s="419"/>
      <c r="E19" s="419"/>
      <c r="F19" s="419"/>
      <c r="G19" s="419"/>
      <c r="H19" s="419"/>
      <c r="I19" s="419"/>
      <c r="J19" s="419"/>
      <c r="K19" s="419"/>
      <c r="L19" s="419"/>
      <c r="M19" s="421"/>
      <c r="N19" s="419"/>
      <c r="O19" s="419"/>
      <c r="P19" s="419"/>
      <c r="Q19" s="419"/>
      <c r="R19" s="419"/>
      <c r="S19" s="419"/>
      <c r="T19" s="419"/>
      <c r="U19" s="419"/>
      <c r="V19" s="419">
        <v>0</v>
      </c>
      <c r="W19" s="419">
        <v>0</v>
      </c>
      <c r="X19" s="419">
        <v>0</v>
      </c>
      <c r="Y19" s="421"/>
      <c r="Z19" s="419"/>
      <c r="AA19" s="419"/>
      <c r="AB19" s="419"/>
      <c r="AC19" s="419"/>
      <c r="AD19" s="419"/>
      <c r="AE19" s="419"/>
      <c r="AF19" s="419"/>
      <c r="AG19" s="419"/>
      <c r="AH19" s="419">
        <v>0</v>
      </c>
      <c r="AI19" s="419">
        <v>0</v>
      </c>
      <c r="AJ19" s="419">
        <v>0</v>
      </c>
      <c r="AK19" s="421"/>
      <c r="AL19" s="419"/>
      <c r="AM19" s="419"/>
      <c r="AN19" s="419"/>
      <c r="AO19" s="498"/>
    </row>
    <row r="20" spans="1:41" s="422" customFormat="1" ht="9.75" customHeight="1">
      <c r="A20" s="415" t="s">
        <v>536</v>
      </c>
      <c r="B20" s="416">
        <v>23156.974699999999</v>
      </c>
      <c r="C20" s="416">
        <v>208.41905000000003</v>
      </c>
      <c r="D20" s="416">
        <v>23365.393749999999</v>
      </c>
      <c r="E20" s="416"/>
      <c r="F20" s="416">
        <v>49668.061079999999</v>
      </c>
      <c r="G20" s="416">
        <v>550.09136999999998</v>
      </c>
      <c r="H20" s="416">
        <v>50218.152450000001</v>
      </c>
      <c r="I20" s="416"/>
      <c r="J20" s="416">
        <v>24302.856199999998</v>
      </c>
      <c r="K20" s="416">
        <v>7.8406000000000002</v>
      </c>
      <c r="L20" s="416">
        <v>24310.696800000002</v>
      </c>
      <c r="M20" s="415" t="s">
        <v>536</v>
      </c>
      <c r="N20" s="416">
        <v>16154.533019999999</v>
      </c>
      <c r="O20" s="416">
        <v>0.39406999999999998</v>
      </c>
      <c r="P20" s="416">
        <v>16154.927089999999</v>
      </c>
      <c r="Q20" s="416"/>
      <c r="R20" s="416">
        <v>4563.9796900000001</v>
      </c>
      <c r="S20" s="416">
        <v>2798.4333500000002</v>
      </c>
      <c r="T20" s="416">
        <v>7362.4130400000004</v>
      </c>
      <c r="U20" s="416"/>
      <c r="V20" s="416">
        <v>20432.900719999998</v>
      </c>
      <c r="W20" s="416">
        <v>274.25289000000004</v>
      </c>
      <c r="X20" s="416">
        <v>20707.153610000001</v>
      </c>
      <c r="Y20" s="415" t="s">
        <v>536</v>
      </c>
      <c r="Z20" s="416">
        <v>10338.570470000001</v>
      </c>
      <c r="AA20" s="416">
        <v>2843.19308</v>
      </c>
      <c r="AB20" s="416">
        <v>13181.763550000001</v>
      </c>
      <c r="AC20" s="416"/>
      <c r="AD20" s="416">
        <v>8851.2436400000006</v>
      </c>
      <c r="AE20" s="416">
        <v>20.43225</v>
      </c>
      <c r="AF20" s="416">
        <v>8871.6758900000004</v>
      </c>
      <c r="AG20" s="416"/>
      <c r="AH20" s="416">
        <v>5463.7123700000002</v>
      </c>
      <c r="AI20" s="416">
        <v>39.37782</v>
      </c>
      <c r="AJ20" s="416">
        <v>5503.0901900000008</v>
      </c>
      <c r="AK20" s="415" t="s">
        <v>536</v>
      </c>
      <c r="AL20" s="416">
        <v>162932.83189</v>
      </c>
      <c r="AM20" s="416">
        <v>6742.4344799999999</v>
      </c>
      <c r="AN20" s="416">
        <v>169675.26637</v>
      </c>
    </row>
    <row r="21" spans="1:41" s="417" customFormat="1" ht="9" customHeight="1">
      <c r="A21" s="421" t="s">
        <v>537</v>
      </c>
      <c r="B21" s="419">
        <v>15784.23633</v>
      </c>
      <c r="C21" s="419">
        <v>143.97045</v>
      </c>
      <c r="D21" s="419">
        <v>15928.206779999999</v>
      </c>
      <c r="E21" s="419"/>
      <c r="F21" s="419">
        <v>32223.429120000001</v>
      </c>
      <c r="G21" s="419">
        <v>233.98222000000001</v>
      </c>
      <c r="H21" s="419">
        <v>32457.411339999999</v>
      </c>
      <c r="I21" s="419"/>
      <c r="J21" s="419">
        <v>15478.432869999999</v>
      </c>
      <c r="K21" s="419">
        <v>7.8406000000000002</v>
      </c>
      <c r="L21" s="419">
        <v>15486.27347</v>
      </c>
      <c r="M21" s="421" t="s">
        <v>537</v>
      </c>
      <c r="N21" s="419">
        <v>7442.9614499999998</v>
      </c>
      <c r="O21" s="419">
        <v>0</v>
      </c>
      <c r="P21" s="419">
        <v>7442.9614499999998</v>
      </c>
      <c r="Q21" s="419"/>
      <c r="R21" s="419">
        <v>3983.99548</v>
      </c>
      <c r="S21" s="419">
        <v>171.16498000000001</v>
      </c>
      <c r="T21" s="419">
        <v>4155.1604600000001</v>
      </c>
      <c r="U21" s="419"/>
      <c r="V21" s="419">
        <v>10732.6739</v>
      </c>
      <c r="W21" s="419">
        <v>215.84658000000002</v>
      </c>
      <c r="X21" s="419">
        <v>10948.520480000001</v>
      </c>
      <c r="Y21" s="421" t="s">
        <v>537</v>
      </c>
      <c r="Z21" s="419">
        <v>0</v>
      </c>
      <c r="AA21" s="419">
        <v>0</v>
      </c>
      <c r="AB21" s="419">
        <v>0</v>
      </c>
      <c r="AC21" s="419"/>
      <c r="AD21" s="419">
        <v>7422.8530700000001</v>
      </c>
      <c r="AE21" s="419">
        <v>0.66671000000000002</v>
      </c>
      <c r="AF21" s="419">
        <v>7423.5197800000005</v>
      </c>
      <c r="AG21" s="419"/>
      <c r="AH21" s="419">
        <v>4675.8046399999994</v>
      </c>
      <c r="AI21" s="419">
        <v>39.306609999999999</v>
      </c>
      <c r="AJ21" s="419">
        <v>4715.1112499999999</v>
      </c>
      <c r="AK21" s="421" t="s">
        <v>537</v>
      </c>
      <c r="AL21" s="419">
        <v>97744.386859999984</v>
      </c>
      <c r="AM21" s="419">
        <v>812.77814999999998</v>
      </c>
      <c r="AN21" s="419">
        <v>98557.165010000012</v>
      </c>
      <c r="AO21" s="498"/>
    </row>
    <row r="22" spans="1:41" s="417" customFormat="1" ht="9" customHeight="1">
      <c r="A22" s="421" t="s">
        <v>538</v>
      </c>
      <c r="B22" s="419">
        <v>0</v>
      </c>
      <c r="C22" s="419">
        <v>0</v>
      </c>
      <c r="D22" s="419">
        <v>0</v>
      </c>
      <c r="E22" s="419"/>
      <c r="F22" s="419">
        <v>0</v>
      </c>
      <c r="G22" s="419">
        <v>0</v>
      </c>
      <c r="H22" s="419">
        <v>0</v>
      </c>
      <c r="I22" s="419"/>
      <c r="J22" s="419">
        <v>551.41975000000002</v>
      </c>
      <c r="K22" s="419">
        <v>0</v>
      </c>
      <c r="L22" s="419">
        <v>551.41975000000002</v>
      </c>
      <c r="M22" s="421" t="s">
        <v>538</v>
      </c>
      <c r="N22" s="419">
        <v>66.666669999999996</v>
      </c>
      <c r="O22" s="419">
        <v>0</v>
      </c>
      <c r="P22" s="419">
        <v>66.666669999999996</v>
      </c>
      <c r="Q22" s="419"/>
      <c r="R22" s="419">
        <v>0</v>
      </c>
      <c r="S22" s="419">
        <v>0</v>
      </c>
      <c r="T22" s="419">
        <v>0</v>
      </c>
      <c r="U22" s="419"/>
      <c r="V22" s="419">
        <v>0</v>
      </c>
      <c r="W22" s="419">
        <v>0</v>
      </c>
      <c r="X22" s="419">
        <v>0</v>
      </c>
      <c r="Y22" s="421" t="s">
        <v>538</v>
      </c>
      <c r="Z22" s="419">
        <v>0</v>
      </c>
      <c r="AA22" s="419">
        <v>0</v>
      </c>
      <c r="AB22" s="419">
        <v>0</v>
      </c>
      <c r="AC22" s="419"/>
      <c r="AD22" s="419">
        <v>0</v>
      </c>
      <c r="AE22" s="419">
        <v>0</v>
      </c>
      <c r="AF22" s="419">
        <v>0</v>
      </c>
      <c r="AG22" s="419"/>
      <c r="AH22" s="419">
        <v>0</v>
      </c>
      <c r="AI22" s="419">
        <v>0</v>
      </c>
      <c r="AJ22" s="419">
        <v>0</v>
      </c>
      <c r="AK22" s="421" t="s">
        <v>538</v>
      </c>
      <c r="AL22" s="419">
        <v>618.08641999999998</v>
      </c>
      <c r="AM22" s="419">
        <v>0</v>
      </c>
      <c r="AN22" s="419">
        <v>618.08641999999998</v>
      </c>
      <c r="AO22" s="498"/>
    </row>
    <row r="23" spans="1:41" s="417" customFormat="1" ht="9" customHeight="1">
      <c r="A23" s="421" t="s">
        <v>529</v>
      </c>
      <c r="B23" s="419">
        <v>0</v>
      </c>
      <c r="C23" s="419">
        <v>0</v>
      </c>
      <c r="D23" s="419">
        <v>0</v>
      </c>
      <c r="E23" s="419"/>
      <c r="F23" s="419">
        <v>0</v>
      </c>
      <c r="G23" s="419">
        <v>0</v>
      </c>
      <c r="H23" s="419">
        <v>0</v>
      </c>
      <c r="I23" s="419"/>
      <c r="J23" s="419">
        <v>7.4757799999999994</v>
      </c>
      <c r="K23" s="419">
        <v>0</v>
      </c>
      <c r="L23" s="419">
        <v>7.4757799999999994</v>
      </c>
      <c r="M23" s="421" t="s">
        <v>529</v>
      </c>
      <c r="N23" s="419">
        <v>0</v>
      </c>
      <c r="O23" s="419">
        <v>0</v>
      </c>
      <c r="P23" s="419">
        <v>0</v>
      </c>
      <c r="Q23" s="419"/>
      <c r="R23" s="419">
        <v>0</v>
      </c>
      <c r="S23" s="419">
        <v>0</v>
      </c>
      <c r="T23" s="419">
        <v>0</v>
      </c>
      <c r="U23" s="419"/>
      <c r="V23" s="419">
        <v>0</v>
      </c>
      <c r="W23" s="419">
        <v>0</v>
      </c>
      <c r="X23" s="419">
        <v>0</v>
      </c>
      <c r="Y23" s="421" t="s">
        <v>529</v>
      </c>
      <c r="Z23" s="419">
        <v>0</v>
      </c>
      <c r="AA23" s="419">
        <v>0</v>
      </c>
      <c r="AB23" s="419">
        <v>0</v>
      </c>
      <c r="AC23" s="419"/>
      <c r="AD23" s="419">
        <v>0</v>
      </c>
      <c r="AE23" s="419">
        <v>0</v>
      </c>
      <c r="AF23" s="419">
        <v>0</v>
      </c>
      <c r="AG23" s="419"/>
      <c r="AH23" s="419">
        <v>0</v>
      </c>
      <c r="AI23" s="419">
        <v>0</v>
      </c>
      <c r="AJ23" s="419">
        <v>0</v>
      </c>
      <c r="AK23" s="421" t="s">
        <v>529</v>
      </c>
      <c r="AL23" s="419">
        <v>7.4757799999999994</v>
      </c>
      <c r="AM23" s="419">
        <v>0</v>
      </c>
      <c r="AN23" s="419">
        <v>7.4757799999999994</v>
      </c>
      <c r="AO23" s="498"/>
    </row>
    <row r="24" spans="1:41" s="417" customFormat="1" ht="9" customHeight="1">
      <c r="A24" s="421" t="s">
        <v>539</v>
      </c>
      <c r="B24" s="419">
        <v>4696.7975700000006</v>
      </c>
      <c r="C24" s="419">
        <v>34.282330000000002</v>
      </c>
      <c r="D24" s="419">
        <v>4731.0799000000006</v>
      </c>
      <c r="E24" s="419"/>
      <c r="F24" s="419">
        <v>12877.063779999999</v>
      </c>
      <c r="G24" s="419">
        <v>218.34109000000001</v>
      </c>
      <c r="H24" s="419">
        <v>13095.404869999998</v>
      </c>
      <c r="I24" s="419"/>
      <c r="J24" s="419">
        <v>5290.38051</v>
      </c>
      <c r="K24" s="419">
        <v>0</v>
      </c>
      <c r="L24" s="419">
        <v>5290.38051</v>
      </c>
      <c r="M24" s="421" t="s">
        <v>539</v>
      </c>
      <c r="N24" s="419">
        <v>2901.5425</v>
      </c>
      <c r="O24" s="419">
        <v>0.39406999999999998</v>
      </c>
      <c r="P24" s="419">
        <v>2901.9365700000003</v>
      </c>
      <c r="Q24" s="419"/>
      <c r="R24" s="419">
        <v>1.11422</v>
      </c>
      <c r="S24" s="419">
        <v>0</v>
      </c>
      <c r="T24" s="419">
        <v>1.11422</v>
      </c>
      <c r="U24" s="419"/>
      <c r="V24" s="419">
        <v>1032.23451</v>
      </c>
      <c r="W24" s="419">
        <v>19.371089999999999</v>
      </c>
      <c r="X24" s="419">
        <v>1051.6056000000001</v>
      </c>
      <c r="Y24" s="421" t="s">
        <v>539</v>
      </c>
      <c r="Z24" s="419">
        <v>10272.60707</v>
      </c>
      <c r="AA24" s="419">
        <v>2843.19308</v>
      </c>
      <c r="AB24" s="419">
        <v>13115.800150000001</v>
      </c>
      <c r="AC24" s="419"/>
      <c r="AD24" s="419">
        <v>641.56663000000003</v>
      </c>
      <c r="AE24" s="419">
        <v>16.458659999999998</v>
      </c>
      <c r="AF24" s="419">
        <v>658.02529000000004</v>
      </c>
      <c r="AG24" s="419"/>
      <c r="AH24" s="419">
        <v>166.23988</v>
      </c>
      <c r="AI24" s="419">
        <v>0</v>
      </c>
      <c r="AJ24" s="419">
        <v>166.23988</v>
      </c>
      <c r="AK24" s="421" t="s">
        <v>539</v>
      </c>
      <c r="AL24" s="419">
        <v>37879.546669999996</v>
      </c>
      <c r="AM24" s="419">
        <v>3132.0403199999996</v>
      </c>
      <c r="AN24" s="419">
        <v>41011.586989999996</v>
      </c>
      <c r="AO24" s="498"/>
    </row>
    <row r="25" spans="1:41" s="417" customFormat="1" ht="9" customHeight="1">
      <c r="A25" s="421" t="s">
        <v>540</v>
      </c>
      <c r="B25" s="419">
        <v>1214.42302</v>
      </c>
      <c r="C25" s="419">
        <v>0</v>
      </c>
      <c r="D25" s="419">
        <v>1214.42302</v>
      </c>
      <c r="E25" s="419"/>
      <c r="F25" s="419">
        <v>3453.8458799999999</v>
      </c>
      <c r="G25" s="419">
        <v>0</v>
      </c>
      <c r="H25" s="419">
        <v>3453.8458799999999</v>
      </c>
      <c r="I25" s="419"/>
      <c r="J25" s="419">
        <v>2311.4835699999999</v>
      </c>
      <c r="K25" s="419">
        <v>0</v>
      </c>
      <c r="L25" s="419">
        <v>2311.4835699999999</v>
      </c>
      <c r="M25" s="421" t="s">
        <v>540</v>
      </c>
      <c r="N25" s="419">
        <v>2392.3624</v>
      </c>
      <c r="O25" s="419">
        <v>0</v>
      </c>
      <c r="P25" s="419">
        <v>2392.3624</v>
      </c>
      <c r="Q25" s="419"/>
      <c r="R25" s="419">
        <v>0</v>
      </c>
      <c r="S25" s="419">
        <v>0</v>
      </c>
      <c r="T25" s="419">
        <v>0</v>
      </c>
      <c r="U25" s="419"/>
      <c r="V25" s="419">
        <v>7162.5844400000005</v>
      </c>
      <c r="W25" s="419">
        <v>0</v>
      </c>
      <c r="X25" s="419">
        <v>7162.5844400000005</v>
      </c>
      <c r="Y25" s="421" t="s">
        <v>540</v>
      </c>
      <c r="Z25" s="419">
        <v>0</v>
      </c>
      <c r="AA25" s="419">
        <v>0</v>
      </c>
      <c r="AB25" s="419">
        <v>0</v>
      </c>
      <c r="AC25" s="419"/>
      <c r="AD25" s="419">
        <v>0</v>
      </c>
      <c r="AE25" s="419">
        <v>0</v>
      </c>
      <c r="AF25" s="419">
        <v>0</v>
      </c>
      <c r="AG25" s="419"/>
      <c r="AH25" s="419">
        <v>0</v>
      </c>
      <c r="AI25" s="419">
        <v>0</v>
      </c>
      <c r="AJ25" s="419">
        <v>0</v>
      </c>
      <c r="AK25" s="421" t="s">
        <v>540</v>
      </c>
      <c r="AL25" s="419">
        <v>16534.69931</v>
      </c>
      <c r="AM25" s="419">
        <v>0</v>
      </c>
      <c r="AN25" s="419">
        <v>16534.69931</v>
      </c>
      <c r="AO25" s="498"/>
    </row>
    <row r="26" spans="1:41" s="417" customFormat="1" ht="9" customHeight="1">
      <c r="A26" s="421" t="s">
        <v>541</v>
      </c>
      <c r="B26" s="419">
        <v>1019.01046</v>
      </c>
      <c r="C26" s="419">
        <v>0</v>
      </c>
      <c r="D26" s="419">
        <v>1019.01046</v>
      </c>
      <c r="E26" s="419"/>
      <c r="F26" s="419">
        <v>0</v>
      </c>
      <c r="G26" s="419">
        <v>0</v>
      </c>
      <c r="H26" s="419">
        <v>0</v>
      </c>
      <c r="I26" s="419"/>
      <c r="J26" s="419">
        <v>0</v>
      </c>
      <c r="K26" s="419">
        <v>0</v>
      </c>
      <c r="L26" s="419">
        <v>0</v>
      </c>
      <c r="M26" s="421" t="s">
        <v>541</v>
      </c>
      <c r="N26" s="419">
        <v>0</v>
      </c>
      <c r="O26" s="419">
        <v>0</v>
      </c>
      <c r="P26" s="419">
        <v>0</v>
      </c>
      <c r="Q26" s="419"/>
      <c r="R26" s="419">
        <v>113.05102000000001</v>
      </c>
      <c r="S26" s="419">
        <v>0</v>
      </c>
      <c r="T26" s="419">
        <v>113.05102000000001</v>
      </c>
      <c r="U26" s="419"/>
      <c r="V26" s="419">
        <v>858.33359999999993</v>
      </c>
      <c r="W26" s="419">
        <v>0</v>
      </c>
      <c r="X26" s="419">
        <v>858.33359999999993</v>
      </c>
      <c r="Y26" s="421" t="s">
        <v>541</v>
      </c>
      <c r="Z26" s="419">
        <v>0</v>
      </c>
      <c r="AA26" s="419">
        <v>0</v>
      </c>
      <c r="AB26" s="419">
        <v>0</v>
      </c>
      <c r="AC26" s="419"/>
      <c r="AD26" s="419">
        <v>0</v>
      </c>
      <c r="AE26" s="419">
        <v>0</v>
      </c>
      <c r="AF26" s="419">
        <v>0</v>
      </c>
      <c r="AG26" s="419"/>
      <c r="AH26" s="419">
        <v>621.66784999999993</v>
      </c>
      <c r="AI26" s="419">
        <v>0</v>
      </c>
      <c r="AJ26" s="419">
        <v>621.66784999999993</v>
      </c>
      <c r="AK26" s="421" t="s">
        <v>541</v>
      </c>
      <c r="AL26" s="419">
        <v>2612.0629300000001</v>
      </c>
      <c r="AM26" s="419">
        <v>0</v>
      </c>
      <c r="AN26" s="419">
        <v>2612.0629300000001</v>
      </c>
      <c r="AO26" s="498"/>
    </row>
    <row r="27" spans="1:41" s="417" customFormat="1" ht="9" customHeight="1">
      <c r="A27" s="421" t="s">
        <v>542</v>
      </c>
      <c r="B27" s="419">
        <v>0</v>
      </c>
      <c r="C27" s="419">
        <v>0</v>
      </c>
      <c r="D27" s="419">
        <v>0</v>
      </c>
      <c r="E27" s="419"/>
      <c r="F27" s="419">
        <v>0</v>
      </c>
      <c r="G27" s="419">
        <v>0</v>
      </c>
      <c r="H27" s="419">
        <v>0</v>
      </c>
      <c r="I27" s="419"/>
      <c r="J27" s="419">
        <v>0</v>
      </c>
      <c r="K27" s="419">
        <v>0</v>
      </c>
      <c r="L27" s="419">
        <v>0</v>
      </c>
      <c r="M27" s="421" t="s">
        <v>542</v>
      </c>
      <c r="N27" s="419">
        <v>0</v>
      </c>
      <c r="O27" s="419">
        <v>0</v>
      </c>
      <c r="P27" s="419">
        <v>0</v>
      </c>
      <c r="Q27" s="419"/>
      <c r="R27" s="419">
        <v>0</v>
      </c>
      <c r="S27" s="419">
        <v>0</v>
      </c>
      <c r="T27" s="419">
        <v>0</v>
      </c>
      <c r="U27" s="419"/>
      <c r="V27" s="419">
        <v>0</v>
      </c>
      <c r="W27" s="419">
        <v>0</v>
      </c>
      <c r="X27" s="419">
        <v>0</v>
      </c>
      <c r="Y27" s="421" t="s">
        <v>542</v>
      </c>
      <c r="Z27" s="419">
        <v>0</v>
      </c>
      <c r="AA27" s="419">
        <v>0</v>
      </c>
      <c r="AB27" s="419">
        <v>0</v>
      </c>
      <c r="AC27" s="419"/>
      <c r="AD27" s="419">
        <v>0</v>
      </c>
      <c r="AE27" s="419">
        <v>0</v>
      </c>
      <c r="AF27" s="419">
        <v>0</v>
      </c>
      <c r="AG27" s="419"/>
      <c r="AH27" s="419">
        <v>0</v>
      </c>
      <c r="AI27" s="419">
        <v>0</v>
      </c>
      <c r="AJ27" s="419">
        <v>0</v>
      </c>
      <c r="AK27" s="421" t="s">
        <v>542</v>
      </c>
      <c r="AL27" s="419">
        <v>0</v>
      </c>
      <c r="AM27" s="419">
        <v>0</v>
      </c>
      <c r="AN27" s="419">
        <v>0</v>
      </c>
      <c r="AO27" s="498"/>
    </row>
    <row r="28" spans="1:41" s="417" customFormat="1" ht="9" customHeight="1">
      <c r="A28" s="421" t="s">
        <v>543</v>
      </c>
      <c r="B28" s="419">
        <v>0</v>
      </c>
      <c r="C28" s="419">
        <v>0</v>
      </c>
      <c r="D28" s="419">
        <v>0</v>
      </c>
      <c r="E28" s="419"/>
      <c r="F28" s="419">
        <v>0</v>
      </c>
      <c r="G28" s="419">
        <v>0</v>
      </c>
      <c r="H28" s="419">
        <v>0</v>
      </c>
      <c r="I28" s="419"/>
      <c r="J28" s="419">
        <v>0</v>
      </c>
      <c r="K28" s="419">
        <v>0</v>
      </c>
      <c r="L28" s="419">
        <v>0</v>
      </c>
      <c r="M28" s="421" t="s">
        <v>543</v>
      </c>
      <c r="N28" s="419">
        <v>3119</v>
      </c>
      <c r="O28" s="419">
        <v>0</v>
      </c>
      <c r="P28" s="419">
        <v>3119</v>
      </c>
      <c r="Q28" s="419"/>
      <c r="R28" s="419">
        <v>0</v>
      </c>
      <c r="S28" s="419">
        <v>0</v>
      </c>
      <c r="T28" s="419">
        <v>0</v>
      </c>
      <c r="U28" s="419"/>
      <c r="V28" s="419">
        <v>0</v>
      </c>
      <c r="W28" s="419">
        <v>0</v>
      </c>
      <c r="X28" s="419">
        <v>0</v>
      </c>
      <c r="Y28" s="421" t="s">
        <v>543</v>
      </c>
      <c r="Z28" s="419">
        <v>65.963399999999993</v>
      </c>
      <c r="AA28" s="419">
        <v>0</v>
      </c>
      <c r="AB28" s="419">
        <v>65.963399999999993</v>
      </c>
      <c r="AC28" s="419"/>
      <c r="AD28" s="419">
        <v>0</v>
      </c>
      <c r="AE28" s="419">
        <v>0</v>
      </c>
      <c r="AF28" s="419">
        <v>0</v>
      </c>
      <c r="AG28" s="419"/>
      <c r="AH28" s="419">
        <v>0</v>
      </c>
      <c r="AI28" s="419">
        <v>0</v>
      </c>
      <c r="AJ28" s="419">
        <v>0</v>
      </c>
      <c r="AK28" s="421" t="s">
        <v>543</v>
      </c>
      <c r="AL28" s="419">
        <v>3184.9634000000001</v>
      </c>
      <c r="AM28" s="419">
        <v>0</v>
      </c>
      <c r="AN28" s="419">
        <v>3184.9634000000001</v>
      </c>
      <c r="AO28" s="498"/>
    </row>
    <row r="29" spans="1:41" s="417" customFormat="1" ht="9" customHeight="1">
      <c r="A29" s="421" t="s">
        <v>544</v>
      </c>
      <c r="B29" s="419">
        <v>442.50726000000003</v>
      </c>
      <c r="C29" s="419">
        <v>30.166270000000001</v>
      </c>
      <c r="D29" s="419">
        <v>472.67353000000003</v>
      </c>
      <c r="E29" s="419"/>
      <c r="F29" s="419">
        <v>1166.05429</v>
      </c>
      <c r="G29" s="419">
        <v>2.5335000000000001</v>
      </c>
      <c r="H29" s="419">
        <v>1168.58779</v>
      </c>
      <c r="I29" s="419"/>
      <c r="J29" s="419">
        <v>663.66372000000001</v>
      </c>
      <c r="K29" s="419">
        <v>0</v>
      </c>
      <c r="L29" s="419">
        <v>663.66372000000001</v>
      </c>
      <c r="M29" s="421" t="s">
        <v>544</v>
      </c>
      <c r="N29" s="419">
        <v>232</v>
      </c>
      <c r="O29" s="419">
        <v>0</v>
      </c>
      <c r="P29" s="419">
        <v>232</v>
      </c>
      <c r="Q29" s="419"/>
      <c r="R29" s="419">
        <v>465.81897000000004</v>
      </c>
      <c r="S29" s="419">
        <v>29.13015</v>
      </c>
      <c r="T29" s="419">
        <v>494.94911999999999</v>
      </c>
      <c r="U29" s="419"/>
      <c r="V29" s="419">
        <v>603.80681000000004</v>
      </c>
      <c r="W29" s="419">
        <v>18.908189999999998</v>
      </c>
      <c r="X29" s="419">
        <v>622.71500000000003</v>
      </c>
      <c r="Y29" s="421" t="s">
        <v>544</v>
      </c>
      <c r="Z29" s="419">
        <v>0</v>
      </c>
      <c r="AA29" s="419">
        <v>0</v>
      </c>
      <c r="AB29" s="419">
        <v>0</v>
      </c>
      <c r="AC29" s="419"/>
      <c r="AD29" s="419">
        <v>784.88890000000004</v>
      </c>
      <c r="AE29" s="419">
        <v>3.3055599999999998</v>
      </c>
      <c r="AF29" s="419">
        <v>788.19445999999994</v>
      </c>
      <c r="AG29" s="419"/>
      <c r="AH29" s="419">
        <v>0</v>
      </c>
      <c r="AI29" s="419">
        <v>7.1210000000000009E-2</v>
      </c>
      <c r="AJ29" s="419">
        <v>7.1210000000000009E-2</v>
      </c>
      <c r="AK29" s="421" t="s">
        <v>544</v>
      </c>
      <c r="AL29" s="419">
        <v>4358.7399500000001</v>
      </c>
      <c r="AM29" s="419">
        <v>84.114879999999999</v>
      </c>
      <c r="AN29" s="419">
        <v>4442.8548300000002</v>
      </c>
      <c r="AO29" s="498"/>
    </row>
    <row r="30" spans="1:41" s="417" customFormat="1" ht="9" customHeight="1">
      <c r="A30" s="421" t="s">
        <v>534</v>
      </c>
      <c r="B30" s="419">
        <v>0</v>
      </c>
      <c r="C30" s="419">
        <v>0</v>
      </c>
      <c r="D30" s="419">
        <v>0</v>
      </c>
      <c r="E30" s="419"/>
      <c r="F30" s="419">
        <v>-52.331989999999998</v>
      </c>
      <c r="G30" s="419">
        <v>95.234560000000002</v>
      </c>
      <c r="H30" s="419">
        <v>42.902569999999997</v>
      </c>
      <c r="I30" s="419"/>
      <c r="J30" s="419">
        <v>0</v>
      </c>
      <c r="K30" s="419">
        <v>0</v>
      </c>
      <c r="L30" s="419">
        <v>0</v>
      </c>
      <c r="M30" s="421" t="s">
        <v>534</v>
      </c>
      <c r="N30" s="419">
        <v>0</v>
      </c>
      <c r="O30" s="419">
        <v>0</v>
      </c>
      <c r="P30" s="419">
        <v>0</v>
      </c>
      <c r="Q30" s="419"/>
      <c r="R30" s="419">
        <v>0</v>
      </c>
      <c r="S30" s="419">
        <v>0</v>
      </c>
      <c r="T30" s="419">
        <v>0</v>
      </c>
      <c r="U30" s="419"/>
      <c r="V30" s="419">
        <v>0</v>
      </c>
      <c r="W30" s="419">
        <v>0</v>
      </c>
      <c r="X30" s="419">
        <v>0</v>
      </c>
      <c r="Y30" s="421" t="s">
        <v>534</v>
      </c>
      <c r="Z30" s="419">
        <v>0</v>
      </c>
      <c r="AA30" s="419">
        <v>0</v>
      </c>
      <c r="AB30" s="419">
        <v>0</v>
      </c>
      <c r="AC30" s="419"/>
      <c r="AD30" s="419">
        <v>0</v>
      </c>
      <c r="AE30" s="419">
        <v>0</v>
      </c>
      <c r="AF30" s="419">
        <v>0</v>
      </c>
      <c r="AG30" s="419"/>
      <c r="AH30" s="419">
        <v>0</v>
      </c>
      <c r="AI30" s="419">
        <v>0</v>
      </c>
      <c r="AJ30" s="419">
        <v>0</v>
      </c>
      <c r="AK30" s="421" t="s">
        <v>534</v>
      </c>
      <c r="AL30" s="419">
        <v>-52.331989999999998</v>
      </c>
      <c r="AM30" s="419">
        <v>95.234560000000002</v>
      </c>
      <c r="AN30" s="419">
        <v>42.902569999999997</v>
      </c>
      <c r="AO30" s="498"/>
    </row>
    <row r="31" spans="1:41" s="417" customFormat="1" ht="9" customHeight="1">
      <c r="A31" s="421" t="s">
        <v>545</v>
      </c>
      <c r="B31" s="419">
        <v>0</v>
      </c>
      <c r="C31" s="419">
        <v>0</v>
      </c>
      <c r="D31" s="419">
        <v>0</v>
      </c>
      <c r="E31" s="419"/>
      <c r="F31" s="419">
        <v>0</v>
      </c>
      <c r="G31" s="419">
        <v>0</v>
      </c>
      <c r="H31" s="419">
        <v>0</v>
      </c>
      <c r="I31" s="419"/>
      <c r="J31" s="419">
        <v>0</v>
      </c>
      <c r="K31" s="419">
        <v>0</v>
      </c>
      <c r="L31" s="419">
        <v>0</v>
      </c>
      <c r="M31" s="421" t="s">
        <v>545</v>
      </c>
      <c r="N31" s="419">
        <v>0</v>
      </c>
      <c r="O31" s="419">
        <v>0</v>
      </c>
      <c r="P31" s="419">
        <v>0</v>
      </c>
      <c r="Q31" s="419"/>
      <c r="R31" s="419">
        <v>0</v>
      </c>
      <c r="S31" s="419">
        <v>0</v>
      </c>
      <c r="T31" s="419">
        <v>0</v>
      </c>
      <c r="U31" s="419"/>
      <c r="V31" s="419">
        <v>0</v>
      </c>
      <c r="W31" s="419">
        <v>0</v>
      </c>
      <c r="X31" s="419">
        <v>0</v>
      </c>
      <c r="Y31" s="421" t="s">
        <v>545</v>
      </c>
      <c r="Z31" s="419">
        <v>0</v>
      </c>
      <c r="AA31" s="419">
        <v>0</v>
      </c>
      <c r="AB31" s="419">
        <v>0</v>
      </c>
      <c r="AC31" s="419"/>
      <c r="AD31" s="419">
        <v>0</v>
      </c>
      <c r="AE31" s="419">
        <v>0</v>
      </c>
      <c r="AF31" s="419">
        <v>0</v>
      </c>
      <c r="AG31" s="419"/>
      <c r="AH31" s="419">
        <v>0</v>
      </c>
      <c r="AI31" s="419">
        <v>0</v>
      </c>
      <c r="AJ31" s="419">
        <v>0</v>
      </c>
      <c r="AK31" s="421" t="s">
        <v>545</v>
      </c>
      <c r="AL31" s="419">
        <v>0</v>
      </c>
      <c r="AM31" s="419">
        <v>0</v>
      </c>
      <c r="AN31" s="419">
        <v>0</v>
      </c>
      <c r="AO31" s="498"/>
    </row>
    <row r="32" spans="1:41" s="417" customFormat="1" ht="9" customHeight="1">
      <c r="A32" s="421" t="s">
        <v>455</v>
      </c>
      <c r="B32" s="419">
        <v>5.9999999999999995E-5</v>
      </c>
      <c r="C32" s="419">
        <v>0</v>
      </c>
      <c r="D32" s="419">
        <v>5.9999999999999995E-5</v>
      </c>
      <c r="E32" s="419"/>
      <c r="F32" s="419">
        <v>0</v>
      </c>
      <c r="G32" s="419">
        <v>0</v>
      </c>
      <c r="H32" s="419">
        <v>0</v>
      </c>
      <c r="I32" s="419"/>
      <c r="J32" s="419">
        <v>0</v>
      </c>
      <c r="K32" s="419">
        <v>0</v>
      </c>
      <c r="L32" s="419">
        <v>0</v>
      </c>
      <c r="M32" s="421" t="s">
        <v>455</v>
      </c>
      <c r="N32" s="419">
        <v>0</v>
      </c>
      <c r="O32" s="419">
        <v>0</v>
      </c>
      <c r="P32" s="419">
        <v>0</v>
      </c>
      <c r="Q32" s="419"/>
      <c r="R32" s="419">
        <v>0</v>
      </c>
      <c r="S32" s="419">
        <v>2598.1382199999998</v>
      </c>
      <c r="T32" s="419">
        <v>2598.1382199999998</v>
      </c>
      <c r="U32" s="419"/>
      <c r="V32" s="419">
        <v>43.26746</v>
      </c>
      <c r="W32" s="419">
        <v>20.127029999999998</v>
      </c>
      <c r="X32" s="419">
        <v>63.394489999999998</v>
      </c>
      <c r="Y32" s="421" t="s">
        <v>455</v>
      </c>
      <c r="Z32" s="419">
        <v>0</v>
      </c>
      <c r="AA32" s="419">
        <v>0</v>
      </c>
      <c r="AB32" s="419">
        <v>0</v>
      </c>
      <c r="AC32" s="419"/>
      <c r="AD32" s="419">
        <v>1.9350399999999999</v>
      </c>
      <c r="AE32" s="419">
        <v>1.32E-3</v>
      </c>
      <c r="AF32" s="419">
        <v>1.9363600000000001</v>
      </c>
      <c r="AG32" s="419"/>
      <c r="AH32" s="419">
        <v>0</v>
      </c>
      <c r="AI32" s="419">
        <v>0</v>
      </c>
      <c r="AJ32" s="419">
        <v>0</v>
      </c>
      <c r="AK32" s="421" t="s">
        <v>455</v>
      </c>
      <c r="AL32" s="419">
        <v>45.202559999999998</v>
      </c>
      <c r="AM32" s="419">
        <v>2618.2665699999998</v>
      </c>
      <c r="AN32" s="419">
        <v>2663.46913</v>
      </c>
      <c r="AO32" s="498"/>
    </row>
    <row r="33" spans="1:42" s="417" customFormat="1" ht="5.0999999999999996" customHeight="1">
      <c r="A33" s="421"/>
      <c r="B33" s="419"/>
      <c r="C33" s="419"/>
      <c r="D33" s="419"/>
      <c r="E33" s="419"/>
      <c r="F33" s="419"/>
      <c r="G33" s="419"/>
      <c r="H33" s="419"/>
      <c r="I33" s="419"/>
      <c r="J33" s="419"/>
      <c r="K33" s="419"/>
      <c r="L33" s="419"/>
      <c r="M33" s="421"/>
      <c r="N33" s="419"/>
      <c r="O33" s="419"/>
      <c r="P33" s="419"/>
      <c r="Q33" s="419"/>
      <c r="R33" s="419"/>
      <c r="S33" s="419"/>
      <c r="T33" s="419"/>
      <c r="U33" s="419"/>
      <c r="V33" s="419">
        <v>0</v>
      </c>
      <c r="W33" s="419">
        <v>0</v>
      </c>
      <c r="X33" s="419">
        <v>0</v>
      </c>
      <c r="Y33" s="421"/>
      <c r="Z33" s="419"/>
      <c r="AA33" s="419"/>
      <c r="AB33" s="419"/>
      <c r="AC33" s="419"/>
      <c r="AD33" s="419"/>
      <c r="AE33" s="419"/>
      <c r="AF33" s="419"/>
      <c r="AG33" s="419"/>
      <c r="AH33" s="419">
        <v>0</v>
      </c>
      <c r="AI33" s="419">
        <v>0</v>
      </c>
      <c r="AJ33" s="419">
        <v>0</v>
      </c>
      <c r="AK33" s="421"/>
      <c r="AL33" s="419"/>
      <c r="AM33" s="419"/>
      <c r="AN33" s="419"/>
      <c r="AO33" s="498"/>
    </row>
    <row r="34" spans="1:42" s="417" customFormat="1" ht="8.1" customHeight="1">
      <c r="A34" s="415" t="s">
        <v>546</v>
      </c>
      <c r="B34" s="416">
        <v>94866.059810000006</v>
      </c>
      <c r="C34" s="416">
        <v>384.05309</v>
      </c>
      <c r="D34" s="416">
        <v>95250.112900000007</v>
      </c>
      <c r="E34" s="416"/>
      <c r="F34" s="416">
        <v>199132.70308000001</v>
      </c>
      <c r="G34" s="416">
        <v>-401.76938000000001</v>
      </c>
      <c r="H34" s="416">
        <v>198730.93369999999</v>
      </c>
      <c r="I34" s="416"/>
      <c r="J34" s="416">
        <v>68167.605949999997</v>
      </c>
      <c r="K34" s="416">
        <v>55.612700000000004</v>
      </c>
      <c r="L34" s="416">
        <v>68223.21865000001</v>
      </c>
      <c r="M34" s="415" t="s">
        <v>546</v>
      </c>
      <c r="N34" s="416">
        <v>59648.539290000001</v>
      </c>
      <c r="O34" s="416">
        <v>0.55271999999999999</v>
      </c>
      <c r="P34" s="416">
        <v>59649.09201</v>
      </c>
      <c r="Q34" s="416"/>
      <c r="R34" s="416">
        <v>13555.061320000001</v>
      </c>
      <c r="S34" s="416">
        <v>1664.8360500000001</v>
      </c>
      <c r="T34" s="416">
        <v>15219.897369999999</v>
      </c>
      <c r="U34" s="416"/>
      <c r="V34" s="416">
        <v>65909.699710000001</v>
      </c>
      <c r="W34" s="416">
        <v>135.35719</v>
      </c>
      <c r="X34" s="416">
        <v>66045.056899999996</v>
      </c>
      <c r="Y34" s="415" t="s">
        <v>546</v>
      </c>
      <c r="Z34" s="416">
        <v>27253.184129999998</v>
      </c>
      <c r="AA34" s="416">
        <v>3886.09321</v>
      </c>
      <c r="AB34" s="416">
        <v>31139.277340000001</v>
      </c>
      <c r="AC34" s="416"/>
      <c r="AD34" s="416">
        <v>14137.20506</v>
      </c>
      <c r="AE34" s="416">
        <v>196.41734</v>
      </c>
      <c r="AF34" s="416">
        <v>14333.6224</v>
      </c>
      <c r="AG34" s="416"/>
      <c r="AH34" s="416">
        <v>9389.1033900000002</v>
      </c>
      <c r="AI34" s="416">
        <v>252.63310000000001</v>
      </c>
      <c r="AJ34" s="416">
        <v>9641.7364899999993</v>
      </c>
      <c r="AK34" s="415" t="s">
        <v>546</v>
      </c>
      <c r="AL34" s="416">
        <v>552059.16173999989</v>
      </c>
      <c r="AM34" s="416">
        <v>6173.7860200000005</v>
      </c>
      <c r="AN34" s="416">
        <v>558232.94776000013</v>
      </c>
      <c r="AO34" s="498"/>
    </row>
    <row r="35" spans="1:42" s="422" customFormat="1" ht="5.0999999999999996" customHeight="1">
      <c r="A35" s="423"/>
      <c r="B35" s="424"/>
      <c r="C35" s="424"/>
      <c r="D35" s="424"/>
      <c r="E35" s="424"/>
      <c r="F35" s="424"/>
      <c r="G35" s="424"/>
      <c r="H35" s="424"/>
      <c r="I35" s="424"/>
      <c r="J35" s="424">
        <v>0</v>
      </c>
      <c r="K35" s="424">
        <v>0</v>
      </c>
      <c r="L35" s="424">
        <v>0</v>
      </c>
      <c r="M35" s="423"/>
      <c r="N35" s="424"/>
      <c r="O35" s="424"/>
      <c r="P35" s="424"/>
      <c r="Q35" s="424"/>
      <c r="R35" s="424"/>
      <c r="S35" s="424"/>
      <c r="T35" s="424"/>
      <c r="U35" s="424"/>
      <c r="V35" s="424">
        <v>0</v>
      </c>
      <c r="W35" s="424">
        <v>0</v>
      </c>
      <c r="X35" s="424">
        <v>0</v>
      </c>
      <c r="Y35" s="423"/>
      <c r="Z35" s="424"/>
      <c r="AA35" s="424"/>
      <c r="AB35" s="424"/>
      <c r="AC35" s="424"/>
      <c r="AD35" s="424"/>
      <c r="AE35" s="424"/>
      <c r="AF35" s="424"/>
      <c r="AG35" s="424"/>
      <c r="AH35" s="424">
        <v>0</v>
      </c>
      <c r="AI35" s="424">
        <v>0</v>
      </c>
      <c r="AJ35" s="424">
        <v>0</v>
      </c>
      <c r="AK35" s="423"/>
      <c r="AL35" s="424"/>
      <c r="AM35" s="424"/>
      <c r="AN35" s="424"/>
    </row>
    <row r="36" spans="1:42" s="417" customFormat="1" ht="8.1" customHeight="1">
      <c r="A36" s="467" t="s">
        <v>547</v>
      </c>
      <c r="B36" s="416">
        <v>66518.837809999997</v>
      </c>
      <c r="C36" s="416">
        <v>-22.61778</v>
      </c>
      <c r="D36" s="416">
        <v>66496.220029999997</v>
      </c>
      <c r="E36" s="416"/>
      <c r="F36" s="416">
        <v>84210.39748</v>
      </c>
      <c r="G36" s="416">
        <v>-1.5551300000000001</v>
      </c>
      <c r="H36" s="416">
        <v>84208.842349999992</v>
      </c>
      <c r="I36" s="416"/>
      <c r="J36" s="416">
        <v>33611.733930000002</v>
      </c>
      <c r="K36" s="416">
        <v>-3.2459900000000004</v>
      </c>
      <c r="L36" s="416">
        <v>33608.487939999999</v>
      </c>
      <c r="M36" s="467" t="s">
        <v>547</v>
      </c>
      <c r="N36" s="416">
        <v>42945.026770000004</v>
      </c>
      <c r="O36" s="416">
        <v>-0.37765000000000004</v>
      </c>
      <c r="P36" s="416">
        <v>42944.649119999995</v>
      </c>
      <c r="Q36" s="416"/>
      <c r="R36" s="416">
        <v>6886.7309800000003</v>
      </c>
      <c r="S36" s="416">
        <v>0</v>
      </c>
      <c r="T36" s="416">
        <v>6886.7309800000003</v>
      </c>
      <c r="U36" s="416"/>
      <c r="V36" s="416">
        <v>70330.272959999988</v>
      </c>
      <c r="W36" s="416">
        <v>0</v>
      </c>
      <c r="X36" s="416">
        <v>70330.272959999988</v>
      </c>
      <c r="Y36" s="467" t="s">
        <v>547</v>
      </c>
      <c r="Z36" s="416">
        <v>10048.714239999999</v>
      </c>
      <c r="AA36" s="416">
        <v>910.08563000000004</v>
      </c>
      <c r="AB36" s="416">
        <v>10958.799869999999</v>
      </c>
      <c r="AC36" s="416"/>
      <c r="AD36" s="416">
        <v>4477.9314999999997</v>
      </c>
      <c r="AE36" s="416">
        <v>-1.95129</v>
      </c>
      <c r="AF36" s="416">
        <v>4475.9802099999997</v>
      </c>
      <c r="AG36" s="416"/>
      <c r="AH36" s="416">
        <v>5212.8501799999995</v>
      </c>
      <c r="AI36" s="416">
        <v>-1.9159600000000001</v>
      </c>
      <c r="AJ36" s="416">
        <v>5210.9342200000001</v>
      </c>
      <c r="AK36" s="467" t="s">
        <v>547</v>
      </c>
      <c r="AL36" s="416">
        <v>324242.49584999995</v>
      </c>
      <c r="AM36" s="416">
        <v>878.42183</v>
      </c>
      <c r="AN36" s="416">
        <v>325120.91767999995</v>
      </c>
      <c r="AO36" s="498"/>
    </row>
    <row r="37" spans="1:42" s="422" customFormat="1" ht="5.0999999999999996" customHeight="1">
      <c r="A37" s="421"/>
      <c r="B37" s="424"/>
      <c r="C37" s="424"/>
      <c r="D37" s="424"/>
      <c r="E37" s="424"/>
      <c r="F37" s="424"/>
      <c r="G37" s="424"/>
      <c r="H37" s="424"/>
      <c r="I37" s="424"/>
      <c r="J37" s="424">
        <v>0</v>
      </c>
      <c r="K37" s="424">
        <v>0</v>
      </c>
      <c r="L37" s="424">
        <v>0</v>
      </c>
      <c r="M37" s="421"/>
      <c r="N37" s="424"/>
      <c r="O37" s="424"/>
      <c r="P37" s="424"/>
      <c r="Q37" s="424"/>
      <c r="R37" s="424"/>
      <c r="S37" s="424"/>
      <c r="T37" s="424"/>
      <c r="U37" s="424"/>
      <c r="V37" s="424">
        <v>0</v>
      </c>
      <c r="W37" s="424">
        <v>0</v>
      </c>
      <c r="X37" s="424">
        <v>0</v>
      </c>
      <c r="Y37" s="421"/>
      <c r="Z37" s="424"/>
      <c r="AA37" s="424"/>
      <c r="AB37" s="424"/>
      <c r="AC37" s="424"/>
      <c r="AD37" s="424"/>
      <c r="AE37" s="424"/>
      <c r="AF37" s="424"/>
      <c r="AG37" s="424"/>
      <c r="AH37" s="424">
        <v>0</v>
      </c>
      <c r="AI37" s="424">
        <v>0</v>
      </c>
      <c r="AJ37" s="424">
        <v>0</v>
      </c>
      <c r="AK37" s="421"/>
      <c r="AL37" s="424"/>
      <c r="AM37" s="424"/>
      <c r="AN37" s="424"/>
    </row>
    <row r="38" spans="1:42" s="417" customFormat="1" ht="8.1" customHeight="1">
      <c r="A38" s="415" t="s">
        <v>548</v>
      </c>
      <c r="B38" s="416">
        <v>28347.222000000002</v>
      </c>
      <c r="C38" s="416">
        <v>406.67086999999998</v>
      </c>
      <c r="D38" s="416">
        <v>28753.89287</v>
      </c>
      <c r="E38" s="416"/>
      <c r="F38" s="416">
        <v>114922.30559999999</v>
      </c>
      <c r="G38" s="416">
        <v>-400.21424999999999</v>
      </c>
      <c r="H38" s="416">
        <v>114522.09134999999</v>
      </c>
      <c r="I38" s="416"/>
      <c r="J38" s="416">
        <v>34555.872020000003</v>
      </c>
      <c r="K38" s="416">
        <v>58.858690000000003</v>
      </c>
      <c r="L38" s="416">
        <v>34614.730710000003</v>
      </c>
      <c r="M38" s="415" t="s">
        <v>548</v>
      </c>
      <c r="N38" s="416">
        <v>16703.51252</v>
      </c>
      <c r="O38" s="416">
        <v>0.93037000000000003</v>
      </c>
      <c r="P38" s="416">
        <v>16704.442890000002</v>
      </c>
      <c r="Q38" s="416"/>
      <c r="R38" s="416">
        <v>6668.3303399999995</v>
      </c>
      <c r="S38" s="416">
        <v>1664.8360500000001</v>
      </c>
      <c r="T38" s="416">
        <v>8333.1663900000003</v>
      </c>
      <c r="U38" s="416"/>
      <c r="V38" s="416">
        <v>-4420.5732500000004</v>
      </c>
      <c r="W38" s="416">
        <v>135.35719</v>
      </c>
      <c r="X38" s="416">
        <v>-4285.2160599999997</v>
      </c>
      <c r="Y38" s="415" t="s">
        <v>548</v>
      </c>
      <c r="Z38" s="416">
        <v>17204.46989</v>
      </c>
      <c r="AA38" s="416">
        <v>2976.00758</v>
      </c>
      <c r="AB38" s="416">
        <v>20180.477469999998</v>
      </c>
      <c r="AC38" s="416"/>
      <c r="AD38" s="416">
        <v>9659.2735599999996</v>
      </c>
      <c r="AE38" s="416">
        <v>198.36863</v>
      </c>
      <c r="AF38" s="416">
        <v>9857.6421899999987</v>
      </c>
      <c r="AG38" s="416"/>
      <c r="AH38" s="416">
        <v>4176.2532099999999</v>
      </c>
      <c r="AI38" s="416">
        <v>254.54906</v>
      </c>
      <c r="AJ38" s="416">
        <v>4430.8022699999992</v>
      </c>
      <c r="AK38" s="415" t="s">
        <v>548</v>
      </c>
      <c r="AL38" s="416">
        <v>227816.66589</v>
      </c>
      <c r="AM38" s="416">
        <v>5295.3641900000002</v>
      </c>
      <c r="AN38" s="416">
        <v>233112.03007999994</v>
      </c>
      <c r="AO38" s="498"/>
      <c r="AP38" s="498"/>
    </row>
    <row r="39" spans="1:42" s="422" customFormat="1" ht="5.0999999999999996" customHeight="1">
      <c r="A39" s="423"/>
      <c r="B39" s="424"/>
      <c r="C39" s="424"/>
      <c r="D39" s="424"/>
      <c r="E39" s="424"/>
      <c r="F39" s="424"/>
      <c r="G39" s="424"/>
      <c r="H39" s="424"/>
      <c r="I39" s="424"/>
      <c r="J39" s="424">
        <v>0</v>
      </c>
      <c r="K39" s="424">
        <v>0</v>
      </c>
      <c r="L39" s="424">
        <v>0</v>
      </c>
      <c r="M39" s="423"/>
      <c r="N39" s="424"/>
      <c r="O39" s="424"/>
      <c r="P39" s="424"/>
      <c r="Q39" s="424"/>
      <c r="R39" s="424"/>
      <c r="S39" s="424"/>
      <c r="T39" s="424"/>
      <c r="U39" s="424"/>
      <c r="V39" s="424">
        <v>0</v>
      </c>
      <c r="W39" s="424">
        <v>0</v>
      </c>
      <c r="X39" s="424">
        <v>0</v>
      </c>
      <c r="Y39" s="423"/>
      <c r="Z39" s="424"/>
      <c r="AA39" s="424"/>
      <c r="AB39" s="424"/>
      <c r="AC39" s="424"/>
      <c r="AD39" s="424"/>
      <c r="AE39" s="424"/>
      <c r="AF39" s="424"/>
      <c r="AG39" s="424"/>
      <c r="AH39" s="424">
        <v>0</v>
      </c>
      <c r="AI39" s="424">
        <v>0</v>
      </c>
      <c r="AJ39" s="424">
        <v>0</v>
      </c>
      <c r="AK39" s="423"/>
      <c r="AL39" s="424"/>
      <c r="AM39" s="424"/>
      <c r="AN39" s="424"/>
    </row>
    <row r="40" spans="1:42" s="417" customFormat="1" ht="8.1" customHeight="1">
      <c r="A40" s="415" t="s">
        <v>549</v>
      </c>
      <c r="B40" s="416">
        <v>16861.318050000002</v>
      </c>
      <c r="C40" s="416">
        <v>61.934890000000003</v>
      </c>
      <c r="D40" s="416">
        <v>16923.252940000002</v>
      </c>
      <c r="E40" s="416"/>
      <c r="F40" s="416">
        <v>24481.976920000001</v>
      </c>
      <c r="G40" s="416">
        <v>9.3083000000000009</v>
      </c>
      <c r="H40" s="416">
        <v>24491.285219999998</v>
      </c>
      <c r="I40" s="416"/>
      <c r="J40" s="416">
        <v>4987.2405600000002</v>
      </c>
      <c r="K40" s="416">
        <v>11.0436</v>
      </c>
      <c r="L40" s="416">
        <v>4998.2841600000002</v>
      </c>
      <c r="M40" s="415" t="s">
        <v>549</v>
      </c>
      <c r="N40" s="416">
        <v>10834.530550000001</v>
      </c>
      <c r="O40" s="416">
        <v>5.9299999999999995E-3</v>
      </c>
      <c r="P40" s="416">
        <v>10834.536480000001</v>
      </c>
      <c r="Q40" s="416"/>
      <c r="R40" s="416">
        <v>696.95038</v>
      </c>
      <c r="S40" s="416">
        <v>0.12694</v>
      </c>
      <c r="T40" s="416">
        <v>697.0773200000001</v>
      </c>
      <c r="U40" s="416"/>
      <c r="V40" s="416">
        <v>33177.56667</v>
      </c>
      <c r="W40" s="416">
        <v>769.37262999999996</v>
      </c>
      <c r="X40" s="416">
        <v>33946.939299999998</v>
      </c>
      <c r="Y40" s="415" t="s">
        <v>549</v>
      </c>
      <c r="Z40" s="416">
        <v>3156.7573600000001</v>
      </c>
      <c r="AA40" s="416">
        <v>2561.0119699999996</v>
      </c>
      <c r="AB40" s="416">
        <v>5717.7693300000001</v>
      </c>
      <c r="AC40" s="416"/>
      <c r="AD40" s="416">
        <v>1064.5184199999999</v>
      </c>
      <c r="AE40" s="416">
        <v>19.749420000000001</v>
      </c>
      <c r="AF40" s="416">
        <v>1084.26784</v>
      </c>
      <c r="AG40" s="416"/>
      <c r="AH40" s="416">
        <v>380.16990000000004</v>
      </c>
      <c r="AI40" s="416">
        <v>0.47187000000000001</v>
      </c>
      <c r="AJ40" s="416">
        <v>380.64177000000001</v>
      </c>
      <c r="AK40" s="415" t="s">
        <v>549</v>
      </c>
      <c r="AL40" s="416">
        <v>95641.028810000003</v>
      </c>
      <c r="AM40" s="416">
        <v>3433.0255499999994</v>
      </c>
      <c r="AN40" s="416">
        <v>99074.054359999995</v>
      </c>
    </row>
    <row r="41" spans="1:42" s="422" customFormat="1" ht="9" customHeight="1">
      <c r="A41" s="421" t="s">
        <v>550</v>
      </c>
      <c r="B41" s="419">
        <v>0.36569999999999997</v>
      </c>
      <c r="C41" s="419">
        <v>0</v>
      </c>
      <c r="D41" s="419">
        <v>0.36569999999999997</v>
      </c>
      <c r="E41" s="419"/>
      <c r="F41" s="419">
        <v>0</v>
      </c>
      <c r="G41" s="419">
        <v>0</v>
      </c>
      <c r="H41" s="419">
        <v>0</v>
      </c>
      <c r="I41" s="419"/>
      <c r="J41" s="419">
        <v>0</v>
      </c>
      <c r="K41" s="419">
        <v>0</v>
      </c>
      <c r="L41" s="419">
        <v>0</v>
      </c>
      <c r="M41" s="421" t="s">
        <v>550</v>
      </c>
      <c r="N41" s="419">
        <v>0</v>
      </c>
      <c r="O41" s="419">
        <v>0</v>
      </c>
      <c r="P41" s="419">
        <v>0</v>
      </c>
      <c r="Q41" s="419"/>
      <c r="R41" s="419">
        <v>0</v>
      </c>
      <c r="S41" s="419">
        <v>0</v>
      </c>
      <c r="T41" s="419">
        <v>0</v>
      </c>
      <c r="U41" s="419"/>
      <c r="V41" s="419">
        <v>0</v>
      </c>
      <c r="W41" s="419">
        <v>0</v>
      </c>
      <c r="X41" s="419">
        <v>0</v>
      </c>
      <c r="Y41" s="421" t="s">
        <v>550</v>
      </c>
      <c r="Z41" s="419">
        <v>0</v>
      </c>
      <c r="AA41" s="419">
        <v>0</v>
      </c>
      <c r="AB41" s="419">
        <v>0</v>
      </c>
      <c r="AC41" s="419"/>
      <c r="AD41" s="419">
        <v>0</v>
      </c>
      <c r="AE41" s="419">
        <v>0</v>
      </c>
      <c r="AF41" s="419">
        <v>0</v>
      </c>
      <c r="AG41" s="419"/>
      <c r="AH41" s="419">
        <v>279.14562999999998</v>
      </c>
      <c r="AI41" s="419">
        <v>0</v>
      </c>
      <c r="AJ41" s="419">
        <v>279.14562999999998</v>
      </c>
      <c r="AK41" s="421" t="s">
        <v>550</v>
      </c>
      <c r="AL41" s="419">
        <v>279.51132999999999</v>
      </c>
      <c r="AM41" s="419">
        <v>0</v>
      </c>
      <c r="AN41" s="419">
        <v>279.51132999999999</v>
      </c>
    </row>
    <row r="42" spans="1:42" s="417" customFormat="1" ht="9" customHeight="1">
      <c r="A42" s="421" t="s">
        <v>551</v>
      </c>
      <c r="B42" s="419">
        <v>0</v>
      </c>
      <c r="C42" s="419">
        <v>0</v>
      </c>
      <c r="D42" s="419">
        <v>0</v>
      </c>
      <c r="E42" s="419"/>
      <c r="F42" s="419">
        <v>0</v>
      </c>
      <c r="G42" s="419">
        <v>0</v>
      </c>
      <c r="H42" s="419">
        <v>0</v>
      </c>
      <c r="I42" s="419"/>
      <c r="J42" s="419">
        <v>0</v>
      </c>
      <c r="K42" s="419">
        <v>0</v>
      </c>
      <c r="L42" s="419">
        <v>0</v>
      </c>
      <c r="M42" s="421" t="s">
        <v>551</v>
      </c>
      <c r="N42" s="419">
        <v>27.76586</v>
      </c>
      <c r="O42" s="419">
        <v>0</v>
      </c>
      <c r="P42" s="419">
        <v>27.76586</v>
      </c>
      <c r="Q42" s="419"/>
      <c r="R42" s="419">
        <v>0</v>
      </c>
      <c r="S42" s="419">
        <v>0</v>
      </c>
      <c r="T42" s="419">
        <v>0</v>
      </c>
      <c r="U42" s="419"/>
      <c r="V42" s="419">
        <v>0</v>
      </c>
      <c r="W42" s="419">
        <v>0</v>
      </c>
      <c r="X42" s="419">
        <v>0</v>
      </c>
      <c r="Y42" s="421" t="s">
        <v>551</v>
      </c>
      <c r="Z42" s="419">
        <v>0</v>
      </c>
      <c r="AA42" s="419">
        <v>0</v>
      </c>
      <c r="AB42" s="419">
        <v>0</v>
      </c>
      <c r="AC42" s="419"/>
      <c r="AD42" s="419">
        <v>0</v>
      </c>
      <c r="AE42" s="419">
        <v>0</v>
      </c>
      <c r="AF42" s="419">
        <v>0</v>
      </c>
      <c r="AG42" s="419"/>
      <c r="AH42" s="419">
        <v>16.645209999999999</v>
      </c>
      <c r="AI42" s="419">
        <v>0.15758000000000003</v>
      </c>
      <c r="AJ42" s="419">
        <v>16.802790000000002</v>
      </c>
      <c r="AK42" s="421" t="s">
        <v>551</v>
      </c>
      <c r="AL42" s="419">
        <v>44.411069999999995</v>
      </c>
      <c r="AM42" s="419">
        <v>0.15758000000000003</v>
      </c>
      <c r="AN42" s="419">
        <v>44.568650000000005</v>
      </c>
    </row>
    <row r="43" spans="1:42" s="417" customFormat="1" ht="9" customHeight="1">
      <c r="A43" s="421" t="s">
        <v>552</v>
      </c>
      <c r="B43" s="419">
        <v>0</v>
      </c>
      <c r="C43" s="419">
        <v>0</v>
      </c>
      <c r="D43" s="419">
        <v>0</v>
      </c>
      <c r="E43" s="419"/>
      <c r="F43" s="419">
        <v>0</v>
      </c>
      <c r="G43" s="419">
        <v>0</v>
      </c>
      <c r="H43" s="419">
        <v>0</v>
      </c>
      <c r="I43" s="419"/>
      <c r="J43" s="419">
        <v>0</v>
      </c>
      <c r="K43" s="419">
        <v>0</v>
      </c>
      <c r="L43" s="419">
        <v>0</v>
      </c>
      <c r="M43" s="421" t="s">
        <v>552</v>
      </c>
      <c r="N43" s="419">
        <v>0</v>
      </c>
      <c r="O43" s="419">
        <v>0</v>
      </c>
      <c r="P43" s="419">
        <v>0</v>
      </c>
      <c r="Q43" s="419"/>
      <c r="R43" s="419">
        <v>0</v>
      </c>
      <c r="S43" s="419">
        <v>0</v>
      </c>
      <c r="T43" s="419">
        <v>0</v>
      </c>
      <c r="U43" s="419"/>
      <c r="V43" s="419">
        <v>0</v>
      </c>
      <c r="W43" s="419">
        <v>0</v>
      </c>
      <c r="X43" s="419">
        <v>0</v>
      </c>
      <c r="Y43" s="421" t="s">
        <v>552</v>
      </c>
      <c r="Z43" s="419">
        <v>0</v>
      </c>
      <c r="AA43" s="419">
        <v>0</v>
      </c>
      <c r="AB43" s="419">
        <v>0</v>
      </c>
      <c r="AC43" s="419"/>
      <c r="AD43" s="419">
        <v>362.62671</v>
      </c>
      <c r="AE43" s="419">
        <v>0</v>
      </c>
      <c r="AF43" s="419">
        <v>362.62671</v>
      </c>
      <c r="AG43" s="419"/>
      <c r="AH43" s="419">
        <v>0</v>
      </c>
      <c r="AI43" s="419">
        <v>0</v>
      </c>
      <c r="AJ43" s="419">
        <v>0</v>
      </c>
      <c r="AK43" s="421" t="s">
        <v>552</v>
      </c>
      <c r="AL43" s="419">
        <v>362.62671</v>
      </c>
      <c r="AM43" s="419">
        <v>0</v>
      </c>
      <c r="AN43" s="419">
        <v>362.62671</v>
      </c>
    </row>
    <row r="44" spans="1:42" s="417" customFormat="1" ht="9" customHeight="1">
      <c r="A44" s="421" t="s">
        <v>553</v>
      </c>
      <c r="B44" s="419">
        <v>16860.952350000003</v>
      </c>
      <c r="C44" s="419">
        <v>61.934890000000003</v>
      </c>
      <c r="D44" s="419">
        <v>16922.88724</v>
      </c>
      <c r="E44" s="419"/>
      <c r="F44" s="419">
        <v>24481.976920000001</v>
      </c>
      <c r="G44" s="419">
        <v>9.3083000000000009</v>
      </c>
      <c r="H44" s="419">
        <v>24491.285219999998</v>
      </c>
      <c r="I44" s="419"/>
      <c r="J44" s="419">
        <v>4987.2405600000002</v>
      </c>
      <c r="K44" s="419">
        <v>11.0436</v>
      </c>
      <c r="L44" s="419">
        <v>4998.2841600000002</v>
      </c>
      <c r="M44" s="421" t="s">
        <v>553</v>
      </c>
      <c r="N44" s="419">
        <v>10806.76469</v>
      </c>
      <c r="O44" s="419">
        <v>5.9299999999999995E-3</v>
      </c>
      <c r="P44" s="419">
        <v>10806.770619999999</v>
      </c>
      <c r="Q44" s="419"/>
      <c r="R44" s="419">
        <v>696.95038</v>
      </c>
      <c r="S44" s="419">
        <v>0.12694</v>
      </c>
      <c r="T44" s="419">
        <v>697.0773200000001</v>
      </c>
      <c r="U44" s="419"/>
      <c r="V44" s="419">
        <v>33177.56667</v>
      </c>
      <c r="W44" s="419">
        <v>769.37262999999996</v>
      </c>
      <c r="X44" s="419">
        <v>33946.939299999998</v>
      </c>
      <c r="Y44" s="421" t="s">
        <v>553</v>
      </c>
      <c r="Z44" s="419">
        <v>3156.7573600000001</v>
      </c>
      <c r="AA44" s="419">
        <v>2561.0119699999996</v>
      </c>
      <c r="AB44" s="419">
        <v>5717.7693300000001</v>
      </c>
      <c r="AC44" s="419"/>
      <c r="AD44" s="419">
        <v>701.89170999999999</v>
      </c>
      <c r="AE44" s="419">
        <v>19.749420000000001</v>
      </c>
      <c r="AF44" s="419">
        <v>721.64112999999998</v>
      </c>
      <c r="AG44" s="419"/>
      <c r="AH44" s="419">
        <v>84.379059999999996</v>
      </c>
      <c r="AI44" s="419">
        <v>0.31429000000000001</v>
      </c>
      <c r="AJ44" s="419">
        <v>84.693350000000009</v>
      </c>
      <c r="AK44" s="421" t="s">
        <v>553</v>
      </c>
      <c r="AL44" s="419">
        <v>94954.479700000011</v>
      </c>
      <c r="AM44" s="419">
        <v>3432.8679699999993</v>
      </c>
      <c r="AN44" s="419">
        <v>98387.347670000003</v>
      </c>
    </row>
    <row r="45" spans="1:42" s="417" customFormat="1" ht="5.0999999999999996" customHeight="1">
      <c r="A45" s="421"/>
      <c r="B45" s="424"/>
      <c r="C45" s="424"/>
      <c r="D45" s="424"/>
      <c r="E45" s="424"/>
      <c r="F45" s="424"/>
      <c r="G45" s="424"/>
      <c r="H45" s="424"/>
      <c r="I45" s="424"/>
      <c r="J45" s="424"/>
      <c r="K45" s="424"/>
      <c r="L45" s="424"/>
      <c r="M45" s="421"/>
      <c r="N45" s="424"/>
      <c r="O45" s="424"/>
      <c r="P45" s="424"/>
      <c r="Q45" s="424"/>
      <c r="R45" s="424"/>
      <c r="S45" s="424"/>
      <c r="T45" s="424"/>
      <c r="U45" s="424"/>
      <c r="V45" s="424">
        <v>0</v>
      </c>
      <c r="W45" s="424">
        <v>0</v>
      </c>
      <c r="X45" s="424">
        <v>0</v>
      </c>
      <c r="Y45" s="421"/>
      <c r="Z45" s="424"/>
      <c r="AA45" s="424"/>
      <c r="AB45" s="424"/>
      <c r="AC45" s="424"/>
      <c r="AD45" s="424"/>
      <c r="AE45" s="424"/>
      <c r="AF45" s="424"/>
      <c r="AG45" s="424"/>
      <c r="AH45" s="424">
        <v>0</v>
      </c>
      <c r="AI45" s="424">
        <v>0</v>
      </c>
      <c r="AJ45" s="424">
        <v>0</v>
      </c>
      <c r="AK45" s="421"/>
      <c r="AL45" s="424"/>
      <c r="AM45" s="424"/>
      <c r="AN45" s="424"/>
    </row>
    <row r="46" spans="1:42" s="417" customFormat="1" ht="8.1" customHeight="1">
      <c r="A46" s="415" t="s">
        <v>554</v>
      </c>
      <c r="B46" s="416">
        <v>1110.9809499999999</v>
      </c>
      <c r="C46" s="416">
        <v>1522.33277</v>
      </c>
      <c r="D46" s="416">
        <v>2633.3137199999996</v>
      </c>
      <c r="E46" s="416"/>
      <c r="F46" s="416">
        <v>7101.2169400000002</v>
      </c>
      <c r="G46" s="416">
        <v>971.36486000000002</v>
      </c>
      <c r="H46" s="416">
        <v>8072.5817999999999</v>
      </c>
      <c r="I46" s="416"/>
      <c r="J46" s="416">
        <v>1437.97974</v>
      </c>
      <c r="K46" s="416">
        <v>68.897030000000001</v>
      </c>
      <c r="L46" s="416">
        <v>1506.8767700000001</v>
      </c>
      <c r="M46" s="415" t="s">
        <v>554</v>
      </c>
      <c r="N46" s="416">
        <v>34.192349999999998</v>
      </c>
      <c r="O46" s="416">
        <v>127.71535</v>
      </c>
      <c r="P46" s="416">
        <v>161.90770000000001</v>
      </c>
      <c r="Q46" s="416"/>
      <c r="R46" s="416">
        <v>208.00217000000001</v>
      </c>
      <c r="S46" s="416">
        <v>78.120699999999999</v>
      </c>
      <c r="T46" s="416">
        <v>286.12286999999998</v>
      </c>
      <c r="U46" s="416"/>
      <c r="V46" s="416">
        <v>110.50806</v>
      </c>
      <c r="W46" s="416">
        <v>0</v>
      </c>
      <c r="X46" s="416">
        <v>110.50806</v>
      </c>
      <c r="Y46" s="415" t="s">
        <v>554</v>
      </c>
      <c r="Z46" s="416">
        <v>171.01235</v>
      </c>
      <c r="AA46" s="416">
        <v>76.957660000000004</v>
      </c>
      <c r="AB46" s="416">
        <v>247.97001</v>
      </c>
      <c r="AC46" s="416"/>
      <c r="AD46" s="416">
        <v>196.83159000000001</v>
      </c>
      <c r="AE46" s="416">
        <v>3.8237800000000002</v>
      </c>
      <c r="AF46" s="416">
        <v>200.65537</v>
      </c>
      <c r="AG46" s="416"/>
      <c r="AH46" s="416">
        <v>126.17298</v>
      </c>
      <c r="AI46" s="416">
        <v>7.5853400000000004</v>
      </c>
      <c r="AJ46" s="416">
        <v>133.75832</v>
      </c>
      <c r="AK46" s="415" t="s">
        <v>554</v>
      </c>
      <c r="AL46" s="416">
        <v>10496.897129999999</v>
      </c>
      <c r="AM46" s="416">
        <v>2856.7974900000004</v>
      </c>
      <c r="AN46" s="416">
        <v>13353.694620000002</v>
      </c>
    </row>
    <row r="47" spans="1:42" s="422" customFormat="1" ht="9" customHeight="1">
      <c r="A47" s="421" t="s">
        <v>555</v>
      </c>
      <c r="B47" s="419">
        <v>0</v>
      </c>
      <c r="C47" s="419">
        <v>0</v>
      </c>
      <c r="D47" s="419">
        <v>0</v>
      </c>
      <c r="E47" s="419"/>
      <c r="F47" s="419">
        <v>0</v>
      </c>
      <c r="G47" s="419">
        <v>0</v>
      </c>
      <c r="H47" s="419">
        <v>0</v>
      </c>
      <c r="I47" s="419"/>
      <c r="J47" s="419">
        <v>0</v>
      </c>
      <c r="K47" s="419">
        <v>0</v>
      </c>
      <c r="L47" s="419">
        <v>0</v>
      </c>
      <c r="M47" s="421" t="s">
        <v>555</v>
      </c>
      <c r="N47" s="419">
        <v>0</v>
      </c>
      <c r="O47" s="419">
        <v>0</v>
      </c>
      <c r="P47" s="419">
        <v>0</v>
      </c>
      <c r="Q47" s="419"/>
      <c r="R47" s="419">
        <v>-1.34951</v>
      </c>
      <c r="S47" s="419">
        <v>0</v>
      </c>
      <c r="T47" s="419">
        <v>-1.34951</v>
      </c>
      <c r="U47" s="419"/>
      <c r="V47" s="419">
        <v>0</v>
      </c>
      <c r="W47" s="419">
        <v>0</v>
      </c>
      <c r="X47" s="419">
        <v>0</v>
      </c>
      <c r="Y47" s="421" t="s">
        <v>555</v>
      </c>
      <c r="Z47" s="419">
        <v>0</v>
      </c>
      <c r="AA47" s="419">
        <v>0</v>
      </c>
      <c r="AB47" s="419">
        <v>0</v>
      </c>
      <c r="AC47" s="419"/>
      <c r="AD47" s="419">
        <v>61.850559999999994</v>
      </c>
      <c r="AE47" s="419">
        <v>0</v>
      </c>
      <c r="AF47" s="419">
        <v>61.850559999999994</v>
      </c>
      <c r="AG47" s="419"/>
      <c r="AH47" s="419">
        <v>24.862200000000001</v>
      </c>
      <c r="AI47" s="419">
        <v>0</v>
      </c>
      <c r="AJ47" s="419">
        <v>24.862200000000001</v>
      </c>
      <c r="AK47" s="421" t="s">
        <v>555</v>
      </c>
      <c r="AL47" s="419">
        <v>85.363249999999994</v>
      </c>
      <c r="AM47" s="419">
        <v>0</v>
      </c>
      <c r="AN47" s="419">
        <v>85.363249999999994</v>
      </c>
    </row>
    <row r="48" spans="1:42" s="417" customFormat="1" ht="9" customHeight="1">
      <c r="A48" s="421" t="s">
        <v>551</v>
      </c>
      <c r="B48" s="419">
        <v>0</v>
      </c>
      <c r="C48" s="419">
        <v>0</v>
      </c>
      <c r="D48" s="419">
        <v>0</v>
      </c>
      <c r="E48" s="419"/>
      <c r="F48" s="419">
        <v>0</v>
      </c>
      <c r="G48" s="419">
        <v>0</v>
      </c>
      <c r="H48" s="419">
        <v>0</v>
      </c>
      <c r="I48" s="419"/>
      <c r="J48" s="419">
        <v>0</v>
      </c>
      <c r="K48" s="419">
        <v>0</v>
      </c>
      <c r="L48" s="419">
        <v>0</v>
      </c>
      <c r="M48" s="421" t="s">
        <v>551</v>
      </c>
      <c r="N48" s="419">
        <v>0</v>
      </c>
      <c r="O48" s="419">
        <v>1.68737</v>
      </c>
      <c r="P48" s="419">
        <v>1.68737</v>
      </c>
      <c r="Q48" s="419"/>
      <c r="R48" s="419">
        <v>0</v>
      </c>
      <c r="S48" s="419">
        <v>0</v>
      </c>
      <c r="T48" s="419">
        <v>0</v>
      </c>
      <c r="U48" s="419"/>
      <c r="V48" s="419">
        <v>0</v>
      </c>
      <c r="W48" s="419">
        <v>0</v>
      </c>
      <c r="X48" s="419">
        <v>0</v>
      </c>
      <c r="Y48" s="421" t="s">
        <v>551</v>
      </c>
      <c r="Z48" s="419">
        <v>0</v>
      </c>
      <c r="AA48" s="419">
        <v>0</v>
      </c>
      <c r="AB48" s="419">
        <v>0</v>
      </c>
      <c r="AC48" s="419"/>
      <c r="AD48" s="419">
        <v>0</v>
      </c>
      <c r="AE48" s="419">
        <v>0</v>
      </c>
      <c r="AF48" s="419">
        <v>0</v>
      </c>
      <c r="AG48" s="419"/>
      <c r="AH48" s="419">
        <v>0</v>
      </c>
      <c r="AI48" s="419">
        <v>0</v>
      </c>
      <c r="AJ48" s="419">
        <v>0</v>
      </c>
      <c r="AK48" s="421" t="s">
        <v>551</v>
      </c>
      <c r="AL48" s="419">
        <v>0</v>
      </c>
      <c r="AM48" s="419">
        <v>1.68737</v>
      </c>
      <c r="AN48" s="419">
        <v>1.68737</v>
      </c>
    </row>
    <row r="49" spans="1:41" s="417" customFormat="1" ht="9" customHeight="1">
      <c r="A49" s="421" t="s">
        <v>552</v>
      </c>
      <c r="B49" s="419">
        <v>3.75</v>
      </c>
      <c r="C49" s="419">
        <v>0</v>
      </c>
      <c r="D49" s="419">
        <v>3.75</v>
      </c>
      <c r="E49" s="419"/>
      <c r="F49" s="419">
        <v>0</v>
      </c>
      <c r="G49" s="419">
        <v>0</v>
      </c>
      <c r="H49" s="419">
        <v>0</v>
      </c>
      <c r="I49" s="419"/>
      <c r="J49" s="419">
        <v>1.88</v>
      </c>
      <c r="K49" s="419">
        <v>0</v>
      </c>
      <c r="L49" s="419">
        <v>1.88</v>
      </c>
      <c r="M49" s="421" t="s">
        <v>552</v>
      </c>
      <c r="N49" s="419">
        <v>0</v>
      </c>
      <c r="O49" s="419">
        <v>0</v>
      </c>
      <c r="P49" s="419">
        <v>0</v>
      </c>
      <c r="Q49" s="419"/>
      <c r="R49" s="419">
        <v>1.8</v>
      </c>
      <c r="S49" s="419">
        <v>0</v>
      </c>
      <c r="T49" s="419">
        <v>1.8</v>
      </c>
      <c r="U49" s="419"/>
      <c r="V49" s="419">
        <v>0</v>
      </c>
      <c r="W49" s="419">
        <v>0</v>
      </c>
      <c r="X49" s="419">
        <v>0</v>
      </c>
      <c r="Y49" s="421" t="s">
        <v>552</v>
      </c>
      <c r="Z49" s="419">
        <v>0</v>
      </c>
      <c r="AA49" s="419">
        <v>0</v>
      </c>
      <c r="AB49" s="419">
        <v>0</v>
      </c>
      <c r="AC49" s="419"/>
      <c r="AD49" s="419">
        <v>0</v>
      </c>
      <c r="AE49" s="419">
        <v>0</v>
      </c>
      <c r="AF49" s="419">
        <v>0</v>
      </c>
      <c r="AG49" s="419"/>
      <c r="AH49" s="419">
        <v>0</v>
      </c>
      <c r="AI49" s="419">
        <v>0</v>
      </c>
      <c r="AJ49" s="419">
        <v>0</v>
      </c>
      <c r="AK49" s="421" t="s">
        <v>552</v>
      </c>
      <c r="AL49" s="419">
        <v>7.43</v>
      </c>
      <c r="AM49" s="419">
        <v>0</v>
      </c>
      <c r="AN49" s="419">
        <v>7.43</v>
      </c>
    </row>
    <row r="50" spans="1:41" s="417" customFormat="1" ht="9" customHeight="1">
      <c r="A50" s="421" t="s">
        <v>556</v>
      </c>
      <c r="B50" s="419">
        <v>1107.2309499999999</v>
      </c>
      <c r="C50" s="419">
        <v>1522.33277</v>
      </c>
      <c r="D50" s="419">
        <v>2629.5637199999996</v>
      </c>
      <c r="E50" s="419"/>
      <c r="F50" s="419">
        <v>7101.2169400000002</v>
      </c>
      <c r="G50" s="419">
        <v>971.36486000000002</v>
      </c>
      <c r="H50" s="419">
        <v>8072.5817999999999</v>
      </c>
      <c r="I50" s="419"/>
      <c r="J50" s="419">
        <v>1436.0997399999999</v>
      </c>
      <c r="K50" s="419">
        <v>68.897030000000001</v>
      </c>
      <c r="L50" s="419">
        <v>1504.99677</v>
      </c>
      <c r="M50" s="421" t="s">
        <v>556</v>
      </c>
      <c r="N50" s="419">
        <v>34.192349999999998</v>
      </c>
      <c r="O50" s="419">
        <v>126.02798</v>
      </c>
      <c r="P50" s="419">
        <v>160.22033000000002</v>
      </c>
      <c r="Q50" s="419"/>
      <c r="R50" s="419">
        <v>207.55168</v>
      </c>
      <c r="S50" s="419">
        <v>78.120699999999999</v>
      </c>
      <c r="T50" s="419">
        <v>285.67238000000003</v>
      </c>
      <c r="U50" s="419"/>
      <c r="V50" s="419">
        <v>110.50806</v>
      </c>
      <c r="W50" s="419">
        <v>0</v>
      </c>
      <c r="X50" s="419">
        <v>110.50806</v>
      </c>
      <c r="Y50" s="421" t="s">
        <v>556</v>
      </c>
      <c r="Z50" s="419">
        <v>171.01235</v>
      </c>
      <c r="AA50" s="419">
        <v>76.957660000000004</v>
      </c>
      <c r="AB50" s="419">
        <v>247.97001</v>
      </c>
      <c r="AC50" s="419"/>
      <c r="AD50" s="419">
        <v>134.98103</v>
      </c>
      <c r="AE50" s="419">
        <v>3.8237800000000002</v>
      </c>
      <c r="AF50" s="419">
        <v>138.80481</v>
      </c>
      <c r="AG50" s="419"/>
      <c r="AH50" s="419">
        <v>101.31077999999999</v>
      </c>
      <c r="AI50" s="419">
        <v>7.5853400000000004</v>
      </c>
      <c r="AJ50" s="419">
        <v>108.89612</v>
      </c>
      <c r="AK50" s="421" t="s">
        <v>556</v>
      </c>
      <c r="AL50" s="419">
        <v>10404.103880000001</v>
      </c>
      <c r="AM50" s="419">
        <v>2855.1101200000003</v>
      </c>
      <c r="AN50" s="419">
        <v>13259.214</v>
      </c>
    </row>
    <row r="51" spans="1:41" s="417" customFormat="1" ht="5.0999999999999996" customHeight="1">
      <c r="A51" s="421"/>
      <c r="B51" s="419"/>
      <c r="C51" s="419"/>
      <c r="D51" s="419"/>
      <c r="E51" s="419"/>
      <c r="F51" s="419"/>
      <c r="G51" s="419"/>
      <c r="H51" s="419"/>
      <c r="I51" s="419"/>
      <c r="J51" s="419"/>
      <c r="K51" s="419"/>
      <c r="L51" s="419"/>
      <c r="M51" s="421"/>
      <c r="N51" s="419"/>
      <c r="O51" s="419"/>
      <c r="P51" s="419"/>
      <c r="Q51" s="419"/>
      <c r="R51" s="419"/>
      <c r="S51" s="419"/>
      <c r="T51" s="419"/>
      <c r="U51" s="419"/>
      <c r="V51" s="419">
        <v>0</v>
      </c>
      <c r="W51" s="419">
        <v>0</v>
      </c>
      <c r="X51" s="419">
        <v>0</v>
      </c>
      <c r="Y51" s="421"/>
      <c r="Z51" s="419"/>
      <c r="AA51" s="419"/>
      <c r="AB51" s="419"/>
      <c r="AC51" s="419"/>
      <c r="AD51" s="419"/>
      <c r="AE51" s="419"/>
      <c r="AF51" s="419"/>
      <c r="AG51" s="419"/>
      <c r="AH51" s="419">
        <v>0</v>
      </c>
      <c r="AI51" s="419">
        <v>0</v>
      </c>
      <c r="AJ51" s="419">
        <v>0</v>
      </c>
      <c r="AK51" s="421"/>
      <c r="AL51" s="419"/>
      <c r="AM51" s="419"/>
      <c r="AN51" s="419"/>
    </row>
    <row r="52" spans="1:41" s="417" customFormat="1" ht="9.75" customHeight="1">
      <c r="A52" s="423" t="s">
        <v>557</v>
      </c>
      <c r="B52" s="424">
        <v>0</v>
      </c>
      <c r="C52" s="424">
        <v>0</v>
      </c>
      <c r="D52" s="424">
        <v>0</v>
      </c>
      <c r="E52" s="424"/>
      <c r="F52" s="424">
        <v>0</v>
      </c>
      <c r="G52" s="424">
        <v>0</v>
      </c>
      <c r="H52" s="424">
        <v>0</v>
      </c>
      <c r="I52" s="424"/>
      <c r="J52" s="424">
        <v>405</v>
      </c>
      <c r="K52" s="424">
        <v>0</v>
      </c>
      <c r="L52" s="424">
        <v>405</v>
      </c>
      <c r="M52" s="423" t="s">
        <v>557</v>
      </c>
      <c r="N52" s="424">
        <v>800</v>
      </c>
      <c r="O52" s="424">
        <v>0</v>
      </c>
      <c r="P52" s="424">
        <v>800</v>
      </c>
      <c r="Q52" s="424"/>
      <c r="R52" s="424">
        <v>0</v>
      </c>
      <c r="S52" s="424">
        <v>0</v>
      </c>
      <c r="T52" s="424">
        <v>0</v>
      </c>
      <c r="U52" s="424"/>
      <c r="V52" s="424">
        <v>0</v>
      </c>
      <c r="W52" s="424">
        <v>0</v>
      </c>
      <c r="X52" s="424">
        <v>0</v>
      </c>
      <c r="Y52" s="423" t="s">
        <v>557</v>
      </c>
      <c r="Z52" s="424">
        <v>0</v>
      </c>
      <c r="AA52" s="424">
        <v>0</v>
      </c>
      <c r="AB52" s="424">
        <v>0</v>
      </c>
      <c r="AC52" s="424"/>
      <c r="AD52" s="424">
        <v>0</v>
      </c>
      <c r="AE52" s="424">
        <v>0</v>
      </c>
      <c r="AF52" s="424">
        <v>0</v>
      </c>
      <c r="AG52" s="424"/>
      <c r="AH52" s="424">
        <v>0</v>
      </c>
      <c r="AI52" s="424">
        <v>0</v>
      </c>
      <c r="AJ52" s="424">
        <v>0</v>
      </c>
      <c r="AK52" s="423" t="s">
        <v>557</v>
      </c>
      <c r="AL52" s="424">
        <v>1205</v>
      </c>
      <c r="AM52" s="424">
        <v>0</v>
      </c>
      <c r="AN52" s="424">
        <v>1205</v>
      </c>
    </row>
    <row r="53" spans="1:41" s="417" customFormat="1" ht="7.5" customHeight="1">
      <c r="A53" s="415"/>
      <c r="B53" s="416"/>
      <c r="C53" s="416"/>
      <c r="D53" s="416"/>
      <c r="E53" s="416"/>
      <c r="F53" s="416"/>
      <c r="G53" s="416"/>
      <c r="H53" s="416"/>
      <c r="I53" s="416"/>
      <c r="J53" s="416"/>
      <c r="K53" s="416"/>
      <c r="L53" s="416"/>
      <c r="M53" s="415"/>
      <c r="N53" s="416"/>
      <c r="O53" s="416"/>
      <c r="P53" s="416"/>
      <c r="Q53" s="416"/>
      <c r="R53" s="416"/>
      <c r="S53" s="416"/>
      <c r="T53" s="416"/>
      <c r="U53" s="416"/>
      <c r="V53" s="416">
        <v>0</v>
      </c>
      <c r="W53" s="416">
        <v>0</v>
      </c>
      <c r="X53" s="416">
        <v>0</v>
      </c>
      <c r="Y53" s="415"/>
      <c r="Z53" s="416"/>
      <c r="AA53" s="416"/>
      <c r="AB53" s="416"/>
      <c r="AC53" s="416"/>
      <c r="AD53" s="416"/>
      <c r="AE53" s="416"/>
      <c r="AF53" s="416"/>
      <c r="AG53" s="416"/>
      <c r="AH53" s="416">
        <v>0</v>
      </c>
      <c r="AI53" s="416">
        <v>0</v>
      </c>
      <c r="AJ53" s="416">
        <v>0</v>
      </c>
      <c r="AK53" s="415"/>
      <c r="AL53" s="416"/>
      <c r="AM53" s="416"/>
      <c r="AN53" s="416"/>
    </row>
    <row r="54" spans="1:41" s="417" customFormat="1" ht="8.1" customHeight="1">
      <c r="A54" s="415" t="s">
        <v>558</v>
      </c>
      <c r="B54" s="416">
        <v>44097.559099999999</v>
      </c>
      <c r="C54" s="416">
        <v>-1053.7270100000001</v>
      </c>
      <c r="D54" s="416">
        <v>43043.832090000004</v>
      </c>
      <c r="E54" s="416"/>
      <c r="F54" s="416">
        <v>132303.06557999999</v>
      </c>
      <c r="G54" s="416">
        <v>-1362.27081</v>
      </c>
      <c r="H54" s="416">
        <v>130940.79476999999</v>
      </c>
      <c r="I54" s="416"/>
      <c r="J54" s="416">
        <v>38510.132840000006</v>
      </c>
      <c r="K54" s="416">
        <v>1.00526</v>
      </c>
      <c r="L54" s="416">
        <v>38511.138100000004</v>
      </c>
      <c r="M54" s="415" t="s">
        <v>558</v>
      </c>
      <c r="N54" s="416">
        <v>28303.850719999999</v>
      </c>
      <c r="O54" s="416">
        <v>-126.77905</v>
      </c>
      <c r="P54" s="416">
        <v>28177.071670000001</v>
      </c>
      <c r="Q54" s="416"/>
      <c r="R54" s="416">
        <v>7157.27855</v>
      </c>
      <c r="S54" s="416">
        <v>1586.84229</v>
      </c>
      <c r="T54" s="416">
        <v>8744.1208399999996</v>
      </c>
      <c r="U54" s="416"/>
      <c r="V54" s="416">
        <v>28646.485359999999</v>
      </c>
      <c r="W54" s="416">
        <v>904.72982000000002</v>
      </c>
      <c r="X54" s="416">
        <v>29551.215179999999</v>
      </c>
      <c r="Y54" s="415" t="s">
        <v>558</v>
      </c>
      <c r="Z54" s="416">
        <v>20190.214899999999</v>
      </c>
      <c r="AA54" s="416">
        <v>5460.0618899999999</v>
      </c>
      <c r="AB54" s="416">
        <v>25650.27679</v>
      </c>
      <c r="AC54" s="416"/>
      <c r="AD54" s="416">
        <v>10526.96039</v>
      </c>
      <c r="AE54" s="416">
        <v>214.29427000000001</v>
      </c>
      <c r="AF54" s="416">
        <v>10741.254660000001</v>
      </c>
      <c r="AG54" s="416"/>
      <c r="AH54" s="416">
        <v>4430.2501299999994</v>
      </c>
      <c r="AI54" s="416">
        <v>247.43558999999999</v>
      </c>
      <c r="AJ54" s="416">
        <v>4677.6857199999995</v>
      </c>
      <c r="AK54" s="415" t="s">
        <v>558</v>
      </c>
      <c r="AL54" s="416">
        <v>314165.79757000005</v>
      </c>
      <c r="AM54" s="416">
        <v>5871.5922500000006</v>
      </c>
      <c r="AN54" s="416">
        <v>320037.38981999992</v>
      </c>
    </row>
    <row r="55" spans="1:41" s="422" customFormat="1" ht="5.0999999999999996" customHeight="1">
      <c r="A55" s="423"/>
      <c r="B55" s="424"/>
      <c r="C55" s="424"/>
      <c r="D55" s="424"/>
      <c r="E55" s="424"/>
      <c r="F55" s="424"/>
      <c r="G55" s="424"/>
      <c r="H55" s="424"/>
      <c r="I55" s="424"/>
      <c r="J55" s="424">
        <v>0</v>
      </c>
      <c r="K55" s="424">
        <v>0</v>
      </c>
      <c r="L55" s="424">
        <v>0</v>
      </c>
      <c r="M55" s="423"/>
      <c r="N55" s="424"/>
      <c r="O55" s="424"/>
      <c r="P55" s="424"/>
      <c r="Q55" s="424"/>
      <c r="R55" s="424"/>
      <c r="S55" s="424"/>
      <c r="T55" s="424"/>
      <c r="U55" s="424"/>
      <c r="V55" s="424">
        <v>0</v>
      </c>
      <c r="W55" s="424">
        <v>0</v>
      </c>
      <c r="X55" s="424">
        <v>0</v>
      </c>
      <c r="Y55" s="423"/>
      <c r="Z55" s="424"/>
      <c r="AA55" s="424"/>
      <c r="AB55" s="424"/>
      <c r="AC55" s="424"/>
      <c r="AD55" s="424"/>
      <c r="AE55" s="424"/>
      <c r="AF55" s="424"/>
      <c r="AG55" s="424"/>
      <c r="AH55" s="424">
        <v>0</v>
      </c>
      <c r="AI55" s="424">
        <v>0</v>
      </c>
      <c r="AJ55" s="424">
        <v>0</v>
      </c>
      <c r="AK55" s="423"/>
      <c r="AL55" s="424"/>
      <c r="AM55" s="424"/>
      <c r="AN55" s="424"/>
    </row>
    <row r="56" spans="1:41" s="417" customFormat="1" ht="8.1" customHeight="1">
      <c r="A56" s="415" t="s">
        <v>559</v>
      </c>
      <c r="B56" s="416">
        <v>42711.13076</v>
      </c>
      <c r="C56" s="416">
        <v>4305.6205199999995</v>
      </c>
      <c r="D56" s="416">
        <v>47016.751280000004</v>
      </c>
      <c r="E56" s="416"/>
      <c r="F56" s="416">
        <v>103047.33534000001</v>
      </c>
      <c r="G56" s="416">
        <v>3014.8100099999997</v>
      </c>
      <c r="H56" s="416">
        <v>106062.14534999999</v>
      </c>
      <c r="I56" s="416"/>
      <c r="J56" s="416">
        <v>39842.125319999999</v>
      </c>
      <c r="K56" s="416">
        <v>0</v>
      </c>
      <c r="L56" s="416">
        <v>39842.125319999999</v>
      </c>
      <c r="M56" s="415" t="s">
        <v>559</v>
      </c>
      <c r="N56" s="416">
        <v>20263.068050000002</v>
      </c>
      <c r="O56" s="416">
        <v>1471.0278999999998</v>
      </c>
      <c r="P56" s="416">
        <v>21734.095949999999</v>
      </c>
      <c r="Q56" s="416"/>
      <c r="R56" s="416">
        <v>9979.8001199999999</v>
      </c>
      <c r="S56" s="416">
        <v>937.47885999999994</v>
      </c>
      <c r="T56" s="416">
        <v>10917.278980000001</v>
      </c>
      <c r="U56" s="416"/>
      <c r="V56" s="416">
        <v>38282.425329999998</v>
      </c>
      <c r="W56" s="416">
        <v>11665.2091</v>
      </c>
      <c r="X56" s="416">
        <v>49947.634429999998</v>
      </c>
      <c r="Y56" s="415" t="s">
        <v>559</v>
      </c>
      <c r="Z56" s="416">
        <v>17758.28168</v>
      </c>
      <c r="AA56" s="416">
        <v>4984.0162300000002</v>
      </c>
      <c r="AB56" s="416">
        <v>22742.297910000001</v>
      </c>
      <c r="AC56" s="416"/>
      <c r="AD56" s="416">
        <v>8566.7188999999998</v>
      </c>
      <c r="AE56" s="416">
        <v>755.83392000000003</v>
      </c>
      <c r="AF56" s="416">
        <v>9322.5528200000008</v>
      </c>
      <c r="AG56" s="416"/>
      <c r="AH56" s="416">
        <v>8131.3413600000003</v>
      </c>
      <c r="AI56" s="416">
        <v>1183.1387500000001</v>
      </c>
      <c r="AJ56" s="416">
        <v>9314.4801099999986</v>
      </c>
      <c r="AK56" s="415" t="s">
        <v>559</v>
      </c>
      <c r="AL56" s="416">
        <v>288582.22686</v>
      </c>
      <c r="AM56" s="416">
        <v>28317.135289999998</v>
      </c>
      <c r="AN56" s="416">
        <v>316899.36215</v>
      </c>
    </row>
    <row r="57" spans="1:41" s="422" customFormat="1" ht="9" customHeight="1">
      <c r="A57" s="421" t="s">
        <v>560</v>
      </c>
      <c r="B57" s="419">
        <v>14677.760460000001</v>
      </c>
      <c r="C57" s="419">
        <v>0.84789999999999999</v>
      </c>
      <c r="D57" s="419">
        <v>14678.60836</v>
      </c>
      <c r="E57" s="419"/>
      <c r="F57" s="419">
        <v>79137.972030000004</v>
      </c>
      <c r="G57" s="419">
        <v>228.6035</v>
      </c>
      <c r="H57" s="419">
        <v>79366.575530000002</v>
      </c>
      <c r="I57" s="419"/>
      <c r="J57" s="419">
        <v>29983.030890000002</v>
      </c>
      <c r="K57" s="419">
        <v>0</v>
      </c>
      <c r="L57" s="419">
        <v>29983.030890000002</v>
      </c>
      <c r="M57" s="421" t="s">
        <v>560</v>
      </c>
      <c r="N57" s="419">
        <v>14243.861140000001</v>
      </c>
      <c r="O57" s="419">
        <v>32.484389999999998</v>
      </c>
      <c r="P57" s="419">
        <v>14276.345529999999</v>
      </c>
      <c r="Q57" s="419"/>
      <c r="R57" s="419">
        <v>6805.18912</v>
      </c>
      <c r="S57" s="419">
        <v>1.68598</v>
      </c>
      <c r="T57" s="419">
        <v>6806.8750999999993</v>
      </c>
      <c r="U57" s="419"/>
      <c r="V57" s="419">
        <v>11205.394279999999</v>
      </c>
      <c r="W57" s="419">
        <v>81.907200000000003</v>
      </c>
      <c r="X57" s="419">
        <v>11287.30148</v>
      </c>
      <c r="Y57" s="421" t="s">
        <v>560</v>
      </c>
      <c r="Z57" s="419">
        <v>7351.6992399999999</v>
      </c>
      <c r="AA57" s="419">
        <v>22.894729999999999</v>
      </c>
      <c r="AB57" s="419">
        <v>7374.5939699999999</v>
      </c>
      <c r="AC57" s="419"/>
      <c r="AD57" s="419">
        <v>6177.7172199999995</v>
      </c>
      <c r="AE57" s="419">
        <v>0.29968</v>
      </c>
      <c r="AF57" s="419">
        <v>6178.0169000000005</v>
      </c>
      <c r="AG57" s="419"/>
      <c r="AH57" s="419">
        <v>6125.8928299999998</v>
      </c>
      <c r="AI57" s="419">
        <v>9.6344899999999996</v>
      </c>
      <c r="AJ57" s="419">
        <v>6135.5273200000001</v>
      </c>
      <c r="AK57" s="421" t="s">
        <v>560</v>
      </c>
      <c r="AL57" s="419">
        <v>175708.51720999999</v>
      </c>
      <c r="AM57" s="419">
        <v>378.35786999999993</v>
      </c>
      <c r="AN57" s="419">
        <v>176086.87507999997</v>
      </c>
    </row>
    <row r="58" spans="1:41" s="417" customFormat="1" ht="9" customHeight="1">
      <c r="A58" s="421" t="s">
        <v>561</v>
      </c>
      <c r="B58" s="419">
        <v>0</v>
      </c>
      <c r="C58" s="419">
        <v>24.792159999999999</v>
      </c>
      <c r="D58" s="419">
        <v>24.792159999999999</v>
      </c>
      <c r="E58" s="419"/>
      <c r="F58" s="419">
        <v>150.005</v>
      </c>
      <c r="G58" s="419">
        <v>0</v>
      </c>
      <c r="H58" s="419">
        <v>150.005</v>
      </c>
      <c r="I58" s="419"/>
      <c r="J58" s="419">
        <v>93.818749999999994</v>
      </c>
      <c r="K58" s="419">
        <v>0</v>
      </c>
      <c r="L58" s="419">
        <v>93.818749999999994</v>
      </c>
      <c r="M58" s="421" t="s">
        <v>561</v>
      </c>
      <c r="N58" s="419">
        <v>330</v>
      </c>
      <c r="O58" s="419">
        <v>0</v>
      </c>
      <c r="P58" s="419">
        <v>330</v>
      </c>
      <c r="Q58" s="419"/>
      <c r="R58" s="419">
        <v>0</v>
      </c>
      <c r="S58" s="419">
        <v>73.770579999999995</v>
      </c>
      <c r="T58" s="419">
        <v>73.770579999999995</v>
      </c>
      <c r="U58" s="419"/>
      <c r="V58" s="419">
        <v>15.114000000000001</v>
      </c>
      <c r="W58" s="419">
        <v>14.97542</v>
      </c>
      <c r="X58" s="419">
        <v>30.08942</v>
      </c>
      <c r="Y58" s="421" t="s">
        <v>561</v>
      </c>
      <c r="Z58" s="419">
        <v>0</v>
      </c>
      <c r="AA58" s="419">
        <v>68.742000000000004</v>
      </c>
      <c r="AB58" s="419">
        <v>68.742000000000004</v>
      </c>
      <c r="AC58" s="419"/>
      <c r="AD58" s="419">
        <v>165.13042999999999</v>
      </c>
      <c r="AE58" s="419">
        <v>0</v>
      </c>
      <c r="AF58" s="419">
        <v>165.13042999999999</v>
      </c>
      <c r="AG58" s="419"/>
      <c r="AH58" s="419">
        <v>42</v>
      </c>
      <c r="AI58" s="419">
        <v>0</v>
      </c>
      <c r="AJ58" s="419">
        <v>42</v>
      </c>
      <c r="AK58" s="421" t="s">
        <v>561</v>
      </c>
      <c r="AL58" s="419">
        <v>796.06817999999998</v>
      </c>
      <c r="AM58" s="419">
        <v>182.28016</v>
      </c>
      <c r="AN58" s="419">
        <v>978.34834000000001</v>
      </c>
      <c r="AO58" s="498"/>
    </row>
    <row r="59" spans="1:41" s="417" customFormat="1" ht="9" customHeight="1">
      <c r="A59" s="421" t="s">
        <v>562</v>
      </c>
      <c r="B59" s="419">
        <v>26885.261690000003</v>
      </c>
      <c r="C59" s="419">
        <v>4279.8764499999997</v>
      </c>
      <c r="D59" s="419">
        <v>31165.138139999999</v>
      </c>
      <c r="E59" s="419"/>
      <c r="F59" s="419">
        <v>23343.619930000001</v>
      </c>
      <c r="G59" s="419">
        <v>2783.3127100000002</v>
      </c>
      <c r="H59" s="419">
        <v>26126.932639999999</v>
      </c>
      <c r="I59" s="419"/>
      <c r="J59" s="419">
        <v>9591.2307799999999</v>
      </c>
      <c r="K59" s="419">
        <v>0</v>
      </c>
      <c r="L59" s="419">
        <v>9591.2307799999999</v>
      </c>
      <c r="M59" s="421" t="s">
        <v>562</v>
      </c>
      <c r="N59" s="419">
        <v>5448.4442099999997</v>
      </c>
      <c r="O59" s="419">
        <v>1434.0867900000001</v>
      </c>
      <c r="P59" s="419">
        <v>6882.5309999999999</v>
      </c>
      <c r="Q59" s="419"/>
      <c r="R59" s="419">
        <v>3104.4787200000001</v>
      </c>
      <c r="S59" s="419">
        <v>862.00214000000005</v>
      </c>
      <c r="T59" s="419">
        <v>3966.4808599999997</v>
      </c>
      <c r="U59" s="419"/>
      <c r="V59" s="419">
        <v>26817.771920000003</v>
      </c>
      <c r="W59" s="419">
        <v>11073.782039999998</v>
      </c>
      <c r="X59" s="419">
        <v>37891.553959999997</v>
      </c>
      <c r="Y59" s="421" t="s">
        <v>562</v>
      </c>
      <c r="Z59" s="419">
        <v>8498.805769999999</v>
      </c>
      <c r="AA59" s="419">
        <v>4535.0584699999999</v>
      </c>
      <c r="AB59" s="419">
        <v>13033.864240000001</v>
      </c>
      <c r="AC59" s="419"/>
      <c r="AD59" s="419">
        <v>2044.9241299999999</v>
      </c>
      <c r="AE59" s="419">
        <v>754.78872000000001</v>
      </c>
      <c r="AF59" s="419">
        <v>2799.7128499999999</v>
      </c>
      <c r="AG59" s="419"/>
      <c r="AH59" s="419">
        <v>1866.8711899999998</v>
      </c>
      <c r="AI59" s="419">
        <v>1173.4616899999999</v>
      </c>
      <c r="AJ59" s="419">
        <v>3040.3328799999999</v>
      </c>
      <c r="AK59" s="421" t="s">
        <v>562</v>
      </c>
      <c r="AL59" s="419">
        <v>107601.40833999999</v>
      </c>
      <c r="AM59" s="419">
        <v>26896.369009999999</v>
      </c>
      <c r="AN59" s="419">
        <v>134497.77734999999</v>
      </c>
    </row>
    <row r="60" spans="1:41" s="417" customFormat="1" ht="9" customHeight="1">
      <c r="A60" s="421" t="s">
        <v>563</v>
      </c>
      <c r="B60" s="419">
        <v>1148.10861</v>
      </c>
      <c r="C60" s="419">
        <v>0.10401000000000001</v>
      </c>
      <c r="D60" s="419">
        <v>1148.21262</v>
      </c>
      <c r="E60" s="419"/>
      <c r="F60" s="419">
        <v>415.73838000000001</v>
      </c>
      <c r="G60" s="419">
        <v>2.8938000000000001</v>
      </c>
      <c r="H60" s="419">
        <v>418.63218000000001</v>
      </c>
      <c r="I60" s="419"/>
      <c r="J60" s="419">
        <v>174.04489999999998</v>
      </c>
      <c r="K60" s="419">
        <v>0</v>
      </c>
      <c r="L60" s="419">
        <v>174.04489999999998</v>
      </c>
      <c r="M60" s="421" t="s">
        <v>563</v>
      </c>
      <c r="N60" s="419">
        <v>240.76270000000002</v>
      </c>
      <c r="O60" s="419">
        <v>4.4567200000000007</v>
      </c>
      <c r="P60" s="419">
        <v>245.21942000000001</v>
      </c>
      <c r="Q60" s="419"/>
      <c r="R60" s="419">
        <v>70.132279999999994</v>
      </c>
      <c r="S60" s="419">
        <v>2.0160000000000001E-2</v>
      </c>
      <c r="T60" s="419">
        <v>70.152439999999999</v>
      </c>
      <c r="U60" s="419"/>
      <c r="V60" s="419">
        <v>244.14512999999999</v>
      </c>
      <c r="W60" s="419">
        <v>494.54444000000001</v>
      </c>
      <c r="X60" s="419">
        <v>738.68957000000012</v>
      </c>
      <c r="Y60" s="421" t="s">
        <v>563</v>
      </c>
      <c r="Z60" s="419">
        <v>1907.77667</v>
      </c>
      <c r="AA60" s="419">
        <v>357.32103000000001</v>
      </c>
      <c r="AB60" s="419">
        <v>2265.0977000000003</v>
      </c>
      <c r="AC60" s="419"/>
      <c r="AD60" s="419">
        <v>178.94711999999998</v>
      </c>
      <c r="AE60" s="419">
        <v>0.74551999999999996</v>
      </c>
      <c r="AF60" s="419">
        <v>179.69264000000001</v>
      </c>
      <c r="AG60" s="419"/>
      <c r="AH60" s="419">
        <v>96.577339999999992</v>
      </c>
      <c r="AI60" s="419">
        <v>4.2570000000000004E-2</v>
      </c>
      <c r="AJ60" s="419">
        <v>96.619910000000004</v>
      </c>
      <c r="AK60" s="421" t="s">
        <v>563</v>
      </c>
      <c r="AL60" s="419">
        <v>4476.2331299999996</v>
      </c>
      <c r="AM60" s="419">
        <v>860.12824999999998</v>
      </c>
      <c r="AN60" s="419">
        <v>5336.3613800000003</v>
      </c>
    </row>
    <row r="61" spans="1:41" s="417" customFormat="1" ht="5.0999999999999996" customHeight="1">
      <c r="A61" s="421"/>
      <c r="B61" s="419"/>
      <c r="C61" s="419"/>
      <c r="D61" s="419"/>
      <c r="E61" s="419"/>
      <c r="F61" s="419"/>
      <c r="G61" s="419"/>
      <c r="H61" s="419"/>
      <c r="I61" s="419"/>
      <c r="J61" s="419"/>
      <c r="K61" s="419"/>
      <c r="L61" s="419"/>
      <c r="M61" s="421"/>
      <c r="N61" s="419"/>
      <c r="O61" s="419"/>
      <c r="P61" s="419"/>
      <c r="Q61" s="419"/>
      <c r="R61" s="419"/>
      <c r="S61" s="419"/>
      <c r="T61" s="419"/>
      <c r="U61" s="419"/>
      <c r="V61" s="419">
        <v>0</v>
      </c>
      <c r="W61" s="419">
        <v>0</v>
      </c>
      <c r="X61" s="419">
        <v>0</v>
      </c>
      <c r="Y61" s="421"/>
      <c r="Z61" s="419"/>
      <c r="AA61" s="419"/>
      <c r="AB61" s="419"/>
      <c r="AC61" s="419"/>
      <c r="AD61" s="419"/>
      <c r="AE61" s="419"/>
      <c r="AF61" s="419"/>
      <c r="AG61" s="419"/>
      <c r="AH61" s="419">
        <v>0</v>
      </c>
      <c r="AI61" s="419">
        <v>0</v>
      </c>
      <c r="AJ61" s="419">
        <v>0</v>
      </c>
      <c r="AK61" s="421"/>
      <c r="AL61" s="419"/>
      <c r="AM61" s="419"/>
      <c r="AN61" s="419"/>
    </row>
    <row r="62" spans="1:41" s="417" customFormat="1" ht="8.1" customHeight="1">
      <c r="A62" s="415" t="s">
        <v>564</v>
      </c>
      <c r="B62" s="416">
        <v>1386.4283400000002</v>
      </c>
      <c r="C62" s="416">
        <v>-5359.34753</v>
      </c>
      <c r="D62" s="416">
        <v>-3972.9191900000001</v>
      </c>
      <c r="E62" s="416"/>
      <c r="F62" s="416">
        <v>29255.730239999997</v>
      </c>
      <c r="G62" s="416">
        <v>-4377.0808200000001</v>
      </c>
      <c r="H62" s="416">
        <v>24878.649420000002</v>
      </c>
      <c r="I62" s="416"/>
      <c r="J62" s="416">
        <v>-1331.9924799999999</v>
      </c>
      <c r="K62" s="416">
        <v>1.00526</v>
      </c>
      <c r="L62" s="416">
        <v>-1330.98722</v>
      </c>
      <c r="M62" s="415" t="s">
        <v>564</v>
      </c>
      <c r="N62" s="416">
        <v>8040.7826699999996</v>
      </c>
      <c r="O62" s="416">
        <v>-1597.8069500000001</v>
      </c>
      <c r="P62" s="416">
        <v>6442.9757199999995</v>
      </c>
      <c r="Q62" s="416"/>
      <c r="R62" s="416">
        <v>-2822.5215700000003</v>
      </c>
      <c r="S62" s="416">
        <v>649.36343000000011</v>
      </c>
      <c r="T62" s="416">
        <v>-2173.15814</v>
      </c>
      <c r="U62" s="416"/>
      <c r="V62" s="416">
        <v>-9635.9399700000013</v>
      </c>
      <c r="W62" s="416">
        <v>-10760.47928</v>
      </c>
      <c r="X62" s="416">
        <v>-20396.419249999999</v>
      </c>
      <c r="Y62" s="415" t="s">
        <v>564</v>
      </c>
      <c r="Z62" s="416">
        <v>2431.9332200000003</v>
      </c>
      <c r="AA62" s="416">
        <v>476.04566000000005</v>
      </c>
      <c r="AB62" s="416">
        <v>2907.9788799999997</v>
      </c>
      <c r="AC62" s="416"/>
      <c r="AD62" s="416">
        <v>1960.2414899999999</v>
      </c>
      <c r="AE62" s="416">
        <v>-541.53965000000005</v>
      </c>
      <c r="AF62" s="416">
        <v>1418.7018400000002</v>
      </c>
      <c r="AG62" s="416"/>
      <c r="AH62" s="416">
        <v>-3701.09123</v>
      </c>
      <c r="AI62" s="416">
        <v>-935.70316000000003</v>
      </c>
      <c r="AJ62" s="416">
        <v>-4636.79439</v>
      </c>
      <c r="AK62" s="415" t="s">
        <v>564</v>
      </c>
      <c r="AL62" s="416">
        <v>25583.57071</v>
      </c>
      <c r="AM62" s="416">
        <v>-22445.54304</v>
      </c>
      <c r="AN62" s="416">
        <v>3138.0276700000022</v>
      </c>
    </row>
    <row r="63" spans="1:41" s="422" customFormat="1" ht="5.0999999999999996" customHeight="1">
      <c r="A63" s="421"/>
      <c r="B63" s="424"/>
      <c r="C63" s="424"/>
      <c r="D63" s="424"/>
      <c r="E63" s="424"/>
      <c r="F63" s="424"/>
      <c r="G63" s="424"/>
      <c r="H63" s="424"/>
      <c r="I63" s="424"/>
      <c r="J63" s="424"/>
      <c r="K63" s="424"/>
      <c r="L63" s="424"/>
      <c r="M63" s="421"/>
      <c r="N63" s="424"/>
      <c r="O63" s="424"/>
      <c r="P63" s="424"/>
      <c r="Q63" s="424"/>
      <c r="R63" s="424"/>
      <c r="S63" s="424"/>
      <c r="T63" s="424"/>
      <c r="U63" s="424"/>
      <c r="V63" s="424">
        <v>0</v>
      </c>
      <c r="W63" s="424">
        <v>0</v>
      </c>
      <c r="X63" s="424">
        <v>0</v>
      </c>
      <c r="Y63" s="421"/>
      <c r="Z63" s="424"/>
      <c r="AA63" s="424"/>
      <c r="AB63" s="424"/>
      <c r="AC63" s="424"/>
      <c r="AD63" s="424"/>
      <c r="AE63" s="424"/>
      <c r="AF63" s="424"/>
      <c r="AG63" s="424"/>
      <c r="AH63" s="424">
        <v>0</v>
      </c>
      <c r="AI63" s="424">
        <v>0</v>
      </c>
      <c r="AJ63" s="424">
        <v>0</v>
      </c>
      <c r="AK63" s="421"/>
      <c r="AL63" s="424"/>
      <c r="AM63" s="424"/>
      <c r="AN63" s="424"/>
    </row>
    <row r="64" spans="1:41" s="417" customFormat="1" ht="8.1" customHeight="1">
      <c r="A64" s="415" t="s">
        <v>565</v>
      </c>
      <c r="B64" s="416">
        <v>976.45172000000002</v>
      </c>
      <c r="C64" s="416">
        <v>-2.2800000000000001E-2</v>
      </c>
      <c r="D64" s="416">
        <v>976.42892000000006</v>
      </c>
      <c r="E64" s="416"/>
      <c r="F64" s="416">
        <v>6188.6579800000009</v>
      </c>
      <c r="G64" s="416">
        <v>0</v>
      </c>
      <c r="H64" s="416">
        <v>6188.6579800000009</v>
      </c>
      <c r="I64" s="416"/>
      <c r="J64" s="416">
        <v>2560.3146000000002</v>
      </c>
      <c r="K64" s="416">
        <v>20.819959999999998</v>
      </c>
      <c r="L64" s="416">
        <v>2581.13456</v>
      </c>
      <c r="M64" s="415" t="s">
        <v>565</v>
      </c>
      <c r="N64" s="416">
        <v>2119.6706099999997</v>
      </c>
      <c r="O64" s="416">
        <v>0</v>
      </c>
      <c r="P64" s="416">
        <v>2119.6706099999997</v>
      </c>
      <c r="Q64" s="416"/>
      <c r="R64" s="416">
        <v>-154.52260000000001</v>
      </c>
      <c r="S64" s="416">
        <v>0</v>
      </c>
      <c r="T64" s="416">
        <v>-154.52260000000001</v>
      </c>
      <c r="U64" s="416"/>
      <c r="V64" s="416">
        <v>3564.3370300000001</v>
      </c>
      <c r="W64" s="416">
        <v>41.805099999999996</v>
      </c>
      <c r="X64" s="416">
        <v>3606.1421299999997</v>
      </c>
      <c r="Y64" s="415" t="s">
        <v>565</v>
      </c>
      <c r="Z64" s="416">
        <v>724.63333</v>
      </c>
      <c r="AA64" s="416">
        <v>0.24378999999999998</v>
      </c>
      <c r="AB64" s="416">
        <v>724.87711999999999</v>
      </c>
      <c r="AC64" s="416"/>
      <c r="AD64" s="416">
        <v>491.54697999999996</v>
      </c>
      <c r="AE64" s="416">
        <v>0</v>
      </c>
      <c r="AF64" s="416">
        <v>491.54697999999996</v>
      </c>
      <c r="AG64" s="416"/>
      <c r="AH64" s="416">
        <v>1129.15446</v>
      </c>
      <c r="AI64" s="416">
        <v>9.5350000000000004E-2</v>
      </c>
      <c r="AJ64" s="416">
        <v>1129.24981</v>
      </c>
      <c r="AK64" s="415" t="s">
        <v>565</v>
      </c>
      <c r="AL64" s="416">
        <v>17600.244110000003</v>
      </c>
      <c r="AM64" s="416">
        <v>62.941399999999994</v>
      </c>
      <c r="AN64" s="416">
        <v>17663.185509999999</v>
      </c>
    </row>
    <row r="65" spans="1:41" s="422" customFormat="1" ht="9" customHeight="1">
      <c r="A65" s="421" t="s">
        <v>566</v>
      </c>
      <c r="B65" s="419">
        <v>0</v>
      </c>
      <c r="C65" s="419">
        <v>0</v>
      </c>
      <c r="D65" s="419">
        <v>0</v>
      </c>
      <c r="E65" s="419"/>
      <c r="F65" s="419">
        <v>0</v>
      </c>
      <c r="G65" s="419">
        <v>0</v>
      </c>
      <c r="H65" s="419">
        <v>0</v>
      </c>
      <c r="I65" s="419"/>
      <c r="J65" s="419">
        <v>0</v>
      </c>
      <c r="K65" s="419">
        <v>0</v>
      </c>
      <c r="L65" s="419">
        <v>0</v>
      </c>
      <c r="M65" s="421" t="s">
        <v>566</v>
      </c>
      <c r="N65" s="419">
        <v>0</v>
      </c>
      <c r="O65" s="419">
        <v>0</v>
      </c>
      <c r="P65" s="419">
        <v>0</v>
      </c>
      <c r="Q65" s="419"/>
      <c r="R65" s="419">
        <v>0</v>
      </c>
      <c r="S65" s="419">
        <v>0</v>
      </c>
      <c r="T65" s="419">
        <v>0</v>
      </c>
      <c r="U65" s="419"/>
      <c r="V65" s="419">
        <v>0</v>
      </c>
      <c r="W65" s="419">
        <v>0</v>
      </c>
      <c r="X65" s="419">
        <v>0</v>
      </c>
      <c r="Y65" s="421" t="s">
        <v>566</v>
      </c>
      <c r="Z65" s="419">
        <v>0</v>
      </c>
      <c r="AA65" s="419">
        <v>0</v>
      </c>
      <c r="AB65" s="419">
        <v>0</v>
      </c>
      <c r="AC65" s="419"/>
      <c r="AD65" s="419">
        <v>0</v>
      </c>
      <c r="AE65" s="419">
        <v>0</v>
      </c>
      <c r="AF65" s="419">
        <v>0</v>
      </c>
      <c r="AG65" s="419"/>
      <c r="AH65" s="419">
        <v>3.0386500000000001</v>
      </c>
      <c r="AI65" s="419">
        <v>9.5350000000000004E-2</v>
      </c>
      <c r="AJ65" s="419">
        <v>3.1339999999999999</v>
      </c>
      <c r="AK65" s="421" t="s">
        <v>566</v>
      </c>
      <c r="AL65" s="419">
        <v>3.0386500000000001</v>
      </c>
      <c r="AM65" s="419">
        <v>9.5350000000000004E-2</v>
      </c>
      <c r="AN65" s="419">
        <v>3.1339999999999999</v>
      </c>
    </row>
    <row r="66" spans="1:41" s="417" customFormat="1" ht="9" customHeight="1">
      <c r="A66" s="421" t="s">
        <v>567</v>
      </c>
      <c r="B66" s="419">
        <v>0</v>
      </c>
      <c r="C66" s="419">
        <v>0</v>
      </c>
      <c r="D66" s="419">
        <v>0</v>
      </c>
      <c r="E66" s="419"/>
      <c r="F66" s="419">
        <v>0</v>
      </c>
      <c r="G66" s="419">
        <v>0</v>
      </c>
      <c r="H66" s="419">
        <v>0</v>
      </c>
      <c r="I66" s="419"/>
      <c r="J66" s="419">
        <v>0</v>
      </c>
      <c r="K66" s="419">
        <v>0</v>
      </c>
      <c r="L66" s="419">
        <v>0</v>
      </c>
      <c r="M66" s="421" t="s">
        <v>567</v>
      </c>
      <c r="N66" s="419">
        <v>0</v>
      </c>
      <c r="O66" s="419">
        <v>0</v>
      </c>
      <c r="P66" s="419">
        <v>0</v>
      </c>
      <c r="Q66" s="419"/>
      <c r="R66" s="419">
        <v>0</v>
      </c>
      <c r="S66" s="419">
        <v>0</v>
      </c>
      <c r="T66" s="419">
        <v>0</v>
      </c>
      <c r="U66" s="419"/>
      <c r="V66" s="419">
        <v>0</v>
      </c>
      <c r="W66" s="419">
        <v>0</v>
      </c>
      <c r="X66" s="419">
        <v>0</v>
      </c>
      <c r="Y66" s="421" t="s">
        <v>567</v>
      </c>
      <c r="Z66" s="419">
        <v>0</v>
      </c>
      <c r="AA66" s="419">
        <v>0</v>
      </c>
      <c r="AB66" s="419">
        <v>0</v>
      </c>
      <c r="AC66" s="419"/>
      <c r="AD66" s="419">
        <v>0</v>
      </c>
      <c r="AE66" s="419">
        <v>0</v>
      </c>
      <c r="AF66" s="419">
        <v>0</v>
      </c>
      <c r="AG66" s="419"/>
      <c r="AH66" s="419">
        <v>0</v>
      </c>
      <c r="AI66" s="419">
        <v>0</v>
      </c>
      <c r="AJ66" s="419">
        <v>0</v>
      </c>
      <c r="AK66" s="421" t="s">
        <v>567</v>
      </c>
      <c r="AL66" s="419">
        <v>0</v>
      </c>
      <c r="AM66" s="419">
        <v>0</v>
      </c>
      <c r="AN66" s="419">
        <v>0</v>
      </c>
      <c r="AO66" s="498"/>
    </row>
    <row r="67" spans="1:41" s="417" customFormat="1" ht="9" customHeight="1">
      <c r="A67" s="421" t="s">
        <v>568</v>
      </c>
      <c r="B67" s="419">
        <v>461.68758000000003</v>
      </c>
      <c r="C67" s="419">
        <v>-2.2800000000000001E-2</v>
      </c>
      <c r="D67" s="419">
        <v>461.66478000000001</v>
      </c>
      <c r="E67" s="419"/>
      <c r="F67" s="419">
        <v>1539.4561699999999</v>
      </c>
      <c r="G67" s="419">
        <v>0</v>
      </c>
      <c r="H67" s="419">
        <v>1539.4561699999999</v>
      </c>
      <c r="I67" s="419"/>
      <c r="J67" s="419">
        <v>744.85423000000003</v>
      </c>
      <c r="K67" s="419">
        <v>20.819959999999998</v>
      </c>
      <c r="L67" s="419">
        <v>765.67419000000007</v>
      </c>
      <c r="M67" s="421" t="s">
        <v>568</v>
      </c>
      <c r="N67" s="419">
        <v>465.38569999999999</v>
      </c>
      <c r="O67" s="419">
        <v>0</v>
      </c>
      <c r="P67" s="419">
        <v>465.38569999999999</v>
      </c>
      <c r="Q67" s="419"/>
      <c r="R67" s="419">
        <v>-2.4297000000000004</v>
      </c>
      <c r="S67" s="419">
        <v>0</v>
      </c>
      <c r="T67" s="419">
        <v>-2.4297000000000004</v>
      </c>
      <c r="U67" s="419"/>
      <c r="V67" s="419">
        <v>1733.4775099999999</v>
      </c>
      <c r="W67" s="419">
        <v>41.805099999999996</v>
      </c>
      <c r="X67" s="419">
        <v>1775.28261</v>
      </c>
      <c r="Y67" s="421" t="s">
        <v>568</v>
      </c>
      <c r="Z67" s="419">
        <v>-22.263000000000002</v>
      </c>
      <c r="AA67" s="419">
        <v>0.24378999999999998</v>
      </c>
      <c r="AB67" s="419">
        <v>-22.019209999999998</v>
      </c>
      <c r="AC67" s="419"/>
      <c r="AD67" s="419">
        <v>67.525779999999997</v>
      </c>
      <c r="AE67" s="419">
        <v>0</v>
      </c>
      <c r="AF67" s="419">
        <v>67.525779999999997</v>
      </c>
      <c r="AG67" s="419"/>
      <c r="AH67" s="419">
        <v>66.413339999999991</v>
      </c>
      <c r="AI67" s="419">
        <v>0</v>
      </c>
      <c r="AJ67" s="419">
        <v>66.413339999999991</v>
      </c>
      <c r="AK67" s="421" t="s">
        <v>568</v>
      </c>
      <c r="AL67" s="419">
        <v>5054.10761</v>
      </c>
      <c r="AM67" s="419">
        <v>62.846049999999991</v>
      </c>
      <c r="AN67" s="419">
        <v>5116.9536599999992</v>
      </c>
      <c r="AO67" s="498"/>
    </row>
    <row r="68" spans="1:41" s="417" customFormat="1" ht="9" customHeight="1">
      <c r="A68" s="421" t="s">
        <v>569</v>
      </c>
      <c r="B68" s="419">
        <v>9.544319999999999</v>
      </c>
      <c r="C68" s="419">
        <v>0</v>
      </c>
      <c r="D68" s="419">
        <v>9.544319999999999</v>
      </c>
      <c r="E68" s="419"/>
      <c r="F68" s="419">
        <v>0</v>
      </c>
      <c r="G68" s="419">
        <v>0</v>
      </c>
      <c r="H68" s="419">
        <v>0</v>
      </c>
      <c r="I68" s="419"/>
      <c r="J68" s="419">
        <v>0</v>
      </c>
      <c r="K68" s="419">
        <v>0</v>
      </c>
      <c r="L68" s="419">
        <v>0</v>
      </c>
      <c r="M68" s="421" t="s">
        <v>569</v>
      </c>
      <c r="N68" s="419">
        <v>258.19234</v>
      </c>
      <c r="O68" s="419">
        <v>0</v>
      </c>
      <c r="P68" s="419">
        <v>258.19234</v>
      </c>
      <c r="Q68" s="419"/>
      <c r="R68" s="419">
        <v>-547.20182999999997</v>
      </c>
      <c r="S68" s="419">
        <v>0</v>
      </c>
      <c r="T68" s="419">
        <v>-547.20182999999997</v>
      </c>
      <c r="U68" s="419"/>
      <c r="V68" s="419">
        <v>0</v>
      </c>
      <c r="W68" s="419">
        <v>0</v>
      </c>
      <c r="X68" s="419">
        <v>0</v>
      </c>
      <c r="Y68" s="421" t="s">
        <v>569</v>
      </c>
      <c r="Z68" s="419">
        <v>0</v>
      </c>
      <c r="AA68" s="419">
        <v>0</v>
      </c>
      <c r="AB68" s="419">
        <v>0</v>
      </c>
      <c r="AC68" s="419"/>
      <c r="AD68" s="419">
        <v>109.12751000000002</v>
      </c>
      <c r="AE68" s="419">
        <v>0</v>
      </c>
      <c r="AF68" s="419">
        <v>109.12751000000002</v>
      </c>
      <c r="AG68" s="419"/>
      <c r="AH68" s="419">
        <v>3.35772</v>
      </c>
      <c r="AI68" s="419">
        <v>0</v>
      </c>
      <c r="AJ68" s="419">
        <v>3.35772</v>
      </c>
      <c r="AK68" s="421" t="s">
        <v>569</v>
      </c>
      <c r="AL68" s="419">
        <v>-166.97993999999991</v>
      </c>
      <c r="AM68" s="419">
        <v>0</v>
      </c>
      <c r="AN68" s="419">
        <v>-166.97993999999991</v>
      </c>
    </row>
    <row r="69" spans="1:41" s="417" customFormat="1" ht="9" customHeight="1">
      <c r="A69" s="421" t="s">
        <v>570</v>
      </c>
      <c r="B69" s="419">
        <v>-137.31486000000001</v>
      </c>
      <c r="C69" s="419">
        <v>0</v>
      </c>
      <c r="D69" s="419">
        <v>-137.31486000000001</v>
      </c>
      <c r="E69" s="419"/>
      <c r="F69" s="419">
        <v>113.63373</v>
      </c>
      <c r="G69" s="419">
        <v>0</v>
      </c>
      <c r="H69" s="419">
        <v>113.63373</v>
      </c>
      <c r="I69" s="419"/>
      <c r="J69" s="419">
        <v>59.321090000000005</v>
      </c>
      <c r="K69" s="419">
        <v>0</v>
      </c>
      <c r="L69" s="419">
        <v>59.321090000000005</v>
      </c>
      <c r="M69" s="421" t="s">
        <v>570</v>
      </c>
      <c r="N69" s="419">
        <v>139.25726</v>
      </c>
      <c r="O69" s="419">
        <v>0</v>
      </c>
      <c r="P69" s="419">
        <v>139.25726</v>
      </c>
      <c r="Q69" s="419"/>
      <c r="R69" s="419">
        <v>0</v>
      </c>
      <c r="S69" s="419">
        <v>0</v>
      </c>
      <c r="T69" s="419">
        <v>0</v>
      </c>
      <c r="U69" s="419"/>
      <c r="V69" s="419">
        <v>21.948740000000001</v>
      </c>
      <c r="W69" s="419">
        <v>0</v>
      </c>
      <c r="X69" s="419">
        <v>21.948740000000001</v>
      </c>
      <c r="Y69" s="421" t="s">
        <v>570</v>
      </c>
      <c r="Z69" s="419">
        <v>292.42485999999997</v>
      </c>
      <c r="AA69" s="419">
        <v>0</v>
      </c>
      <c r="AB69" s="419">
        <v>292.42485999999997</v>
      </c>
      <c r="AC69" s="419"/>
      <c r="AD69" s="419">
        <v>46.144620000000003</v>
      </c>
      <c r="AE69" s="419">
        <v>0</v>
      </c>
      <c r="AF69" s="419">
        <v>46.144620000000003</v>
      </c>
      <c r="AG69" s="419"/>
      <c r="AH69" s="419">
        <v>0</v>
      </c>
      <c r="AI69" s="419">
        <v>0</v>
      </c>
      <c r="AJ69" s="419">
        <v>0</v>
      </c>
      <c r="AK69" s="421" t="s">
        <v>570</v>
      </c>
      <c r="AL69" s="419">
        <v>535.41543999999999</v>
      </c>
      <c r="AM69" s="419">
        <v>0</v>
      </c>
      <c r="AN69" s="419">
        <v>535.41543999999999</v>
      </c>
    </row>
    <row r="70" spans="1:41" s="417" customFormat="1" ht="9" customHeight="1">
      <c r="A70" s="421" t="s">
        <v>571</v>
      </c>
      <c r="B70" s="419">
        <v>483.53152</v>
      </c>
      <c r="C70" s="419">
        <v>0</v>
      </c>
      <c r="D70" s="419">
        <v>483.53152</v>
      </c>
      <c r="E70" s="419"/>
      <c r="F70" s="419">
        <v>2055.31205</v>
      </c>
      <c r="G70" s="419">
        <v>0</v>
      </c>
      <c r="H70" s="419">
        <v>2055.31205</v>
      </c>
      <c r="I70" s="419"/>
      <c r="J70" s="419">
        <v>828.23566000000005</v>
      </c>
      <c r="K70" s="419">
        <v>0</v>
      </c>
      <c r="L70" s="419">
        <v>828.23566000000005</v>
      </c>
      <c r="M70" s="421" t="s">
        <v>571</v>
      </c>
      <c r="N70" s="419">
        <v>145.17055999999999</v>
      </c>
      <c r="O70" s="419">
        <v>0</v>
      </c>
      <c r="P70" s="419">
        <v>145.17055999999999</v>
      </c>
      <c r="Q70" s="419"/>
      <c r="R70" s="419">
        <v>337.17589000000004</v>
      </c>
      <c r="S70" s="419">
        <v>0</v>
      </c>
      <c r="T70" s="419">
        <v>337.17589000000004</v>
      </c>
      <c r="U70" s="419"/>
      <c r="V70" s="419">
        <v>519.37810999999999</v>
      </c>
      <c r="W70" s="419">
        <v>0</v>
      </c>
      <c r="X70" s="419">
        <v>519.37810999999999</v>
      </c>
      <c r="Y70" s="421" t="s">
        <v>571</v>
      </c>
      <c r="Z70" s="419">
        <v>177.28689000000003</v>
      </c>
      <c r="AA70" s="419">
        <v>0</v>
      </c>
      <c r="AB70" s="419">
        <v>177.28689000000003</v>
      </c>
      <c r="AC70" s="419"/>
      <c r="AD70" s="419">
        <v>251.57259999999999</v>
      </c>
      <c r="AE70" s="419">
        <v>0</v>
      </c>
      <c r="AF70" s="419">
        <v>251.57259999999999</v>
      </c>
      <c r="AG70" s="419"/>
      <c r="AH70" s="419">
        <v>334.95810999999998</v>
      </c>
      <c r="AI70" s="419">
        <v>0</v>
      </c>
      <c r="AJ70" s="419">
        <v>334.95810999999998</v>
      </c>
      <c r="AK70" s="421" t="s">
        <v>571</v>
      </c>
      <c r="AL70" s="419">
        <v>5132.6213900000002</v>
      </c>
      <c r="AM70" s="419">
        <v>0</v>
      </c>
      <c r="AN70" s="419">
        <v>5132.6213900000002</v>
      </c>
    </row>
    <row r="71" spans="1:41" s="417" customFormat="1" ht="9" customHeight="1">
      <c r="A71" s="421" t="s">
        <v>572</v>
      </c>
      <c r="B71" s="419">
        <v>159.00316000000001</v>
      </c>
      <c r="C71" s="419">
        <v>0</v>
      </c>
      <c r="D71" s="419">
        <v>159.00316000000001</v>
      </c>
      <c r="E71" s="419"/>
      <c r="F71" s="419">
        <v>2480.2560300000005</v>
      </c>
      <c r="G71" s="419">
        <v>0</v>
      </c>
      <c r="H71" s="419">
        <v>2480.2560300000005</v>
      </c>
      <c r="I71" s="419"/>
      <c r="J71" s="419">
        <v>927.90362000000005</v>
      </c>
      <c r="K71" s="419">
        <v>0</v>
      </c>
      <c r="L71" s="419">
        <v>927.90362000000005</v>
      </c>
      <c r="M71" s="421" t="s">
        <v>572</v>
      </c>
      <c r="N71" s="419">
        <v>1111.6647499999999</v>
      </c>
      <c r="O71" s="419">
        <v>0</v>
      </c>
      <c r="P71" s="419">
        <v>1111.6647499999999</v>
      </c>
      <c r="Q71" s="419"/>
      <c r="R71" s="419">
        <v>57.933039999999998</v>
      </c>
      <c r="S71" s="419">
        <v>0</v>
      </c>
      <c r="T71" s="419">
        <v>57.933039999999998</v>
      </c>
      <c r="U71" s="419"/>
      <c r="V71" s="419">
        <v>1289.5326699999998</v>
      </c>
      <c r="W71" s="419">
        <v>0</v>
      </c>
      <c r="X71" s="419">
        <v>1289.5326699999998</v>
      </c>
      <c r="Y71" s="421" t="s">
        <v>572</v>
      </c>
      <c r="Z71" s="419">
        <v>277.18458000000004</v>
      </c>
      <c r="AA71" s="419">
        <v>0</v>
      </c>
      <c r="AB71" s="419">
        <v>277.18458000000004</v>
      </c>
      <c r="AC71" s="419"/>
      <c r="AD71" s="419">
        <v>17.176470000000002</v>
      </c>
      <c r="AE71" s="419">
        <v>0</v>
      </c>
      <c r="AF71" s="419">
        <v>17.176470000000002</v>
      </c>
      <c r="AG71" s="419"/>
      <c r="AH71" s="419">
        <v>721.38664000000006</v>
      </c>
      <c r="AI71" s="419">
        <v>0</v>
      </c>
      <c r="AJ71" s="419">
        <v>721.38664000000006</v>
      </c>
      <c r="AK71" s="421" t="s">
        <v>572</v>
      </c>
      <c r="AL71" s="419">
        <v>7042.0409600000003</v>
      </c>
      <c r="AM71" s="419">
        <v>0</v>
      </c>
      <c r="AN71" s="419">
        <v>7042.0409600000003</v>
      </c>
    </row>
    <row r="72" spans="1:41" s="417" customFormat="1" ht="5.0999999999999996" customHeight="1">
      <c r="A72" s="421"/>
      <c r="B72" s="419"/>
      <c r="C72" s="419"/>
      <c r="D72" s="419"/>
      <c r="E72" s="419"/>
      <c r="F72" s="419"/>
      <c r="G72" s="419"/>
      <c r="H72" s="419"/>
      <c r="I72" s="419"/>
      <c r="J72" s="419"/>
      <c r="K72" s="419"/>
      <c r="L72" s="419"/>
      <c r="M72" s="421"/>
      <c r="N72" s="419"/>
      <c r="O72" s="419"/>
      <c r="P72" s="419"/>
      <c r="Q72" s="419"/>
      <c r="R72" s="419"/>
      <c r="S72" s="419"/>
      <c r="T72" s="419"/>
      <c r="U72" s="419"/>
      <c r="V72" s="419">
        <v>0</v>
      </c>
      <c r="W72" s="419">
        <v>0</v>
      </c>
      <c r="X72" s="419">
        <v>0</v>
      </c>
      <c r="Y72" s="421"/>
      <c r="Z72" s="419"/>
      <c r="AA72" s="419"/>
      <c r="AB72" s="419"/>
      <c r="AC72" s="419"/>
      <c r="AD72" s="419"/>
      <c r="AE72" s="419"/>
      <c r="AF72" s="419"/>
      <c r="AG72" s="419"/>
      <c r="AH72" s="419">
        <v>0</v>
      </c>
      <c r="AI72" s="419">
        <v>0</v>
      </c>
      <c r="AJ72" s="419">
        <v>0</v>
      </c>
      <c r="AK72" s="421"/>
      <c r="AL72" s="419"/>
      <c r="AM72" s="419"/>
      <c r="AN72" s="419"/>
    </row>
    <row r="73" spans="1:41" s="422" customFormat="1" ht="9.75" customHeight="1">
      <c r="A73" s="415" t="s">
        <v>573</v>
      </c>
      <c r="B73" s="416">
        <v>-177.38916</v>
      </c>
      <c r="C73" s="416">
        <v>-11.09972</v>
      </c>
      <c r="D73" s="416">
        <v>-188.48887999999999</v>
      </c>
      <c r="E73" s="416"/>
      <c r="F73" s="416">
        <v>-460.58466000000004</v>
      </c>
      <c r="G73" s="416">
        <v>55.412649999999999</v>
      </c>
      <c r="H73" s="416">
        <v>-405.17201</v>
      </c>
      <c r="I73" s="416"/>
      <c r="J73" s="416">
        <v>3958.4754199999998</v>
      </c>
      <c r="K73" s="416">
        <v>1.6000000000000001E-4</v>
      </c>
      <c r="L73" s="416">
        <v>3958.4755800000003</v>
      </c>
      <c r="M73" s="415" t="s">
        <v>573</v>
      </c>
      <c r="N73" s="416">
        <v>342.18591000000004</v>
      </c>
      <c r="O73" s="416">
        <v>0</v>
      </c>
      <c r="P73" s="416">
        <v>342.18591000000004</v>
      </c>
      <c r="Q73" s="416"/>
      <c r="R73" s="416">
        <v>-116.98165</v>
      </c>
      <c r="S73" s="416">
        <v>10.20008</v>
      </c>
      <c r="T73" s="416">
        <v>-106.78157</v>
      </c>
      <c r="U73" s="416"/>
      <c r="V73" s="416">
        <v>-79.484020000000001</v>
      </c>
      <c r="W73" s="416">
        <v>-4.3225600000000002</v>
      </c>
      <c r="X73" s="416">
        <v>-83.806579999999997</v>
      </c>
      <c r="Y73" s="415" t="s">
        <v>573</v>
      </c>
      <c r="Z73" s="416">
        <v>2737.9457900000002</v>
      </c>
      <c r="AA73" s="416">
        <v>760.08524</v>
      </c>
      <c r="AB73" s="416">
        <v>3498.0310300000001</v>
      </c>
      <c r="AC73" s="416"/>
      <c r="AD73" s="416">
        <v>-168.99789999999999</v>
      </c>
      <c r="AE73" s="416">
        <v>-9.7810000000000008E-2</v>
      </c>
      <c r="AF73" s="416">
        <v>-169.09571</v>
      </c>
      <c r="AG73" s="416"/>
      <c r="AH73" s="416">
        <v>-221.4666</v>
      </c>
      <c r="AI73" s="416">
        <v>155.18106</v>
      </c>
      <c r="AJ73" s="416">
        <v>-66.285540000000012</v>
      </c>
      <c r="AK73" s="415" t="s">
        <v>573</v>
      </c>
      <c r="AL73" s="416">
        <v>5813.7031299999999</v>
      </c>
      <c r="AM73" s="416">
        <v>965.35910000000001</v>
      </c>
      <c r="AN73" s="416">
        <v>6779.0622300000005</v>
      </c>
    </row>
    <row r="74" spans="1:41" s="417" customFormat="1" ht="12" customHeight="1">
      <c r="A74" s="467" t="s">
        <v>574</v>
      </c>
      <c r="B74" s="416">
        <v>232.58745999999999</v>
      </c>
      <c r="C74" s="416">
        <v>-5370.4244500000004</v>
      </c>
      <c r="D74" s="416">
        <v>-5137.8369899999998</v>
      </c>
      <c r="E74" s="416"/>
      <c r="F74" s="416">
        <v>22606.4876</v>
      </c>
      <c r="G74" s="416">
        <v>-4321.6681699999999</v>
      </c>
      <c r="H74" s="416">
        <v>18284.81943</v>
      </c>
      <c r="I74" s="416"/>
      <c r="J74" s="416">
        <v>66.168340000000001</v>
      </c>
      <c r="K74" s="416">
        <v>-19.814540000000001</v>
      </c>
      <c r="L74" s="416">
        <v>46.3538</v>
      </c>
      <c r="M74" s="467" t="s">
        <v>574</v>
      </c>
      <c r="N74" s="416">
        <v>6263.2979699999996</v>
      </c>
      <c r="O74" s="416">
        <v>-1597.8069500000001</v>
      </c>
      <c r="P74" s="416">
        <v>4665.4910199999995</v>
      </c>
      <c r="Q74" s="416"/>
      <c r="R74" s="416">
        <v>-2784.9806200000003</v>
      </c>
      <c r="S74" s="416">
        <v>659.56351000000006</v>
      </c>
      <c r="T74" s="416">
        <v>-2125.4171099999999</v>
      </c>
      <c r="U74" s="416"/>
      <c r="V74" s="416">
        <v>-13279.76102</v>
      </c>
      <c r="W74" s="416">
        <v>-10806.60694</v>
      </c>
      <c r="X74" s="416">
        <v>-24086.36796</v>
      </c>
      <c r="Y74" s="467" t="s">
        <v>574</v>
      </c>
      <c r="Z74" s="416">
        <v>4445.24568</v>
      </c>
      <c r="AA74" s="416">
        <v>1235.8871100000001</v>
      </c>
      <c r="AB74" s="416">
        <v>5681.1327899999997</v>
      </c>
      <c r="AC74" s="416"/>
      <c r="AD74" s="416">
        <v>1299.69661</v>
      </c>
      <c r="AE74" s="416">
        <v>-541.63745999999992</v>
      </c>
      <c r="AF74" s="416">
        <v>758.05915000000005</v>
      </c>
      <c r="AG74" s="416"/>
      <c r="AH74" s="416">
        <v>-5051.7122900000004</v>
      </c>
      <c r="AI74" s="416">
        <v>-780.61745000000008</v>
      </c>
      <c r="AJ74" s="416">
        <v>-5832.3297400000001</v>
      </c>
      <c r="AK74" s="467" t="s">
        <v>574</v>
      </c>
      <c r="AL74" s="416">
        <v>13797.029729999998</v>
      </c>
      <c r="AM74" s="416">
        <v>-21543.125340000002</v>
      </c>
      <c r="AN74" s="416">
        <v>-7746.0956100000021</v>
      </c>
    </row>
    <row r="75" spans="1:41" s="417" customFormat="1" ht="12" customHeight="1">
      <c r="A75" s="423"/>
      <c r="B75" s="419"/>
      <c r="C75" s="419"/>
      <c r="D75" s="419"/>
      <c r="E75" s="419"/>
      <c r="F75" s="419"/>
      <c r="G75" s="419"/>
      <c r="H75" s="419"/>
      <c r="I75" s="419"/>
      <c r="J75" s="419"/>
      <c r="K75" s="419"/>
      <c r="L75" s="419"/>
      <c r="M75" s="423"/>
      <c r="N75" s="419"/>
      <c r="O75" s="419"/>
      <c r="P75" s="419"/>
      <c r="Q75" s="419"/>
      <c r="R75" s="419"/>
      <c r="S75" s="419"/>
      <c r="T75" s="419"/>
      <c r="U75" s="419"/>
      <c r="V75" s="419">
        <v>0</v>
      </c>
      <c r="W75" s="419">
        <v>0</v>
      </c>
      <c r="X75" s="419">
        <v>0</v>
      </c>
      <c r="Y75" s="423"/>
      <c r="Z75" s="419"/>
      <c r="AA75" s="419"/>
      <c r="AB75" s="419"/>
      <c r="AC75" s="419"/>
      <c r="AD75" s="419"/>
      <c r="AE75" s="419"/>
      <c r="AF75" s="419"/>
      <c r="AG75" s="419"/>
      <c r="AH75" s="419">
        <v>0</v>
      </c>
      <c r="AI75" s="419">
        <v>0</v>
      </c>
      <c r="AJ75" s="419">
        <v>0</v>
      </c>
      <c r="AK75" s="423"/>
      <c r="AL75" s="419"/>
      <c r="AM75" s="419"/>
      <c r="AN75" s="419"/>
    </row>
    <row r="76" spans="1:41" s="422" customFormat="1" ht="8.25" customHeight="1">
      <c r="A76" s="421" t="s">
        <v>575</v>
      </c>
      <c r="B76" s="419">
        <v>-1942.9010000000001</v>
      </c>
      <c r="C76" s="419">
        <v>0</v>
      </c>
      <c r="D76" s="419">
        <v>-1942.9010000000001</v>
      </c>
      <c r="E76" s="419"/>
      <c r="F76" s="419">
        <v>4561.2070000000003</v>
      </c>
      <c r="G76" s="419">
        <v>0</v>
      </c>
      <c r="H76" s="419">
        <v>4561.2070000000003</v>
      </c>
      <c r="I76" s="419"/>
      <c r="J76" s="419">
        <v>-132.67658000000003</v>
      </c>
      <c r="K76" s="419">
        <v>0</v>
      </c>
      <c r="L76" s="419">
        <v>-132.67658000000003</v>
      </c>
      <c r="M76" s="421" t="s">
        <v>575</v>
      </c>
      <c r="N76" s="419">
        <v>770.58420000000012</v>
      </c>
      <c r="O76" s="419">
        <v>0</v>
      </c>
      <c r="P76" s="419">
        <v>770.58420000000012</v>
      </c>
      <c r="Q76" s="419"/>
      <c r="R76" s="419">
        <v>-625.44636000000003</v>
      </c>
      <c r="S76" s="419">
        <v>0</v>
      </c>
      <c r="T76" s="419">
        <v>-625.44636000000003</v>
      </c>
      <c r="U76" s="419"/>
      <c r="V76" s="419">
        <v>-5067.2914000000001</v>
      </c>
      <c r="W76" s="419">
        <v>0</v>
      </c>
      <c r="X76" s="419">
        <v>-5067.2914000000001</v>
      </c>
      <c r="Y76" s="421" t="s">
        <v>575</v>
      </c>
      <c r="Z76" s="419">
        <v>1723.7951099999998</v>
      </c>
      <c r="AA76" s="419">
        <v>0</v>
      </c>
      <c r="AB76" s="419">
        <v>1723.7951099999998</v>
      </c>
      <c r="AC76" s="419"/>
      <c r="AD76" s="419">
        <v>323.34611999999998</v>
      </c>
      <c r="AE76" s="419">
        <v>0</v>
      </c>
      <c r="AF76" s="419">
        <v>323.34611999999998</v>
      </c>
      <c r="AG76" s="419"/>
      <c r="AH76" s="419">
        <v>-1663.60896</v>
      </c>
      <c r="AI76" s="419">
        <v>0</v>
      </c>
      <c r="AJ76" s="419">
        <v>-1663.60896</v>
      </c>
      <c r="AK76" s="421" t="s">
        <v>575</v>
      </c>
      <c r="AL76" s="419">
        <v>-2052.9918699999994</v>
      </c>
      <c r="AM76" s="419">
        <v>0</v>
      </c>
      <c r="AN76" s="419">
        <v>-2052.9918699999994</v>
      </c>
    </row>
    <row r="77" spans="1:41" s="422" customFormat="1" ht="3" customHeight="1">
      <c r="A77" s="421"/>
      <c r="B77" s="419"/>
      <c r="C77" s="419"/>
      <c r="D77" s="419"/>
      <c r="E77" s="419"/>
      <c r="F77" s="419"/>
      <c r="G77" s="419"/>
      <c r="H77" s="419"/>
      <c r="I77" s="419"/>
      <c r="J77" s="419"/>
      <c r="K77" s="419"/>
      <c r="L77" s="419"/>
      <c r="M77" s="421"/>
      <c r="N77" s="419"/>
      <c r="O77" s="419"/>
      <c r="P77" s="419"/>
      <c r="Q77" s="419"/>
      <c r="R77" s="419"/>
      <c r="S77" s="419"/>
      <c r="T77" s="419"/>
      <c r="U77" s="419"/>
      <c r="V77" s="419">
        <v>0</v>
      </c>
      <c r="W77" s="419">
        <v>0</v>
      </c>
      <c r="X77" s="419">
        <v>0</v>
      </c>
      <c r="Y77" s="421"/>
      <c r="Z77" s="419"/>
      <c r="AA77" s="419"/>
      <c r="AB77" s="419"/>
      <c r="AC77" s="419"/>
      <c r="AD77" s="419"/>
      <c r="AE77" s="419"/>
      <c r="AF77" s="419"/>
      <c r="AG77" s="419"/>
      <c r="AH77" s="419">
        <v>0</v>
      </c>
      <c r="AI77" s="419">
        <v>0</v>
      </c>
      <c r="AJ77" s="419">
        <v>0</v>
      </c>
      <c r="AK77" s="421"/>
      <c r="AL77" s="419"/>
      <c r="AM77" s="419"/>
      <c r="AN77" s="419"/>
    </row>
    <row r="78" spans="1:41" s="417" customFormat="1" ht="7.5" customHeight="1">
      <c r="A78" s="423" t="s">
        <v>576</v>
      </c>
      <c r="B78" s="424">
        <v>2175.48846</v>
      </c>
      <c r="C78" s="424">
        <v>-5370.4244500000004</v>
      </c>
      <c r="D78" s="424">
        <v>-3194.9359900000004</v>
      </c>
      <c r="E78" s="424"/>
      <c r="F78" s="424">
        <v>18045.280600000002</v>
      </c>
      <c r="G78" s="424">
        <v>-4321.6681699999999</v>
      </c>
      <c r="H78" s="424">
        <v>13723.612429999999</v>
      </c>
      <c r="I78" s="424"/>
      <c r="J78" s="424">
        <v>198.84492</v>
      </c>
      <c r="K78" s="424">
        <v>-19.814540000000001</v>
      </c>
      <c r="L78" s="424">
        <v>179.03038000000001</v>
      </c>
      <c r="M78" s="423" t="s">
        <v>576</v>
      </c>
      <c r="N78" s="424">
        <v>5492.7137699999994</v>
      </c>
      <c r="O78" s="424">
        <v>-1597.8069500000001</v>
      </c>
      <c r="P78" s="424">
        <v>3894.9068200000002</v>
      </c>
      <c r="Q78" s="424"/>
      <c r="R78" s="424">
        <v>-2159.5342599999999</v>
      </c>
      <c r="S78" s="424">
        <v>659.56351000000006</v>
      </c>
      <c r="T78" s="424">
        <v>-1499.97075</v>
      </c>
      <c r="U78" s="424"/>
      <c r="V78" s="424">
        <v>-8212.4696199999998</v>
      </c>
      <c r="W78" s="424">
        <v>-10806.60694</v>
      </c>
      <c r="X78" s="424">
        <v>-19019.076559999998</v>
      </c>
      <c r="Y78" s="423" t="s">
        <v>576</v>
      </c>
      <c r="Z78" s="424">
        <v>2721.4505700000004</v>
      </c>
      <c r="AA78" s="424">
        <v>1235.8871100000001</v>
      </c>
      <c r="AB78" s="424">
        <v>3957.3376800000001</v>
      </c>
      <c r="AC78" s="424"/>
      <c r="AD78" s="424">
        <v>976.35049000000004</v>
      </c>
      <c r="AE78" s="424">
        <v>-541.63745999999992</v>
      </c>
      <c r="AF78" s="424">
        <v>434.71303</v>
      </c>
      <c r="AG78" s="424"/>
      <c r="AH78" s="424">
        <v>-3388.1033299999999</v>
      </c>
      <c r="AI78" s="424">
        <v>-780.61745000000008</v>
      </c>
      <c r="AJ78" s="424">
        <v>-4168.7207799999996</v>
      </c>
      <c r="AK78" s="423" t="s">
        <v>576</v>
      </c>
      <c r="AL78" s="424">
        <v>15850.021600000002</v>
      </c>
      <c r="AM78" s="424">
        <v>-21543.125340000002</v>
      </c>
      <c r="AN78" s="424">
        <v>-5693.1037399999987</v>
      </c>
    </row>
    <row r="79" spans="1:41" ht="9" customHeight="1" thickBot="1">
      <c r="A79" s="500"/>
      <c r="B79" s="501"/>
      <c r="C79" s="501"/>
      <c r="D79" s="501"/>
      <c r="E79" s="501"/>
      <c r="F79" s="501"/>
      <c r="G79" s="501"/>
      <c r="H79" s="501"/>
      <c r="I79" s="501"/>
      <c r="J79" s="501"/>
      <c r="K79" s="501"/>
      <c r="L79" s="501"/>
      <c r="M79" s="433"/>
      <c r="N79" s="433"/>
      <c r="O79" s="433"/>
      <c r="P79" s="433"/>
      <c r="Q79" s="433"/>
      <c r="R79" s="433"/>
      <c r="S79" s="433"/>
      <c r="T79" s="433"/>
      <c r="U79" s="433"/>
      <c r="V79" s="433"/>
      <c r="W79" s="433"/>
      <c r="X79" s="433"/>
      <c r="Y79" s="433"/>
      <c r="Z79" s="502"/>
      <c r="AA79" s="502"/>
      <c r="AB79" s="502"/>
      <c r="AC79" s="502"/>
      <c r="AD79" s="502"/>
      <c r="AE79" s="502"/>
      <c r="AF79" s="502"/>
      <c r="AG79" s="502"/>
      <c r="AH79" s="502"/>
      <c r="AI79" s="502"/>
      <c r="AJ79" s="502"/>
      <c r="AK79" s="433"/>
      <c r="AL79" s="502"/>
      <c r="AM79" s="502"/>
      <c r="AN79" s="502"/>
    </row>
    <row r="80" spans="1:41" s="505" customFormat="1" ht="16.5" customHeight="1" thickTop="1">
      <c r="A80" s="503" t="s">
        <v>472</v>
      </c>
      <c r="B80" s="504"/>
      <c r="M80" s="503" t="s">
        <v>472</v>
      </c>
      <c r="Y80" s="503" t="s">
        <v>472</v>
      </c>
      <c r="AK80" s="503" t="s">
        <v>472</v>
      </c>
    </row>
    <row r="81" spans="2:40" ht="12" customHeight="1">
      <c r="B81" s="506"/>
      <c r="C81" s="506"/>
      <c r="D81" s="506"/>
      <c r="E81" s="506"/>
      <c r="F81" s="506"/>
      <c r="G81" s="506"/>
      <c r="H81" s="506"/>
      <c r="I81" s="506"/>
      <c r="J81" s="506"/>
      <c r="K81" s="506"/>
      <c r="L81" s="506"/>
      <c r="M81" s="472"/>
      <c r="N81" s="506"/>
      <c r="O81" s="506"/>
      <c r="P81" s="506"/>
      <c r="Q81" s="506"/>
      <c r="R81" s="506"/>
      <c r="S81" s="506"/>
      <c r="T81" s="506"/>
      <c r="U81" s="506"/>
      <c r="V81" s="506"/>
      <c r="W81" s="506"/>
      <c r="X81" s="506"/>
      <c r="Y81" s="506"/>
      <c r="Z81" s="506"/>
      <c r="AA81" s="506"/>
      <c r="AB81" s="506"/>
      <c r="AC81" s="506"/>
      <c r="AD81" s="506"/>
      <c r="AE81" s="506"/>
      <c r="AF81" s="506"/>
      <c r="AG81" s="506"/>
      <c r="AH81" s="506"/>
      <c r="AI81" s="506"/>
      <c r="AJ81" s="506"/>
      <c r="AK81" s="230" t="s">
        <v>71</v>
      </c>
      <c r="AL81" s="506"/>
      <c r="AM81" s="506"/>
      <c r="AN81" s="506"/>
    </row>
    <row r="82" spans="2:40" ht="12" customHeight="1">
      <c r="B82" s="507"/>
      <c r="C82" s="508"/>
      <c r="D82" s="507"/>
      <c r="E82" s="508"/>
      <c r="F82" s="508"/>
      <c r="G82" s="508"/>
      <c r="H82" s="507"/>
      <c r="I82" s="507"/>
      <c r="J82" s="507"/>
      <c r="K82" s="507"/>
      <c r="L82" s="507"/>
      <c r="M82" s="508"/>
      <c r="N82" s="508"/>
      <c r="O82" s="508"/>
      <c r="P82" s="508"/>
      <c r="Q82" s="508"/>
      <c r="R82" s="508"/>
      <c r="S82" s="508"/>
      <c r="T82" s="508"/>
      <c r="U82" s="508"/>
      <c r="V82" s="508"/>
      <c r="W82" s="508"/>
      <c r="X82" s="508"/>
      <c r="Y82" s="508"/>
      <c r="Z82" s="508"/>
      <c r="AA82" s="508"/>
      <c r="AB82" s="508"/>
      <c r="AC82" s="508"/>
      <c r="AD82" s="508"/>
      <c r="AE82" s="508"/>
      <c r="AF82" s="508"/>
      <c r="AG82" s="508"/>
      <c r="AH82" s="508"/>
      <c r="AI82" s="508"/>
      <c r="AJ82" s="508"/>
      <c r="AK82" s="508"/>
      <c r="AL82" s="508"/>
      <c r="AM82" s="508"/>
      <c r="AN82" s="507"/>
    </row>
    <row r="83" spans="2:40" ht="12" customHeight="1">
      <c r="B83" s="508"/>
      <c r="C83" s="508"/>
      <c r="D83" s="508"/>
      <c r="E83" s="508"/>
      <c r="F83" s="508"/>
      <c r="G83" s="508"/>
      <c r="H83" s="508"/>
      <c r="I83" s="508"/>
      <c r="J83" s="508"/>
      <c r="K83" s="508"/>
      <c r="L83" s="508"/>
      <c r="M83" s="508"/>
      <c r="N83" s="508"/>
      <c r="O83" s="508"/>
      <c r="P83" s="508"/>
      <c r="Q83" s="508"/>
      <c r="R83" s="508"/>
      <c r="S83" s="508"/>
      <c r="T83" s="508"/>
      <c r="U83" s="508"/>
      <c r="V83" s="508"/>
      <c r="W83" s="508"/>
      <c r="X83" s="508"/>
      <c r="Y83" s="508"/>
      <c r="Z83" s="508"/>
      <c r="AA83" s="508"/>
      <c r="AB83" s="508"/>
      <c r="AC83" s="508"/>
      <c r="AD83" s="508"/>
      <c r="AE83" s="508"/>
      <c r="AF83" s="508"/>
      <c r="AG83" s="508"/>
      <c r="AH83" s="508"/>
      <c r="AI83" s="508"/>
      <c r="AJ83" s="508"/>
      <c r="AK83" s="508"/>
      <c r="AL83" s="508"/>
      <c r="AM83" s="508"/>
      <c r="AN83" s="508"/>
    </row>
    <row r="84" spans="2:40" ht="12" customHeight="1">
      <c r="B84" s="508"/>
      <c r="C84" s="508"/>
      <c r="D84" s="508"/>
      <c r="E84" s="508"/>
      <c r="F84" s="508"/>
      <c r="G84" s="508"/>
      <c r="H84" s="508"/>
      <c r="I84" s="508"/>
      <c r="J84" s="508"/>
      <c r="K84" s="508"/>
      <c r="L84" s="508"/>
      <c r="M84" s="508"/>
      <c r="N84" s="508"/>
      <c r="O84" s="508"/>
      <c r="P84" s="508"/>
      <c r="Q84" s="508"/>
      <c r="R84" s="508"/>
      <c r="S84" s="508"/>
      <c r="T84" s="508"/>
      <c r="U84" s="508"/>
      <c r="V84" s="508"/>
      <c r="W84" s="508"/>
      <c r="X84" s="508"/>
      <c r="Y84" s="508"/>
      <c r="Z84" s="508"/>
      <c r="AA84" s="508"/>
      <c r="AB84" s="508"/>
      <c r="AC84" s="508"/>
      <c r="AD84" s="508"/>
      <c r="AE84" s="508"/>
      <c r="AF84" s="508"/>
      <c r="AG84" s="508"/>
      <c r="AH84" s="508"/>
      <c r="AI84" s="508"/>
      <c r="AJ84" s="508"/>
      <c r="AK84" s="508"/>
      <c r="AL84" s="508"/>
      <c r="AM84" s="508"/>
      <c r="AN84" s="508"/>
    </row>
    <row r="85" spans="2:40" ht="12" customHeight="1"/>
    <row r="86" spans="2:40" ht="12" customHeight="1"/>
    <row r="87" spans="2:40" ht="12" customHeight="1"/>
    <row r="88" spans="2:40" ht="12" customHeight="1"/>
    <row r="89" spans="2:40" ht="12" customHeight="1"/>
    <row r="90" spans="2:40" ht="12" customHeight="1"/>
    <row r="91" spans="2:40" ht="12" customHeight="1"/>
    <row r="92" spans="2:40" ht="12" customHeight="1"/>
    <row r="93" spans="2:40" ht="12" customHeight="1"/>
    <row r="94" spans="2:40" ht="12" customHeight="1"/>
    <row r="95" spans="2:40" ht="12" customHeight="1"/>
    <row r="96" spans="2:40"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sheetData>
  <mergeCells count="22">
    <mergeCell ref="Z6:AB6"/>
    <mergeCell ref="AD6:AF6"/>
    <mergeCell ref="AH6:AJ6"/>
    <mergeCell ref="AL6:AN6"/>
    <mergeCell ref="A4:L4"/>
    <mergeCell ref="M4:X4"/>
    <mergeCell ref="Y4:AJ4"/>
    <mergeCell ref="AK4:AN4"/>
    <mergeCell ref="B6:D6"/>
    <mergeCell ref="F6:H6"/>
    <mergeCell ref="J6:L6"/>
    <mergeCell ref="N6:P6"/>
    <mergeCell ref="R6:T6"/>
    <mergeCell ref="V6:X6"/>
    <mergeCell ref="A2:L2"/>
    <mergeCell ref="M2:X2"/>
    <mergeCell ref="Y2:AJ2"/>
    <mergeCell ref="AK2:AN2"/>
    <mergeCell ref="A3:L3"/>
    <mergeCell ref="M3:X3"/>
    <mergeCell ref="Y3:AJ3"/>
    <mergeCell ref="AK3:AN3"/>
  </mergeCells>
  <hyperlinks>
    <hyperlink ref="A1" location="Índice!A1" display="Volver al Índice" xr:uid="{F902D7A9-9006-45F6-B716-8C01678CC771}"/>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AD721-03ED-463E-8DBC-2DA3FD7BB81D}">
  <sheetPr>
    <pageSetUpPr fitToPage="1"/>
  </sheetPr>
  <dimension ref="A1:AR200"/>
  <sheetViews>
    <sheetView showGridLines="0" zoomScaleNormal="100" zoomScaleSheetLayoutView="80" workbookViewId="0"/>
  </sheetViews>
  <sheetFormatPr baseColWidth="10" defaultColWidth="11.44140625" defaultRowHeight="13.2"/>
  <cols>
    <col min="1" max="1" width="42.44140625" style="733" customWidth="1"/>
    <col min="2" max="6" width="12.5546875" style="733" customWidth="1"/>
    <col min="7" max="7" width="14.44140625" style="733" customWidth="1"/>
    <col min="8" max="9" width="12.5546875" style="733" customWidth="1"/>
    <col min="10" max="10" width="14.109375" style="733" customWidth="1"/>
    <col min="11" max="11" width="12.5546875" style="733" customWidth="1"/>
    <col min="12" max="12" width="11.44140625" style="733"/>
    <col min="13" max="13" width="12" style="733" customWidth="1"/>
    <col min="14" max="16384" width="11.44140625" style="733"/>
  </cols>
  <sheetData>
    <row r="1" spans="1:13" ht="15.75" customHeight="1">
      <c r="A1" s="1189" t="s">
        <v>1067</v>
      </c>
      <c r="B1" s="732"/>
      <c r="C1" s="732"/>
      <c r="D1" s="732"/>
      <c r="E1" s="732"/>
      <c r="F1" s="732"/>
      <c r="G1" s="732"/>
      <c r="H1" s="732"/>
      <c r="I1" s="732"/>
      <c r="J1" s="732"/>
      <c r="K1" s="732"/>
    </row>
    <row r="2" spans="1:13" s="735" customFormat="1" ht="21.9" customHeight="1">
      <c r="A2" s="734" t="s">
        <v>741</v>
      </c>
      <c r="B2" s="734"/>
      <c r="C2" s="734"/>
      <c r="D2" s="734"/>
      <c r="E2" s="734"/>
      <c r="F2" s="734"/>
      <c r="G2" s="734"/>
      <c r="H2" s="734"/>
      <c r="I2" s="734"/>
      <c r="J2" s="734"/>
      <c r="K2" s="734"/>
    </row>
    <row r="3" spans="1:13" s="737" customFormat="1" ht="17.399999999999999">
      <c r="A3" s="736">
        <f>[29]Data!B4</f>
        <v>45351</v>
      </c>
      <c r="B3" s="736"/>
      <c r="C3" s="736"/>
      <c r="D3" s="736"/>
      <c r="E3" s="736"/>
      <c r="F3" s="736"/>
      <c r="G3" s="736"/>
      <c r="H3" s="736"/>
      <c r="I3" s="736"/>
      <c r="J3" s="736"/>
      <c r="K3" s="736"/>
    </row>
    <row r="4" spans="1:13" s="739" customFormat="1" ht="16.8">
      <c r="A4" s="738" t="s">
        <v>742</v>
      </c>
      <c r="B4" s="738"/>
      <c r="C4" s="738"/>
      <c r="D4" s="738"/>
      <c r="E4" s="738"/>
      <c r="F4" s="738"/>
      <c r="G4" s="738"/>
      <c r="H4" s="738"/>
      <c r="I4" s="738"/>
      <c r="J4" s="738"/>
      <c r="K4" s="738"/>
    </row>
    <row r="5" spans="1:13" ht="14.4" thickBot="1">
      <c r="A5" s="740" t="s">
        <v>743</v>
      </c>
      <c r="B5" s="741"/>
      <c r="C5" s="741"/>
      <c r="D5" s="741"/>
      <c r="E5" s="741"/>
      <c r="F5" s="741"/>
      <c r="G5" s="741"/>
      <c r="H5" s="741"/>
      <c r="I5" s="741"/>
      <c r="J5" s="741"/>
      <c r="K5" s="741"/>
    </row>
    <row r="6" spans="1:13" ht="52.5" customHeight="1">
      <c r="A6" s="742"/>
      <c r="B6" s="743" t="s">
        <v>29</v>
      </c>
      <c r="C6" s="743" t="s">
        <v>744</v>
      </c>
      <c r="D6" s="743" t="s">
        <v>31</v>
      </c>
      <c r="E6" s="743" t="s">
        <v>32</v>
      </c>
      <c r="F6" s="743" t="s">
        <v>33</v>
      </c>
      <c r="G6" s="743" t="s">
        <v>34</v>
      </c>
      <c r="H6" s="743" t="s">
        <v>35</v>
      </c>
      <c r="I6" s="743" t="s">
        <v>426</v>
      </c>
      <c r="J6" s="743" t="s">
        <v>37</v>
      </c>
      <c r="K6" s="744" t="s">
        <v>745</v>
      </c>
    </row>
    <row r="7" spans="1:13" s="748" customFormat="1" ht="26.1" customHeight="1">
      <c r="A7" s="745" t="s">
        <v>746</v>
      </c>
      <c r="B7" s="745"/>
      <c r="C7" s="746"/>
      <c r="D7" s="746"/>
      <c r="E7" s="746"/>
      <c r="F7" s="746"/>
      <c r="G7" s="746"/>
      <c r="H7" s="746"/>
      <c r="I7" s="746"/>
      <c r="J7" s="746"/>
      <c r="K7" s="747"/>
    </row>
    <row r="8" spans="1:13" s="748" customFormat="1" ht="16.5" customHeight="1">
      <c r="A8" s="749" t="s">
        <v>747</v>
      </c>
      <c r="B8" s="750">
        <v>25.022926169289235</v>
      </c>
      <c r="C8" s="750">
        <v>20.09</v>
      </c>
      <c r="D8" s="750">
        <v>17.63</v>
      </c>
      <c r="E8" s="750">
        <v>24.46</v>
      </c>
      <c r="F8" s="751">
        <v>12.08</v>
      </c>
      <c r="G8" s="750">
        <v>13.48</v>
      </c>
      <c r="H8" s="750">
        <v>15.83</v>
      </c>
      <c r="I8" s="750">
        <v>10.82</v>
      </c>
      <c r="J8" s="750">
        <v>9.18</v>
      </c>
      <c r="K8" s="750">
        <v>18.594320733953317</v>
      </c>
    </row>
    <row r="9" spans="1:13" s="748" customFormat="1" ht="13.5" customHeight="1">
      <c r="A9" s="752" t="s">
        <v>748</v>
      </c>
      <c r="B9" s="750">
        <v>2.98</v>
      </c>
      <c r="C9" s="750">
        <v>5.67</v>
      </c>
      <c r="D9" s="750">
        <v>5.75</v>
      </c>
      <c r="E9" s="750">
        <v>3.71</v>
      </c>
      <c r="F9" s="750">
        <v>4.18</v>
      </c>
      <c r="G9" s="750">
        <v>3.74</v>
      </c>
      <c r="H9" s="750">
        <v>4.46</v>
      </c>
      <c r="I9" s="750">
        <v>7.41</v>
      </c>
      <c r="J9" s="750">
        <v>3.5</v>
      </c>
      <c r="K9" s="750">
        <v>4.41</v>
      </c>
      <c r="L9" s="750"/>
      <c r="M9" s="753"/>
    </row>
    <row r="10" spans="1:13" s="748" customFormat="1" ht="21.9" customHeight="1">
      <c r="A10" s="754" t="s">
        <v>749</v>
      </c>
      <c r="B10" s="755"/>
      <c r="C10" s="755"/>
      <c r="D10" s="755"/>
      <c r="E10" s="755"/>
      <c r="F10" s="755"/>
      <c r="G10" s="755"/>
      <c r="H10" s="755"/>
      <c r="I10" s="755"/>
      <c r="J10" s="755"/>
      <c r="K10" s="755"/>
      <c r="L10" s="755"/>
      <c r="M10" s="753"/>
    </row>
    <row r="11" spans="1:13" s="748" customFormat="1" ht="13.5" customHeight="1">
      <c r="A11" s="756" t="s">
        <v>750</v>
      </c>
      <c r="B11" s="750">
        <v>6.18</v>
      </c>
      <c r="C11" s="750">
        <v>8.08</v>
      </c>
      <c r="D11" s="750">
        <v>8.0399999999999991</v>
      </c>
      <c r="E11" s="750">
        <v>5.29</v>
      </c>
      <c r="F11" s="750">
        <v>9.68</v>
      </c>
      <c r="G11" s="750">
        <v>10.15</v>
      </c>
      <c r="H11" s="750">
        <v>5.8</v>
      </c>
      <c r="I11" s="750">
        <v>10.64</v>
      </c>
      <c r="J11" s="750">
        <v>16.68</v>
      </c>
      <c r="K11" s="750">
        <v>7.86</v>
      </c>
      <c r="L11" s="750"/>
      <c r="M11" s="753"/>
    </row>
    <row r="12" spans="1:13" s="748" customFormat="1" ht="13.5" customHeight="1">
      <c r="A12" s="756" t="s">
        <v>751</v>
      </c>
      <c r="B12" s="750">
        <v>5.67</v>
      </c>
      <c r="C12" s="750">
        <v>4.43</v>
      </c>
      <c r="D12" s="750">
        <v>5.42</v>
      </c>
      <c r="E12" s="750">
        <v>4.5599999999999996</v>
      </c>
      <c r="F12" s="750">
        <v>6.17</v>
      </c>
      <c r="G12" s="750">
        <v>9.39</v>
      </c>
      <c r="H12" s="750">
        <v>3.7</v>
      </c>
      <c r="I12" s="750">
        <v>8.0399999999999991</v>
      </c>
      <c r="J12" s="750">
        <v>0</v>
      </c>
      <c r="K12" s="750">
        <v>5.35</v>
      </c>
      <c r="L12" s="750"/>
      <c r="M12" s="753"/>
    </row>
    <row r="13" spans="1:13" s="748" customFormat="1" ht="13.5" customHeight="1">
      <c r="A13" s="756" t="s">
        <v>752</v>
      </c>
      <c r="B13" s="750">
        <v>7.55</v>
      </c>
      <c r="C13" s="750">
        <v>0.18</v>
      </c>
      <c r="D13" s="750">
        <v>2.87</v>
      </c>
      <c r="E13" s="750">
        <v>3.98</v>
      </c>
      <c r="F13" s="750">
        <v>2.2999999999999998</v>
      </c>
      <c r="G13" s="750">
        <v>0.61</v>
      </c>
      <c r="H13" s="750">
        <v>0.78</v>
      </c>
      <c r="I13" s="750">
        <v>3.56</v>
      </c>
      <c r="J13" s="750">
        <v>6.72</v>
      </c>
      <c r="K13" s="750">
        <v>2.68</v>
      </c>
      <c r="L13" s="750"/>
      <c r="M13" s="753"/>
    </row>
    <row r="14" spans="1:13" s="748" customFormat="1" ht="13.5" customHeight="1">
      <c r="A14" s="756" t="s">
        <v>753</v>
      </c>
      <c r="B14" s="750">
        <v>225.74</v>
      </c>
      <c r="C14" s="750">
        <v>101.38</v>
      </c>
      <c r="D14" s="750">
        <v>120.39</v>
      </c>
      <c r="E14" s="750">
        <v>252.64</v>
      </c>
      <c r="F14" s="750">
        <v>99.31</v>
      </c>
      <c r="G14" s="750">
        <v>131.38</v>
      </c>
      <c r="H14" s="750">
        <v>155.38</v>
      </c>
      <c r="I14" s="750">
        <v>101.21</v>
      </c>
      <c r="J14" s="750">
        <v>98.89</v>
      </c>
      <c r="K14" s="750">
        <v>138.32</v>
      </c>
      <c r="L14" s="750"/>
      <c r="M14" s="753"/>
    </row>
    <row r="15" spans="1:13" s="748" customFormat="1" ht="21.9" customHeight="1">
      <c r="A15" s="745" t="s">
        <v>754</v>
      </c>
      <c r="B15" s="755"/>
      <c r="C15" s="755"/>
      <c r="D15" s="755"/>
      <c r="E15" s="755"/>
      <c r="F15" s="755"/>
      <c r="G15" s="755"/>
      <c r="H15" s="755"/>
      <c r="I15" s="755"/>
      <c r="J15" s="755"/>
      <c r="K15" s="755"/>
      <c r="L15" s="755"/>
      <c r="M15" s="753"/>
    </row>
    <row r="16" spans="1:13" s="748" customFormat="1" ht="13.5" customHeight="1">
      <c r="A16" s="752" t="s">
        <v>755</v>
      </c>
      <c r="B16" s="750">
        <v>11.09</v>
      </c>
      <c r="C16" s="750">
        <v>13.8</v>
      </c>
      <c r="D16" s="750">
        <v>11.06</v>
      </c>
      <c r="E16" s="750">
        <v>9.7200000000000006</v>
      </c>
      <c r="F16" s="750">
        <v>17.79</v>
      </c>
      <c r="G16" s="750">
        <v>17.239999999999998</v>
      </c>
      <c r="H16" s="750">
        <v>9.81</v>
      </c>
      <c r="I16" s="750">
        <v>9.1</v>
      </c>
      <c r="J16" s="750">
        <v>14.92</v>
      </c>
      <c r="K16" s="750">
        <v>12.58</v>
      </c>
      <c r="L16" s="750"/>
      <c r="M16" s="753"/>
    </row>
    <row r="17" spans="1:13" s="748" customFormat="1" ht="13.5" customHeight="1">
      <c r="A17" s="752" t="s">
        <v>756</v>
      </c>
      <c r="B17" s="750">
        <v>43.51</v>
      </c>
      <c r="C17" s="750">
        <v>51.41</v>
      </c>
      <c r="D17" s="750">
        <v>58.01</v>
      </c>
      <c r="E17" s="750">
        <v>32.69</v>
      </c>
      <c r="F17" s="750">
        <v>72.37</v>
      </c>
      <c r="G17" s="750">
        <v>51.82</v>
      </c>
      <c r="H17" s="750">
        <v>63.36</v>
      </c>
      <c r="I17" s="750">
        <v>63.03</v>
      </c>
      <c r="J17" s="750">
        <v>104.88</v>
      </c>
      <c r="K17" s="750">
        <v>51.1</v>
      </c>
      <c r="L17" s="750"/>
      <c r="M17" s="753"/>
    </row>
    <row r="18" spans="1:13" s="748" customFormat="1" ht="13.5" customHeight="1">
      <c r="A18" s="752" t="s">
        <v>757</v>
      </c>
      <c r="B18" s="750">
        <v>87.51</v>
      </c>
      <c r="C18" s="750">
        <v>91.04</v>
      </c>
      <c r="D18" s="750">
        <v>91.17</v>
      </c>
      <c r="E18" s="750">
        <v>87.15</v>
      </c>
      <c r="F18" s="750">
        <v>97.01</v>
      </c>
      <c r="G18" s="750">
        <v>71.87</v>
      </c>
      <c r="H18" s="750">
        <v>82.79</v>
      </c>
      <c r="I18" s="750">
        <v>95.54</v>
      </c>
      <c r="J18" s="750">
        <v>97.55</v>
      </c>
      <c r="K18" s="750">
        <v>87.2</v>
      </c>
      <c r="L18" s="750"/>
      <c r="M18" s="753"/>
    </row>
    <row r="19" spans="1:13" s="748" customFormat="1" ht="13.5" customHeight="1">
      <c r="A19" s="752" t="s">
        <v>758</v>
      </c>
      <c r="B19" s="750">
        <v>27.38</v>
      </c>
      <c r="C19" s="750">
        <v>30.54</v>
      </c>
      <c r="D19" s="750">
        <v>24.08</v>
      </c>
      <c r="E19" s="750">
        <v>33.869999999999997</v>
      </c>
      <c r="F19" s="750">
        <v>35.64</v>
      </c>
      <c r="G19" s="750">
        <v>28.17</v>
      </c>
      <c r="H19" s="750">
        <v>19.850000000000001</v>
      </c>
      <c r="I19" s="750">
        <v>21.96</v>
      </c>
      <c r="J19" s="750">
        <v>22.49</v>
      </c>
      <c r="K19" s="750">
        <v>27.63</v>
      </c>
      <c r="L19" s="750"/>
      <c r="M19" s="753"/>
    </row>
    <row r="20" spans="1:13" s="748" customFormat="1" ht="13.5" customHeight="1">
      <c r="A20" s="752" t="s">
        <v>759</v>
      </c>
      <c r="B20" s="757">
        <v>1963</v>
      </c>
      <c r="C20" s="757">
        <v>675</v>
      </c>
      <c r="D20" s="757">
        <v>847</v>
      </c>
      <c r="E20" s="758">
        <v>923</v>
      </c>
      <c r="F20" s="757">
        <v>498</v>
      </c>
      <c r="G20" s="757">
        <v>1393</v>
      </c>
      <c r="H20" s="757">
        <v>5186</v>
      </c>
      <c r="I20" s="758">
        <v>816</v>
      </c>
      <c r="J20" s="758">
        <v>0</v>
      </c>
      <c r="K20" s="757">
        <v>1022</v>
      </c>
      <c r="L20" s="757"/>
      <c r="M20" s="753"/>
    </row>
    <row r="21" spans="1:13" s="748" customFormat="1" ht="13.5" customHeight="1">
      <c r="A21" s="752" t="s">
        <v>760</v>
      </c>
      <c r="B21" s="757">
        <v>11413.117837209302</v>
      </c>
      <c r="C21" s="757">
        <v>22851.343203389832</v>
      </c>
      <c r="D21" s="757">
        <v>11970.009636363637</v>
      </c>
      <c r="E21" s="758">
        <v>3202.0205599999999</v>
      </c>
      <c r="F21" s="757">
        <v>8617.3041463414629</v>
      </c>
      <c r="G21" s="757">
        <v>9377.9048095238104</v>
      </c>
      <c r="H21" s="757">
        <v>0</v>
      </c>
      <c r="I21" s="757">
        <v>11303.032877551021</v>
      </c>
      <c r="J21" s="757">
        <v>8269.959421052632</v>
      </c>
      <c r="K21" s="757">
        <v>10729.524165829145</v>
      </c>
      <c r="L21" s="757"/>
      <c r="M21" s="753"/>
    </row>
    <row r="22" spans="1:13" s="748" customFormat="1" ht="21.9" customHeight="1">
      <c r="A22" s="745" t="s">
        <v>761</v>
      </c>
      <c r="B22" s="755"/>
      <c r="C22" s="755"/>
      <c r="D22" s="755"/>
      <c r="E22" s="755"/>
      <c r="F22" s="755"/>
      <c r="G22" s="755"/>
      <c r="H22" s="755"/>
      <c r="I22" s="755"/>
      <c r="J22" s="755"/>
      <c r="K22" s="755"/>
      <c r="L22" s="755"/>
      <c r="M22" s="753"/>
    </row>
    <row r="23" spans="1:13" s="748" customFormat="1" ht="13.5" customHeight="1">
      <c r="A23" s="752" t="s">
        <v>762</v>
      </c>
      <c r="B23" s="750">
        <v>3.32</v>
      </c>
      <c r="C23" s="750">
        <v>14.46</v>
      </c>
      <c r="D23" s="750">
        <v>2.73</v>
      </c>
      <c r="E23" s="750">
        <v>11.2</v>
      </c>
      <c r="F23" s="750">
        <v>-35.707000000000001</v>
      </c>
      <c r="G23" s="750">
        <v>-29.29</v>
      </c>
      <c r="H23" s="750">
        <v>12.08</v>
      </c>
      <c r="I23" s="750">
        <v>-16.260000000000002</v>
      </c>
      <c r="J23" s="750">
        <v>-82.67</v>
      </c>
      <c r="K23" s="750">
        <v>2.2799999999999998</v>
      </c>
      <c r="L23" s="750"/>
      <c r="M23" s="753"/>
    </row>
    <row r="24" spans="1:13" s="748" customFormat="1" ht="13.5" customHeight="1">
      <c r="A24" s="752" t="s">
        <v>763</v>
      </c>
      <c r="B24" s="750">
        <v>0.88</v>
      </c>
      <c r="C24" s="750">
        <v>2.5299999999999998</v>
      </c>
      <c r="D24" s="750">
        <v>0.44</v>
      </c>
      <c r="E24" s="750">
        <v>2.71</v>
      </c>
      <c r="F24" s="750">
        <v>-3.6539999999999999</v>
      </c>
      <c r="G24" s="750">
        <v>-4.4000000000000004</v>
      </c>
      <c r="H24" s="750">
        <v>2.58</v>
      </c>
      <c r="I24" s="750">
        <v>-1.65</v>
      </c>
      <c r="J24" s="750">
        <v>-5.35</v>
      </c>
      <c r="K24" s="750">
        <v>0.42</v>
      </c>
      <c r="L24" s="750"/>
      <c r="M24" s="753"/>
    </row>
    <row r="25" spans="1:13" s="748" customFormat="1" ht="21.9" customHeight="1">
      <c r="A25" s="745" t="s">
        <v>764</v>
      </c>
      <c r="B25" s="755"/>
      <c r="C25" s="755"/>
      <c r="D25" s="755"/>
      <c r="E25" s="755"/>
      <c r="F25" s="755"/>
      <c r="G25" s="755"/>
      <c r="H25" s="755"/>
      <c r="I25" s="755"/>
      <c r="J25" s="755"/>
      <c r="K25" s="755"/>
      <c r="L25" s="755"/>
      <c r="M25" s="753"/>
    </row>
    <row r="26" spans="1:13" s="748" customFormat="1" ht="13.5" customHeight="1">
      <c r="A26" s="756" t="s">
        <v>765</v>
      </c>
      <c r="B26" s="750">
        <v>22.15</v>
      </c>
      <c r="C26" s="750">
        <v>29.59</v>
      </c>
      <c r="D26" s="750">
        <v>15.97</v>
      </c>
      <c r="E26" s="750">
        <v>43.63</v>
      </c>
      <c r="F26" s="750">
        <v>31.39</v>
      </c>
      <c r="G26" s="751">
        <v>28.45</v>
      </c>
      <c r="H26" s="750">
        <v>9.8000000000000007</v>
      </c>
      <c r="I26" s="750">
        <v>30.16</v>
      </c>
      <c r="J26" s="750">
        <v>0</v>
      </c>
      <c r="K26" s="750">
        <v>25.41</v>
      </c>
      <c r="L26" s="750"/>
      <c r="M26" s="753"/>
    </row>
    <row r="27" spans="1:13" s="748" customFormat="1" ht="13.5" customHeight="1">
      <c r="A27" s="756" t="s">
        <v>766</v>
      </c>
      <c r="B27" s="750">
        <v>117.21</v>
      </c>
      <c r="C27" s="750">
        <v>99.75</v>
      </c>
      <c r="D27" s="750">
        <v>137.38</v>
      </c>
      <c r="E27" s="750">
        <v>12000.63</v>
      </c>
      <c r="F27" s="750">
        <v>122.35</v>
      </c>
      <c r="G27" s="751">
        <v>190.85</v>
      </c>
      <c r="H27" s="750">
        <v>24.51</v>
      </c>
      <c r="I27" s="750">
        <v>104.82</v>
      </c>
      <c r="J27" s="750">
        <v>0</v>
      </c>
      <c r="K27" s="750">
        <v>82.97</v>
      </c>
      <c r="L27" s="750"/>
      <c r="M27" s="753"/>
    </row>
    <row r="28" spans="1:13" ht="6" customHeight="1" thickBot="1">
      <c r="A28" s="759"/>
      <c r="B28" s="759"/>
      <c r="C28" s="760"/>
      <c r="D28" s="760"/>
      <c r="E28" s="760"/>
      <c r="F28" s="760"/>
      <c r="G28" s="760"/>
      <c r="H28" s="760"/>
      <c r="I28" s="760"/>
      <c r="J28" s="760"/>
      <c r="K28" s="761"/>
    </row>
    <row r="29" spans="1:13" s="764" customFormat="1" ht="15" customHeight="1">
      <c r="A29" s="762" t="s">
        <v>767</v>
      </c>
      <c r="B29" s="763"/>
    </row>
    <row r="30" spans="1:13" s="764" customFormat="1" ht="10.199999999999999">
      <c r="A30" s="765" t="s">
        <v>768</v>
      </c>
      <c r="B30" s="763"/>
    </row>
    <row r="31" spans="1:13" ht="13.8">
      <c r="A31" s="765" t="s">
        <v>769</v>
      </c>
      <c r="B31" s="766"/>
      <c r="C31" s="766"/>
      <c r="D31" s="766"/>
      <c r="E31" s="766"/>
      <c r="F31" s="766"/>
      <c r="G31" s="766"/>
      <c r="H31" s="766"/>
      <c r="I31" s="766"/>
      <c r="J31" s="766"/>
      <c r="K31" s="766"/>
    </row>
    <row r="32" spans="1:13">
      <c r="A32" s="230" t="s">
        <v>770</v>
      </c>
      <c r="B32" s="767"/>
      <c r="C32" s="767"/>
      <c r="D32" s="767"/>
      <c r="E32" s="767"/>
      <c r="F32" s="767"/>
      <c r="G32" s="767"/>
      <c r="H32" s="767"/>
      <c r="I32" s="767"/>
      <c r="J32" s="767"/>
      <c r="K32" s="767"/>
    </row>
    <row r="33" spans="1:11">
      <c r="A33" s="230" t="s">
        <v>771</v>
      </c>
      <c r="B33" s="767"/>
      <c r="C33" s="767"/>
      <c r="D33" s="767"/>
      <c r="E33" s="767"/>
      <c r="F33" s="767"/>
      <c r="G33" s="767"/>
      <c r="H33" s="767"/>
      <c r="I33" s="767"/>
      <c r="J33" s="767"/>
      <c r="K33" s="767"/>
    </row>
    <row r="34" spans="1:11">
      <c r="A34" s="756" t="s">
        <v>772</v>
      </c>
    </row>
    <row r="72" spans="2:44" ht="13.8" thickBot="1"/>
    <row r="73" spans="2:44" s="385" customFormat="1" ht="29.25" customHeight="1" thickTop="1">
      <c r="B73" s="733"/>
      <c r="C73" s="768"/>
      <c r="D73" s="769"/>
      <c r="E73" s="401" t="s">
        <v>773</v>
      </c>
      <c r="F73" s="401"/>
      <c r="G73" s="401"/>
      <c r="H73" s="401" t="s">
        <v>774</v>
      </c>
      <c r="I73" s="401"/>
      <c r="J73" s="401"/>
      <c r="K73" s="401"/>
      <c r="L73" s="768"/>
      <c r="M73" s="491"/>
      <c r="N73" s="401" t="s">
        <v>31</v>
      </c>
      <c r="O73" s="401"/>
      <c r="P73" s="401"/>
      <c r="Q73" s="491"/>
      <c r="R73" s="401" t="s">
        <v>424</v>
      </c>
      <c r="S73" s="401"/>
      <c r="T73" s="401"/>
      <c r="U73" s="733"/>
      <c r="V73" s="401" t="s">
        <v>775</v>
      </c>
      <c r="W73" s="401"/>
      <c r="X73" s="401"/>
      <c r="Y73" s="404"/>
      <c r="Z73" s="401" t="s">
        <v>776</v>
      </c>
      <c r="AA73" s="401"/>
      <c r="AB73" s="401"/>
      <c r="AC73" s="404"/>
      <c r="AD73" s="401" t="s">
        <v>777</v>
      </c>
      <c r="AE73" s="401"/>
      <c r="AF73" s="401"/>
      <c r="AG73" s="733"/>
      <c r="AH73" s="401" t="s">
        <v>425</v>
      </c>
      <c r="AI73" s="401"/>
      <c r="AJ73" s="401"/>
      <c r="AK73" s="404"/>
      <c r="AL73" s="401" t="s">
        <v>426</v>
      </c>
      <c r="AM73" s="401"/>
      <c r="AN73" s="401"/>
      <c r="AO73" s="404"/>
      <c r="AP73" s="405" t="s">
        <v>745</v>
      </c>
      <c r="AQ73" s="405"/>
      <c r="AR73" s="405"/>
    </row>
    <row r="200" spans="3:3">
      <c r="C200" s="733" t="str">
        <f>_xll.SBSAddInExcel.Functions.setVariable("ECACHUAN", "AFTERTHEMOMENT1SCO")</f>
        <v/>
      </c>
    </row>
  </sheetData>
  <mergeCells count="13">
    <mergeCell ref="AP73:AR73"/>
    <mergeCell ref="R73:T73"/>
    <mergeCell ref="V73:X73"/>
    <mergeCell ref="Z73:AB73"/>
    <mergeCell ref="AD73:AF73"/>
    <mergeCell ref="AH73:AJ73"/>
    <mergeCell ref="AL73:AN73"/>
    <mergeCell ref="A2:K2"/>
    <mergeCell ref="A3:K3"/>
    <mergeCell ref="A4:K4"/>
    <mergeCell ref="E73:G73"/>
    <mergeCell ref="H73:K73"/>
    <mergeCell ref="N73:P73"/>
  </mergeCells>
  <hyperlinks>
    <hyperlink ref="A1" location="Índice!A1" display="Volver al Índice" xr:uid="{7285B46C-F690-4878-9F22-3807F84E55ED}"/>
  </hyperlinks>
  <printOptions horizontalCentered="1" verticalCentered="1"/>
  <pageMargins left="0.98425196850393704" right="0.98425196850393704" top="0.47244094488188981" bottom="0.47244094488188981" header="0" footer="0"/>
  <pageSetup paperSize="9" scale="7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89536-C8E7-4D5F-B6EE-C18AE25E8682}">
  <sheetPr>
    <pageSetUpPr fitToPage="1"/>
  </sheetPr>
  <dimension ref="A1:K200"/>
  <sheetViews>
    <sheetView showGridLines="0" workbookViewId="0"/>
  </sheetViews>
  <sheetFormatPr baseColWidth="10" defaultColWidth="11.44140625" defaultRowHeight="13.2"/>
  <cols>
    <col min="1" max="1" width="46.44140625" style="7" customWidth="1"/>
    <col min="2" max="2" width="12.5546875" style="7" customWidth="1"/>
    <col min="3" max="6" width="15.5546875" style="7" customWidth="1"/>
    <col min="7" max="7" width="11.44140625" style="7" hidden="1" customWidth="1"/>
    <col min="8" max="256" width="11.44140625" style="7"/>
    <col min="257" max="257" width="46.44140625" style="7" customWidth="1"/>
    <col min="258" max="258" width="12.5546875" style="7" customWidth="1"/>
    <col min="259" max="262" width="15.5546875" style="7" customWidth="1"/>
    <col min="263" max="263" width="0" style="7" hidden="1" customWidth="1"/>
    <col min="264" max="512" width="11.44140625" style="7"/>
    <col min="513" max="513" width="46.44140625" style="7" customWidth="1"/>
    <col min="514" max="514" width="12.5546875" style="7" customWidth="1"/>
    <col min="515" max="518" width="15.5546875" style="7" customWidth="1"/>
    <col min="519" max="519" width="0" style="7" hidden="1" customWidth="1"/>
    <col min="520" max="768" width="11.44140625" style="7"/>
    <col min="769" max="769" width="46.44140625" style="7" customWidth="1"/>
    <col min="770" max="770" width="12.5546875" style="7" customWidth="1"/>
    <col min="771" max="774" width="15.5546875" style="7" customWidth="1"/>
    <col min="775" max="775" width="0" style="7" hidden="1" customWidth="1"/>
    <col min="776" max="1024" width="11.44140625" style="7"/>
    <col min="1025" max="1025" width="46.44140625" style="7" customWidth="1"/>
    <col min="1026" max="1026" width="12.5546875" style="7" customWidth="1"/>
    <col min="1027" max="1030" width="15.5546875" style="7" customWidth="1"/>
    <col min="1031" max="1031" width="0" style="7" hidden="1" customWidth="1"/>
    <col min="1032" max="1280" width="11.44140625" style="7"/>
    <col min="1281" max="1281" width="46.44140625" style="7" customWidth="1"/>
    <col min="1282" max="1282" width="12.5546875" style="7" customWidth="1"/>
    <col min="1283" max="1286" width="15.5546875" style="7" customWidth="1"/>
    <col min="1287" max="1287" width="0" style="7" hidden="1" customWidth="1"/>
    <col min="1288" max="1536" width="11.44140625" style="7"/>
    <col min="1537" max="1537" width="46.44140625" style="7" customWidth="1"/>
    <col min="1538" max="1538" width="12.5546875" style="7" customWidth="1"/>
    <col min="1539" max="1542" width="15.5546875" style="7" customWidth="1"/>
    <col min="1543" max="1543" width="0" style="7" hidden="1" customWidth="1"/>
    <col min="1544" max="1792" width="11.44140625" style="7"/>
    <col min="1793" max="1793" width="46.44140625" style="7" customWidth="1"/>
    <col min="1794" max="1794" width="12.5546875" style="7" customWidth="1"/>
    <col min="1795" max="1798" width="15.5546875" style="7" customWidth="1"/>
    <col min="1799" max="1799" width="0" style="7" hidden="1" customWidth="1"/>
    <col min="1800" max="2048" width="11.44140625" style="7"/>
    <col min="2049" max="2049" width="46.44140625" style="7" customWidth="1"/>
    <col min="2050" max="2050" width="12.5546875" style="7" customWidth="1"/>
    <col min="2051" max="2054" width="15.5546875" style="7" customWidth="1"/>
    <col min="2055" max="2055" width="0" style="7" hidden="1" customWidth="1"/>
    <col min="2056" max="2304" width="11.44140625" style="7"/>
    <col min="2305" max="2305" width="46.44140625" style="7" customWidth="1"/>
    <col min="2306" max="2306" width="12.5546875" style="7" customWidth="1"/>
    <col min="2307" max="2310" width="15.5546875" style="7" customWidth="1"/>
    <col min="2311" max="2311" width="0" style="7" hidden="1" customWidth="1"/>
    <col min="2312" max="2560" width="11.44140625" style="7"/>
    <col min="2561" max="2561" width="46.44140625" style="7" customWidth="1"/>
    <col min="2562" max="2562" width="12.5546875" style="7" customWidth="1"/>
    <col min="2563" max="2566" width="15.5546875" style="7" customWidth="1"/>
    <col min="2567" max="2567" width="0" style="7" hidden="1" customWidth="1"/>
    <col min="2568" max="2816" width="11.44140625" style="7"/>
    <col min="2817" max="2817" width="46.44140625" style="7" customWidth="1"/>
    <col min="2818" max="2818" width="12.5546875" style="7" customWidth="1"/>
    <col min="2819" max="2822" width="15.5546875" style="7" customWidth="1"/>
    <col min="2823" max="2823" width="0" style="7" hidden="1" customWidth="1"/>
    <col min="2824" max="3072" width="11.44140625" style="7"/>
    <col min="3073" max="3073" width="46.44140625" style="7" customWidth="1"/>
    <col min="3074" max="3074" width="12.5546875" style="7" customWidth="1"/>
    <col min="3075" max="3078" width="15.5546875" style="7" customWidth="1"/>
    <col min="3079" max="3079" width="0" style="7" hidden="1" customWidth="1"/>
    <col min="3080" max="3328" width="11.44140625" style="7"/>
    <col min="3329" max="3329" width="46.44140625" style="7" customWidth="1"/>
    <col min="3330" max="3330" width="12.5546875" style="7" customWidth="1"/>
    <col min="3331" max="3334" width="15.5546875" style="7" customWidth="1"/>
    <col min="3335" max="3335" width="0" style="7" hidden="1" customWidth="1"/>
    <col min="3336" max="3584" width="11.44140625" style="7"/>
    <col min="3585" max="3585" width="46.44140625" style="7" customWidth="1"/>
    <col min="3586" max="3586" width="12.5546875" style="7" customWidth="1"/>
    <col min="3587" max="3590" width="15.5546875" style="7" customWidth="1"/>
    <col min="3591" max="3591" width="0" style="7" hidden="1" customWidth="1"/>
    <col min="3592" max="3840" width="11.44140625" style="7"/>
    <col min="3841" max="3841" width="46.44140625" style="7" customWidth="1"/>
    <col min="3842" max="3842" width="12.5546875" style="7" customWidth="1"/>
    <col min="3843" max="3846" width="15.5546875" style="7" customWidth="1"/>
    <col min="3847" max="3847" width="0" style="7" hidden="1" customWidth="1"/>
    <col min="3848" max="4096" width="11.44140625" style="7"/>
    <col min="4097" max="4097" width="46.44140625" style="7" customWidth="1"/>
    <col min="4098" max="4098" width="12.5546875" style="7" customWidth="1"/>
    <col min="4099" max="4102" width="15.5546875" style="7" customWidth="1"/>
    <col min="4103" max="4103" width="0" style="7" hidden="1" customWidth="1"/>
    <col min="4104" max="4352" width="11.44140625" style="7"/>
    <col min="4353" max="4353" width="46.44140625" style="7" customWidth="1"/>
    <col min="4354" max="4354" width="12.5546875" style="7" customWidth="1"/>
    <col min="4355" max="4358" width="15.5546875" style="7" customWidth="1"/>
    <col min="4359" max="4359" width="0" style="7" hidden="1" customWidth="1"/>
    <col min="4360" max="4608" width="11.44140625" style="7"/>
    <col min="4609" max="4609" width="46.44140625" style="7" customWidth="1"/>
    <col min="4610" max="4610" width="12.5546875" style="7" customWidth="1"/>
    <col min="4611" max="4614" width="15.5546875" style="7" customWidth="1"/>
    <col min="4615" max="4615" width="0" style="7" hidden="1" customWidth="1"/>
    <col min="4616" max="4864" width="11.44140625" style="7"/>
    <col min="4865" max="4865" width="46.44140625" style="7" customWidth="1"/>
    <col min="4866" max="4866" width="12.5546875" style="7" customWidth="1"/>
    <col min="4867" max="4870" width="15.5546875" style="7" customWidth="1"/>
    <col min="4871" max="4871" width="0" style="7" hidden="1" customWidth="1"/>
    <col min="4872" max="5120" width="11.44140625" style="7"/>
    <col min="5121" max="5121" width="46.44140625" style="7" customWidth="1"/>
    <col min="5122" max="5122" width="12.5546875" style="7" customWidth="1"/>
    <col min="5123" max="5126" width="15.5546875" style="7" customWidth="1"/>
    <col min="5127" max="5127" width="0" style="7" hidden="1" customWidth="1"/>
    <col min="5128" max="5376" width="11.44140625" style="7"/>
    <col min="5377" max="5377" width="46.44140625" style="7" customWidth="1"/>
    <col min="5378" max="5378" width="12.5546875" style="7" customWidth="1"/>
    <col min="5379" max="5382" width="15.5546875" style="7" customWidth="1"/>
    <col min="5383" max="5383" width="0" style="7" hidden="1" customWidth="1"/>
    <col min="5384" max="5632" width="11.44140625" style="7"/>
    <col min="5633" max="5633" width="46.44140625" style="7" customWidth="1"/>
    <col min="5634" max="5634" width="12.5546875" style="7" customWidth="1"/>
    <col min="5635" max="5638" width="15.5546875" style="7" customWidth="1"/>
    <col min="5639" max="5639" width="0" style="7" hidden="1" customWidth="1"/>
    <col min="5640" max="5888" width="11.44140625" style="7"/>
    <col min="5889" max="5889" width="46.44140625" style="7" customWidth="1"/>
    <col min="5890" max="5890" width="12.5546875" style="7" customWidth="1"/>
    <col min="5891" max="5894" width="15.5546875" style="7" customWidth="1"/>
    <col min="5895" max="5895" width="0" style="7" hidden="1" customWidth="1"/>
    <col min="5896" max="6144" width="11.44140625" style="7"/>
    <col min="6145" max="6145" width="46.44140625" style="7" customWidth="1"/>
    <col min="6146" max="6146" width="12.5546875" style="7" customWidth="1"/>
    <col min="6147" max="6150" width="15.5546875" style="7" customWidth="1"/>
    <col min="6151" max="6151" width="0" style="7" hidden="1" customWidth="1"/>
    <col min="6152" max="6400" width="11.44140625" style="7"/>
    <col min="6401" max="6401" width="46.44140625" style="7" customWidth="1"/>
    <col min="6402" max="6402" width="12.5546875" style="7" customWidth="1"/>
    <col min="6403" max="6406" width="15.5546875" style="7" customWidth="1"/>
    <col min="6407" max="6407" width="0" style="7" hidden="1" customWidth="1"/>
    <col min="6408" max="6656" width="11.44140625" style="7"/>
    <col min="6657" max="6657" width="46.44140625" style="7" customWidth="1"/>
    <col min="6658" max="6658" width="12.5546875" style="7" customWidth="1"/>
    <col min="6659" max="6662" width="15.5546875" style="7" customWidth="1"/>
    <col min="6663" max="6663" width="0" style="7" hidden="1" customWidth="1"/>
    <col min="6664" max="6912" width="11.44140625" style="7"/>
    <col min="6913" max="6913" width="46.44140625" style="7" customWidth="1"/>
    <col min="6914" max="6914" width="12.5546875" style="7" customWidth="1"/>
    <col min="6915" max="6918" width="15.5546875" style="7" customWidth="1"/>
    <col min="6919" max="6919" width="0" style="7" hidden="1" customWidth="1"/>
    <col min="6920" max="7168" width="11.44140625" style="7"/>
    <col min="7169" max="7169" width="46.44140625" style="7" customWidth="1"/>
    <col min="7170" max="7170" width="12.5546875" style="7" customWidth="1"/>
    <col min="7171" max="7174" width="15.5546875" style="7" customWidth="1"/>
    <col min="7175" max="7175" width="0" style="7" hidden="1" customWidth="1"/>
    <col min="7176" max="7424" width="11.44140625" style="7"/>
    <col min="7425" max="7425" width="46.44140625" style="7" customWidth="1"/>
    <col min="7426" max="7426" width="12.5546875" style="7" customWidth="1"/>
    <col min="7427" max="7430" width="15.5546875" style="7" customWidth="1"/>
    <col min="7431" max="7431" width="0" style="7" hidden="1" customWidth="1"/>
    <col min="7432" max="7680" width="11.44140625" style="7"/>
    <col min="7681" max="7681" width="46.44140625" style="7" customWidth="1"/>
    <col min="7682" max="7682" width="12.5546875" style="7" customWidth="1"/>
    <col min="7683" max="7686" width="15.5546875" style="7" customWidth="1"/>
    <col min="7687" max="7687" width="0" style="7" hidden="1" customWidth="1"/>
    <col min="7688" max="7936" width="11.44140625" style="7"/>
    <col min="7937" max="7937" width="46.44140625" style="7" customWidth="1"/>
    <col min="7938" max="7938" width="12.5546875" style="7" customWidth="1"/>
    <col min="7939" max="7942" width="15.5546875" style="7" customWidth="1"/>
    <col min="7943" max="7943" width="0" style="7" hidden="1" customWidth="1"/>
    <col min="7944" max="8192" width="11.44140625" style="7"/>
    <col min="8193" max="8193" width="46.44140625" style="7" customWidth="1"/>
    <col min="8194" max="8194" width="12.5546875" style="7" customWidth="1"/>
    <col min="8195" max="8198" width="15.5546875" style="7" customWidth="1"/>
    <col min="8199" max="8199" width="0" style="7" hidden="1" customWidth="1"/>
    <col min="8200" max="8448" width="11.44140625" style="7"/>
    <col min="8449" max="8449" width="46.44140625" style="7" customWidth="1"/>
    <col min="8450" max="8450" width="12.5546875" style="7" customWidth="1"/>
    <col min="8451" max="8454" width="15.5546875" style="7" customWidth="1"/>
    <col min="8455" max="8455" width="0" style="7" hidden="1" customWidth="1"/>
    <col min="8456" max="8704" width="11.44140625" style="7"/>
    <col min="8705" max="8705" width="46.44140625" style="7" customWidth="1"/>
    <col min="8706" max="8706" width="12.5546875" style="7" customWidth="1"/>
    <col min="8707" max="8710" width="15.5546875" style="7" customWidth="1"/>
    <col min="8711" max="8711" width="0" style="7" hidden="1" customWidth="1"/>
    <col min="8712" max="8960" width="11.44140625" style="7"/>
    <col min="8961" max="8961" width="46.44140625" style="7" customWidth="1"/>
    <col min="8962" max="8962" width="12.5546875" style="7" customWidth="1"/>
    <col min="8963" max="8966" width="15.5546875" style="7" customWidth="1"/>
    <col min="8967" max="8967" width="0" style="7" hidden="1" customWidth="1"/>
    <col min="8968" max="9216" width="11.44140625" style="7"/>
    <col min="9217" max="9217" width="46.44140625" style="7" customWidth="1"/>
    <col min="9218" max="9218" width="12.5546875" style="7" customWidth="1"/>
    <col min="9219" max="9222" width="15.5546875" style="7" customWidth="1"/>
    <col min="9223" max="9223" width="0" style="7" hidden="1" customWidth="1"/>
    <col min="9224" max="9472" width="11.44140625" style="7"/>
    <col min="9473" max="9473" width="46.44140625" style="7" customWidth="1"/>
    <col min="9474" max="9474" width="12.5546875" style="7" customWidth="1"/>
    <col min="9475" max="9478" width="15.5546875" style="7" customWidth="1"/>
    <col min="9479" max="9479" width="0" style="7" hidden="1" customWidth="1"/>
    <col min="9480" max="9728" width="11.44140625" style="7"/>
    <col min="9729" max="9729" width="46.44140625" style="7" customWidth="1"/>
    <col min="9730" max="9730" width="12.5546875" style="7" customWidth="1"/>
    <col min="9731" max="9734" width="15.5546875" style="7" customWidth="1"/>
    <col min="9735" max="9735" width="0" style="7" hidden="1" customWidth="1"/>
    <col min="9736" max="9984" width="11.44140625" style="7"/>
    <col min="9985" max="9985" width="46.44140625" style="7" customWidth="1"/>
    <col min="9986" max="9986" width="12.5546875" style="7" customWidth="1"/>
    <col min="9987" max="9990" width="15.5546875" style="7" customWidth="1"/>
    <col min="9991" max="9991" width="0" style="7" hidden="1" customWidth="1"/>
    <col min="9992" max="10240" width="11.44140625" style="7"/>
    <col min="10241" max="10241" width="46.44140625" style="7" customWidth="1"/>
    <col min="10242" max="10242" width="12.5546875" style="7" customWidth="1"/>
    <col min="10243" max="10246" width="15.5546875" style="7" customWidth="1"/>
    <col min="10247" max="10247" width="0" style="7" hidden="1" customWidth="1"/>
    <col min="10248" max="10496" width="11.44140625" style="7"/>
    <col min="10497" max="10497" width="46.44140625" style="7" customWidth="1"/>
    <col min="10498" max="10498" width="12.5546875" style="7" customWidth="1"/>
    <col min="10499" max="10502" width="15.5546875" style="7" customWidth="1"/>
    <col min="10503" max="10503" width="0" style="7" hidden="1" customWidth="1"/>
    <col min="10504" max="10752" width="11.44140625" style="7"/>
    <col min="10753" max="10753" width="46.44140625" style="7" customWidth="1"/>
    <col min="10754" max="10754" width="12.5546875" style="7" customWidth="1"/>
    <col min="10755" max="10758" width="15.5546875" style="7" customWidth="1"/>
    <col min="10759" max="10759" width="0" style="7" hidden="1" customWidth="1"/>
    <col min="10760" max="11008" width="11.44140625" style="7"/>
    <col min="11009" max="11009" width="46.44140625" style="7" customWidth="1"/>
    <col min="11010" max="11010" width="12.5546875" style="7" customWidth="1"/>
    <col min="11011" max="11014" width="15.5546875" style="7" customWidth="1"/>
    <col min="11015" max="11015" width="0" style="7" hidden="1" customWidth="1"/>
    <col min="11016" max="11264" width="11.44140625" style="7"/>
    <col min="11265" max="11265" width="46.44140625" style="7" customWidth="1"/>
    <col min="11266" max="11266" width="12.5546875" style="7" customWidth="1"/>
    <col min="11267" max="11270" width="15.5546875" style="7" customWidth="1"/>
    <col min="11271" max="11271" width="0" style="7" hidden="1" customWidth="1"/>
    <col min="11272" max="11520" width="11.44140625" style="7"/>
    <col min="11521" max="11521" width="46.44140625" style="7" customWidth="1"/>
    <col min="11522" max="11522" width="12.5546875" style="7" customWidth="1"/>
    <col min="11523" max="11526" width="15.5546875" style="7" customWidth="1"/>
    <col min="11527" max="11527" width="0" style="7" hidden="1" customWidth="1"/>
    <col min="11528" max="11776" width="11.44140625" style="7"/>
    <col min="11777" max="11777" width="46.44140625" style="7" customWidth="1"/>
    <col min="11778" max="11778" width="12.5546875" style="7" customWidth="1"/>
    <col min="11779" max="11782" width="15.5546875" style="7" customWidth="1"/>
    <col min="11783" max="11783" width="0" style="7" hidden="1" customWidth="1"/>
    <col min="11784" max="12032" width="11.44140625" style="7"/>
    <col min="12033" max="12033" width="46.44140625" style="7" customWidth="1"/>
    <col min="12034" max="12034" width="12.5546875" style="7" customWidth="1"/>
    <col min="12035" max="12038" width="15.5546875" style="7" customWidth="1"/>
    <col min="12039" max="12039" width="0" style="7" hidden="1" customWidth="1"/>
    <col min="12040" max="12288" width="11.44140625" style="7"/>
    <col min="12289" max="12289" width="46.44140625" style="7" customWidth="1"/>
    <col min="12290" max="12290" width="12.5546875" style="7" customWidth="1"/>
    <col min="12291" max="12294" width="15.5546875" style="7" customWidth="1"/>
    <col min="12295" max="12295" width="0" style="7" hidden="1" customWidth="1"/>
    <col min="12296" max="12544" width="11.44140625" style="7"/>
    <col min="12545" max="12545" width="46.44140625" style="7" customWidth="1"/>
    <col min="12546" max="12546" width="12.5546875" style="7" customWidth="1"/>
    <col min="12547" max="12550" width="15.5546875" style="7" customWidth="1"/>
    <col min="12551" max="12551" width="0" style="7" hidden="1" customWidth="1"/>
    <col min="12552" max="12800" width="11.44140625" style="7"/>
    <col min="12801" max="12801" width="46.44140625" style="7" customWidth="1"/>
    <col min="12802" max="12802" width="12.5546875" style="7" customWidth="1"/>
    <col min="12803" max="12806" width="15.5546875" style="7" customWidth="1"/>
    <col min="12807" max="12807" width="0" style="7" hidden="1" customWidth="1"/>
    <col min="12808" max="13056" width="11.44140625" style="7"/>
    <col min="13057" max="13057" width="46.44140625" style="7" customWidth="1"/>
    <col min="13058" max="13058" width="12.5546875" style="7" customWidth="1"/>
    <col min="13059" max="13062" width="15.5546875" style="7" customWidth="1"/>
    <col min="13063" max="13063" width="0" style="7" hidden="1" customWidth="1"/>
    <col min="13064" max="13312" width="11.44140625" style="7"/>
    <col min="13313" max="13313" width="46.44140625" style="7" customWidth="1"/>
    <col min="13314" max="13314" width="12.5546875" style="7" customWidth="1"/>
    <col min="13315" max="13318" width="15.5546875" style="7" customWidth="1"/>
    <col min="13319" max="13319" width="0" style="7" hidden="1" customWidth="1"/>
    <col min="13320" max="13568" width="11.44140625" style="7"/>
    <col min="13569" max="13569" width="46.44140625" style="7" customWidth="1"/>
    <col min="13570" max="13570" width="12.5546875" style="7" customWidth="1"/>
    <col min="13571" max="13574" width="15.5546875" style="7" customWidth="1"/>
    <col min="13575" max="13575" width="0" style="7" hidden="1" customWidth="1"/>
    <col min="13576" max="13824" width="11.44140625" style="7"/>
    <col min="13825" max="13825" width="46.44140625" style="7" customWidth="1"/>
    <col min="13826" max="13826" width="12.5546875" style="7" customWidth="1"/>
    <col min="13827" max="13830" width="15.5546875" style="7" customWidth="1"/>
    <col min="13831" max="13831" width="0" style="7" hidden="1" customWidth="1"/>
    <col min="13832" max="14080" width="11.44140625" style="7"/>
    <col min="14081" max="14081" width="46.44140625" style="7" customWidth="1"/>
    <col min="14082" max="14082" width="12.5546875" style="7" customWidth="1"/>
    <col min="14083" max="14086" width="15.5546875" style="7" customWidth="1"/>
    <col min="14087" max="14087" width="0" style="7" hidden="1" customWidth="1"/>
    <col min="14088" max="14336" width="11.44140625" style="7"/>
    <col min="14337" max="14337" width="46.44140625" style="7" customWidth="1"/>
    <col min="14338" max="14338" width="12.5546875" style="7" customWidth="1"/>
    <col min="14339" max="14342" width="15.5546875" style="7" customWidth="1"/>
    <col min="14343" max="14343" width="0" style="7" hidden="1" customWidth="1"/>
    <col min="14344" max="14592" width="11.44140625" style="7"/>
    <col min="14593" max="14593" width="46.44140625" style="7" customWidth="1"/>
    <col min="14594" max="14594" width="12.5546875" style="7" customWidth="1"/>
    <col min="14595" max="14598" width="15.5546875" style="7" customWidth="1"/>
    <col min="14599" max="14599" width="0" style="7" hidden="1" customWidth="1"/>
    <col min="14600" max="14848" width="11.44140625" style="7"/>
    <col min="14849" max="14849" width="46.44140625" style="7" customWidth="1"/>
    <col min="14850" max="14850" width="12.5546875" style="7" customWidth="1"/>
    <col min="14851" max="14854" width="15.5546875" style="7" customWidth="1"/>
    <col min="14855" max="14855" width="0" style="7" hidden="1" customWidth="1"/>
    <col min="14856" max="15104" width="11.44140625" style="7"/>
    <col min="15105" max="15105" width="46.44140625" style="7" customWidth="1"/>
    <col min="15106" max="15106" width="12.5546875" style="7" customWidth="1"/>
    <col min="15107" max="15110" width="15.5546875" style="7" customWidth="1"/>
    <col min="15111" max="15111" width="0" style="7" hidden="1" customWidth="1"/>
    <col min="15112" max="15360" width="11.44140625" style="7"/>
    <col min="15361" max="15361" width="46.44140625" style="7" customWidth="1"/>
    <col min="15362" max="15362" width="12.5546875" style="7" customWidth="1"/>
    <col min="15363" max="15366" width="15.5546875" style="7" customWidth="1"/>
    <col min="15367" max="15367" width="0" style="7" hidden="1" customWidth="1"/>
    <col min="15368" max="15616" width="11.44140625" style="7"/>
    <col min="15617" max="15617" width="46.44140625" style="7" customWidth="1"/>
    <col min="15618" max="15618" width="12.5546875" style="7" customWidth="1"/>
    <col min="15619" max="15622" width="15.5546875" style="7" customWidth="1"/>
    <col min="15623" max="15623" width="0" style="7" hidden="1" customWidth="1"/>
    <col min="15624" max="15872" width="11.44140625" style="7"/>
    <col min="15873" max="15873" width="46.44140625" style="7" customWidth="1"/>
    <col min="15874" max="15874" width="12.5546875" style="7" customWidth="1"/>
    <col min="15875" max="15878" width="15.5546875" style="7" customWidth="1"/>
    <col min="15879" max="15879" width="0" style="7" hidden="1" customWidth="1"/>
    <col min="15880" max="16128" width="11.44140625" style="7"/>
    <col min="16129" max="16129" width="46.44140625" style="7" customWidth="1"/>
    <col min="16130" max="16130" width="12.5546875" style="7" customWidth="1"/>
    <col min="16131" max="16134" width="15.5546875" style="7" customWidth="1"/>
    <col min="16135" max="16135" width="0" style="7" hidden="1" customWidth="1"/>
    <col min="16136" max="16384" width="11.44140625" style="7"/>
  </cols>
  <sheetData>
    <row r="1" spans="1:11" ht="24" customHeight="1">
      <c r="A1" s="1189" t="s">
        <v>1067</v>
      </c>
      <c r="B1" s="69"/>
      <c r="C1" s="69"/>
      <c r="D1" s="69"/>
      <c r="E1" s="69"/>
      <c r="F1" s="69"/>
      <c r="G1" s="777"/>
    </row>
    <row r="2" spans="1:11" ht="54.75" customHeight="1">
      <c r="A2" s="565" t="s">
        <v>785</v>
      </c>
      <c r="B2" s="565"/>
      <c r="C2" s="565"/>
      <c r="D2" s="565"/>
      <c r="E2" s="565"/>
      <c r="F2" s="565"/>
      <c r="G2" s="777"/>
    </row>
    <row r="3" spans="1:11" ht="19.5" customHeight="1">
      <c r="A3" s="100">
        <v>45351</v>
      </c>
      <c r="B3" s="224"/>
      <c r="C3" s="224"/>
      <c r="D3" s="224"/>
      <c r="E3" s="224"/>
      <c r="F3" s="224"/>
      <c r="G3" s="99"/>
    </row>
    <row r="4" spans="1:11" ht="21" customHeight="1">
      <c r="A4" s="200" t="s">
        <v>73</v>
      </c>
      <c r="B4" s="778"/>
      <c r="C4" s="778"/>
      <c r="D4" s="778"/>
      <c r="E4" s="778"/>
      <c r="F4" s="778"/>
      <c r="G4" s="99"/>
    </row>
    <row r="5" spans="1:11" ht="9" customHeight="1" thickBot="1">
      <c r="A5" s="77"/>
      <c r="B5" s="779"/>
      <c r="C5" s="779"/>
      <c r="D5" s="779"/>
      <c r="E5" s="779"/>
      <c r="F5" s="779"/>
      <c r="G5" s="77"/>
    </row>
    <row r="6" spans="1:11" s="95" customFormat="1" ht="54.9" customHeight="1">
      <c r="A6" s="780"/>
      <c r="B6" s="556" t="s">
        <v>786</v>
      </c>
      <c r="C6" s="556" t="s">
        <v>787</v>
      </c>
      <c r="D6" s="556" t="s">
        <v>788</v>
      </c>
      <c r="E6" s="181" t="s">
        <v>789</v>
      </c>
      <c r="F6" s="781" t="s">
        <v>790</v>
      </c>
      <c r="G6" s="782"/>
    </row>
    <row r="7" spans="1:11" ht="8.25" customHeight="1">
      <c r="A7" s="783"/>
      <c r="B7" s="784"/>
      <c r="C7" s="784"/>
      <c r="D7" s="784"/>
      <c r="E7" s="784"/>
      <c r="F7" s="110"/>
      <c r="G7" s="785"/>
    </row>
    <row r="8" spans="1:11" s="26" customFormat="1" ht="23.25" customHeight="1">
      <c r="A8" s="608" t="s">
        <v>791</v>
      </c>
      <c r="B8" s="786">
        <v>1261859</v>
      </c>
      <c r="C8" s="787">
        <v>7074872.6369999992</v>
      </c>
      <c r="D8" s="787">
        <v>177851.34500000003</v>
      </c>
      <c r="E8" s="787">
        <v>7252723.9820000008</v>
      </c>
      <c r="F8" s="788">
        <v>49.810002202711935</v>
      </c>
      <c r="G8" s="789"/>
    </row>
    <row r="9" spans="1:11" s="26" customFormat="1" ht="15.9" customHeight="1">
      <c r="A9" s="90" t="s">
        <v>792</v>
      </c>
      <c r="B9" s="790">
        <v>91105</v>
      </c>
      <c r="C9" s="791">
        <v>688431.951</v>
      </c>
      <c r="D9" s="791">
        <v>1578.713</v>
      </c>
      <c r="E9" s="791">
        <v>690010.66399999999</v>
      </c>
      <c r="F9" s="788">
        <v>4.7388309246337901</v>
      </c>
      <c r="G9" s="792"/>
    </row>
    <row r="10" spans="1:11" s="26" customFormat="1" ht="15.9" customHeight="1">
      <c r="A10" s="90" t="s">
        <v>793</v>
      </c>
      <c r="B10" s="790">
        <v>2496</v>
      </c>
      <c r="C10" s="791">
        <v>14673.092000000001</v>
      </c>
      <c r="D10" s="791">
        <v>76.206999999999994</v>
      </c>
      <c r="E10" s="791">
        <v>14749.299000000001</v>
      </c>
      <c r="F10" s="788">
        <v>0.10129471595799894</v>
      </c>
      <c r="G10" s="792"/>
    </row>
    <row r="11" spans="1:11" s="26" customFormat="1" ht="15.9" customHeight="1">
      <c r="A11" s="90" t="s">
        <v>794</v>
      </c>
      <c r="B11" s="790">
        <v>1041</v>
      </c>
      <c r="C11" s="791">
        <v>19359.678</v>
      </c>
      <c r="D11" s="791">
        <v>7265.049</v>
      </c>
      <c r="E11" s="791">
        <v>26624.726999999999</v>
      </c>
      <c r="F11" s="788">
        <v>0.18285236192745599</v>
      </c>
      <c r="G11" s="793"/>
    </row>
    <row r="12" spans="1:11" s="26" customFormat="1" ht="15.9" customHeight="1">
      <c r="A12" s="90" t="s">
        <v>795</v>
      </c>
      <c r="B12" s="790">
        <v>72421</v>
      </c>
      <c r="C12" s="791">
        <v>472779.04200000002</v>
      </c>
      <c r="D12" s="791">
        <v>4235.0010000000002</v>
      </c>
      <c r="E12" s="791">
        <v>477014.04300000001</v>
      </c>
      <c r="F12" s="788">
        <v>3.2760202361930344</v>
      </c>
      <c r="G12" s="792"/>
      <c r="H12" s="794"/>
      <c r="I12" s="794"/>
      <c r="J12" s="794"/>
      <c r="K12" s="794"/>
    </row>
    <row r="13" spans="1:11" s="26" customFormat="1" ht="15.9" customHeight="1">
      <c r="A13" s="90" t="s">
        <v>796</v>
      </c>
      <c r="B13" s="790">
        <v>14251</v>
      </c>
      <c r="C13" s="791">
        <v>94612.22</v>
      </c>
      <c r="D13" s="791">
        <v>733.60500000000002</v>
      </c>
      <c r="E13" s="791">
        <v>95345.824999999997</v>
      </c>
      <c r="F13" s="788">
        <v>0.6548126972784315</v>
      </c>
      <c r="G13" s="792"/>
    </row>
    <row r="14" spans="1:11" s="26" customFormat="1" ht="15.9" customHeight="1">
      <c r="A14" s="90" t="s">
        <v>797</v>
      </c>
      <c r="B14" s="790">
        <v>32700</v>
      </c>
      <c r="C14" s="791">
        <v>186005.459</v>
      </c>
      <c r="D14" s="791">
        <v>216.31299999999999</v>
      </c>
      <c r="E14" s="791">
        <v>186221.772</v>
      </c>
      <c r="F14" s="788">
        <v>1.2789273239314787</v>
      </c>
      <c r="G14" s="792"/>
    </row>
    <row r="15" spans="1:11" s="26" customFormat="1" ht="15.9" customHeight="1">
      <c r="A15" s="90" t="s">
        <v>798</v>
      </c>
      <c r="B15" s="790">
        <v>6686</v>
      </c>
      <c r="C15" s="791">
        <v>48294.601000000002</v>
      </c>
      <c r="D15" s="791">
        <v>255.255</v>
      </c>
      <c r="E15" s="791">
        <v>48549.856</v>
      </c>
      <c r="F15" s="788">
        <v>0.33342899030806478</v>
      </c>
      <c r="G15" s="792"/>
    </row>
    <row r="16" spans="1:11" s="26" customFormat="1" ht="15.9" customHeight="1">
      <c r="A16" s="90" t="s">
        <v>799</v>
      </c>
      <c r="B16" s="790">
        <v>1783</v>
      </c>
      <c r="C16" s="791">
        <v>10049.395</v>
      </c>
      <c r="D16" s="791">
        <v>356.38</v>
      </c>
      <c r="E16" s="791">
        <v>10405.775</v>
      </c>
      <c r="F16" s="788">
        <v>7.14644148815375E-2</v>
      </c>
      <c r="G16" s="792"/>
    </row>
    <row r="17" spans="1:11" s="26" customFormat="1" ht="15.9" customHeight="1">
      <c r="A17" s="90" t="s">
        <v>800</v>
      </c>
      <c r="B17" s="790">
        <v>747</v>
      </c>
      <c r="C17" s="791">
        <v>7167.607</v>
      </c>
      <c r="D17" s="791">
        <v>0</v>
      </c>
      <c r="E17" s="791">
        <v>7167.607</v>
      </c>
      <c r="F17" s="788">
        <v>4.9225438792959902E-2</v>
      </c>
      <c r="G17" s="792"/>
    </row>
    <row r="18" spans="1:11" s="26" customFormat="1" ht="15.9" customHeight="1">
      <c r="A18" s="90" t="s">
        <v>801</v>
      </c>
      <c r="B18" s="790">
        <v>3126</v>
      </c>
      <c r="C18" s="791">
        <v>28355.004000000001</v>
      </c>
      <c r="D18" s="791">
        <v>220.07</v>
      </c>
      <c r="E18" s="791">
        <v>28575.074000000001</v>
      </c>
      <c r="F18" s="788">
        <v>0.19624688633058429</v>
      </c>
      <c r="G18" s="792"/>
    </row>
    <row r="19" spans="1:11" s="26" customFormat="1" ht="15.9" customHeight="1">
      <c r="A19" s="90" t="s">
        <v>802</v>
      </c>
      <c r="B19" s="790">
        <v>5398</v>
      </c>
      <c r="C19" s="791">
        <v>49154.16</v>
      </c>
      <c r="D19" s="791">
        <v>1226.3510000000001</v>
      </c>
      <c r="E19" s="791">
        <v>50380.510999999999</v>
      </c>
      <c r="F19" s="788">
        <v>0.34600149821112447</v>
      </c>
      <c r="G19" s="792"/>
    </row>
    <row r="20" spans="1:11" s="26" customFormat="1" ht="15.9" customHeight="1">
      <c r="A20" s="90" t="s">
        <v>803</v>
      </c>
      <c r="B20" s="790">
        <v>3031</v>
      </c>
      <c r="C20" s="791">
        <v>16169.031999999999</v>
      </c>
      <c r="D20" s="791">
        <v>649.29700000000003</v>
      </c>
      <c r="E20" s="791">
        <v>16818.329000000002</v>
      </c>
      <c r="F20" s="788">
        <v>0.11550432728654943</v>
      </c>
      <c r="G20" s="792"/>
    </row>
    <row r="21" spans="1:11" s="26" customFormat="1" ht="15.9" customHeight="1">
      <c r="A21" s="90" t="s">
        <v>804</v>
      </c>
      <c r="B21" s="790">
        <v>933</v>
      </c>
      <c r="C21" s="791">
        <v>6598</v>
      </c>
      <c r="D21" s="791">
        <v>202.24799999999999</v>
      </c>
      <c r="E21" s="791">
        <v>6800.2479999999996</v>
      </c>
      <c r="F21" s="788">
        <v>4.6702503597218434E-2</v>
      </c>
      <c r="G21" s="792"/>
    </row>
    <row r="22" spans="1:11" s="26" customFormat="1" ht="15.9" customHeight="1">
      <c r="A22" s="90" t="s">
        <v>805</v>
      </c>
      <c r="B22" s="790">
        <v>3766</v>
      </c>
      <c r="C22" s="791">
        <v>26373.563999999998</v>
      </c>
      <c r="D22" s="791">
        <v>375.48200000000003</v>
      </c>
      <c r="E22" s="791">
        <v>26749.045999999998</v>
      </c>
      <c r="F22" s="788">
        <v>0.1837061555750851</v>
      </c>
      <c r="G22" s="792"/>
    </row>
    <row r="23" spans="1:11" s="26" customFormat="1" ht="15.9" customHeight="1">
      <c r="A23" s="90" t="s">
        <v>806</v>
      </c>
      <c r="B23" s="790">
        <v>1659</v>
      </c>
      <c r="C23" s="791">
        <v>12122.179</v>
      </c>
      <c r="D23" s="791">
        <v>0</v>
      </c>
      <c r="E23" s="791">
        <v>12122.179</v>
      </c>
      <c r="F23" s="788">
        <v>8.3252273792606649E-2</v>
      </c>
      <c r="G23" s="792"/>
    </row>
    <row r="24" spans="1:11" s="26" customFormat="1" ht="15.9" customHeight="1">
      <c r="A24" s="90" t="s">
        <v>807</v>
      </c>
      <c r="B24" s="790">
        <v>27525</v>
      </c>
      <c r="C24" s="791">
        <v>207212.08799999999</v>
      </c>
      <c r="D24" s="791">
        <v>6403.3829999999998</v>
      </c>
      <c r="E24" s="791">
        <v>213615.47099999999</v>
      </c>
      <c r="F24" s="788">
        <v>1.4670608046646254</v>
      </c>
      <c r="G24" s="793"/>
    </row>
    <row r="25" spans="1:11" s="26" customFormat="1" ht="15.9" customHeight="1">
      <c r="A25" s="90" t="s">
        <v>808</v>
      </c>
      <c r="B25" s="790">
        <v>857206</v>
      </c>
      <c r="C25" s="791">
        <v>3863447.6129999999</v>
      </c>
      <c r="D25" s="791">
        <v>21576.884999999998</v>
      </c>
      <c r="E25" s="791">
        <v>3885024.4980000001</v>
      </c>
      <c r="F25" s="788">
        <v>26.681434352559897</v>
      </c>
      <c r="G25" s="792"/>
      <c r="H25" s="794"/>
      <c r="I25" s="794"/>
      <c r="J25" s="794"/>
      <c r="K25" s="794"/>
    </row>
    <row r="26" spans="1:11" s="26" customFormat="1" ht="15.9" customHeight="1">
      <c r="A26" s="90" t="s">
        <v>809</v>
      </c>
      <c r="B26" s="790">
        <v>19700</v>
      </c>
      <c r="C26" s="791">
        <v>184322.33600000001</v>
      </c>
      <c r="D26" s="791">
        <v>7411.4530000000004</v>
      </c>
      <c r="E26" s="791">
        <v>191733.78899999999</v>
      </c>
      <c r="F26" s="788">
        <v>1.3167825600596947</v>
      </c>
      <c r="G26" s="792"/>
    </row>
    <row r="27" spans="1:11" s="26" customFormat="1" ht="15.9" customHeight="1">
      <c r="A27" s="90" t="s">
        <v>810</v>
      </c>
      <c r="B27" s="790">
        <v>151072</v>
      </c>
      <c r="C27" s="791">
        <v>908608.995</v>
      </c>
      <c r="D27" s="791">
        <v>11622.912</v>
      </c>
      <c r="E27" s="791">
        <v>920231.90700000001</v>
      </c>
      <c r="F27" s="788">
        <v>6.3199362651101376</v>
      </c>
      <c r="G27" s="792"/>
    </row>
    <row r="28" spans="1:11" s="26" customFormat="1" ht="15.9" customHeight="1">
      <c r="A28" s="90" t="s">
        <v>811</v>
      </c>
      <c r="B28" s="790">
        <v>686434</v>
      </c>
      <c r="C28" s="791">
        <v>2770516.2820000001</v>
      </c>
      <c r="D28" s="791">
        <v>2542.52</v>
      </c>
      <c r="E28" s="791">
        <v>2773058.8020000001</v>
      </c>
      <c r="F28" s="788">
        <v>19.044715527390068</v>
      </c>
      <c r="G28" s="792"/>
    </row>
    <row r="29" spans="1:11" s="26" customFormat="1" ht="15.9" customHeight="1">
      <c r="A29" s="90" t="s">
        <v>812</v>
      </c>
      <c r="B29" s="790">
        <v>62903</v>
      </c>
      <c r="C29" s="791">
        <v>328853.467</v>
      </c>
      <c r="D29" s="791">
        <v>1148.2280000000001</v>
      </c>
      <c r="E29" s="791">
        <v>330001.69500000001</v>
      </c>
      <c r="F29" s="788">
        <v>2.2663740128044862</v>
      </c>
      <c r="G29" s="792"/>
    </row>
    <row r="30" spans="1:11" s="26" customFormat="1" ht="15.9" customHeight="1">
      <c r="A30" s="90" t="s">
        <v>813</v>
      </c>
      <c r="B30" s="790">
        <v>42478</v>
      </c>
      <c r="C30" s="791">
        <v>501580.95</v>
      </c>
      <c r="D30" s="791">
        <v>44975.065999999999</v>
      </c>
      <c r="E30" s="791">
        <v>546556.01599999995</v>
      </c>
      <c r="F30" s="788">
        <v>3.7536181479442181</v>
      </c>
      <c r="G30" s="793"/>
    </row>
    <row r="31" spans="1:11" s="26" customFormat="1" ht="15.9" customHeight="1">
      <c r="A31" s="90" t="s">
        <v>814</v>
      </c>
      <c r="B31" s="790">
        <v>1179</v>
      </c>
      <c r="C31" s="791">
        <v>9367.598</v>
      </c>
      <c r="D31" s="791">
        <v>91.643000000000001</v>
      </c>
      <c r="E31" s="791">
        <v>9459.241</v>
      </c>
      <c r="F31" s="788">
        <v>6.4963842028916599E-2</v>
      </c>
      <c r="G31" s="792"/>
    </row>
    <row r="32" spans="1:11" s="26" customFormat="1" ht="15.9" customHeight="1">
      <c r="A32" s="90" t="s">
        <v>815</v>
      </c>
      <c r="B32" s="790">
        <v>32447</v>
      </c>
      <c r="C32" s="791">
        <v>433683.02299999999</v>
      </c>
      <c r="D32" s="791">
        <v>54074.084999999999</v>
      </c>
      <c r="E32" s="791">
        <v>487757.10800000001</v>
      </c>
      <c r="F32" s="788">
        <v>3.3498010794516406</v>
      </c>
      <c r="G32" s="792"/>
    </row>
    <row r="33" spans="1:8" s="26" customFormat="1" ht="15.9" customHeight="1">
      <c r="A33" s="90" t="s">
        <v>816</v>
      </c>
      <c r="B33" s="790">
        <v>16673</v>
      </c>
      <c r="C33" s="791">
        <v>269684.70799999998</v>
      </c>
      <c r="D33" s="791">
        <v>15479.121999999999</v>
      </c>
      <c r="E33" s="791">
        <v>285163.83</v>
      </c>
      <c r="F33" s="788">
        <v>1.9584381034885179</v>
      </c>
      <c r="G33" s="792"/>
    </row>
    <row r="34" spans="1:8" s="26" customFormat="1" ht="15.9" customHeight="1">
      <c r="A34" s="90" t="s">
        <v>817</v>
      </c>
      <c r="B34" s="790">
        <v>15774</v>
      </c>
      <c r="C34" s="791">
        <v>163998.315</v>
      </c>
      <c r="D34" s="791">
        <v>38594.963000000003</v>
      </c>
      <c r="E34" s="791">
        <v>202593.27799999999</v>
      </c>
      <c r="F34" s="788">
        <v>1.3913629759631228</v>
      </c>
      <c r="G34" s="792"/>
    </row>
    <row r="35" spans="1:8" s="26" customFormat="1" ht="15.9" customHeight="1">
      <c r="A35" s="90" t="s">
        <v>818</v>
      </c>
      <c r="B35" s="790">
        <v>2836</v>
      </c>
      <c r="C35" s="791">
        <v>19924.84</v>
      </c>
      <c r="D35" s="791">
        <v>0</v>
      </c>
      <c r="E35" s="791">
        <v>19924.84</v>
      </c>
      <c r="F35" s="788">
        <v>0.13683911406966359</v>
      </c>
      <c r="G35" s="793"/>
    </row>
    <row r="36" spans="1:8" s="26" customFormat="1" ht="15.9" customHeight="1">
      <c r="A36" s="90" t="s">
        <v>819</v>
      </c>
      <c r="B36" s="790">
        <v>4283</v>
      </c>
      <c r="C36" s="791">
        <v>24708.704000000002</v>
      </c>
      <c r="D36" s="791">
        <v>26.872</v>
      </c>
      <c r="E36" s="791">
        <v>24735.576000000001</v>
      </c>
      <c r="F36" s="788">
        <v>0.16987811725679269</v>
      </c>
      <c r="G36" s="792"/>
    </row>
    <row r="37" spans="1:8" s="26" customFormat="1" ht="15.9" customHeight="1">
      <c r="A37" s="90" t="s">
        <v>820</v>
      </c>
      <c r="B37" s="790">
        <v>7772</v>
      </c>
      <c r="C37" s="791">
        <v>56593.059000000001</v>
      </c>
      <c r="D37" s="791">
        <v>341.67899999999997</v>
      </c>
      <c r="E37" s="791">
        <v>56934.737999999998</v>
      </c>
      <c r="F37" s="788">
        <v>0.39101438745347061</v>
      </c>
      <c r="G37" s="792"/>
    </row>
    <row r="38" spans="1:8" s="26" customFormat="1" ht="15.9" customHeight="1">
      <c r="A38" s="90" t="s">
        <v>821</v>
      </c>
      <c r="B38" s="790">
        <v>29060</v>
      </c>
      <c r="C38" s="791">
        <v>185174.361</v>
      </c>
      <c r="D38" s="791">
        <v>5294.1030000000001</v>
      </c>
      <c r="E38" s="791">
        <v>190468.46400000001</v>
      </c>
      <c r="F38" s="788">
        <v>1.3080926056103646</v>
      </c>
      <c r="G38" s="793"/>
    </row>
    <row r="39" spans="1:8" s="26" customFormat="1" ht="15.9" customHeight="1">
      <c r="A39" s="90" t="s">
        <v>822</v>
      </c>
      <c r="B39" s="790">
        <v>25448</v>
      </c>
      <c r="C39" s="791">
        <v>236960.992</v>
      </c>
      <c r="D39" s="791">
        <v>30764.431</v>
      </c>
      <c r="E39" s="791">
        <v>267725.42300000001</v>
      </c>
      <c r="F39" s="788">
        <v>1.8386752263629691</v>
      </c>
      <c r="G39" s="792"/>
    </row>
    <row r="40" spans="1:8" s="26" customFormat="1" ht="15.9" customHeight="1">
      <c r="A40" s="795" t="s">
        <v>823</v>
      </c>
      <c r="B40" s="786">
        <v>4000</v>
      </c>
      <c r="C40" s="787">
        <v>307401.592</v>
      </c>
      <c r="D40" s="787">
        <v>428.988</v>
      </c>
      <c r="E40" s="787">
        <v>307830.58</v>
      </c>
      <c r="F40" s="788">
        <v>2.1141080104407717</v>
      </c>
      <c r="G40" s="792"/>
    </row>
    <row r="41" spans="1:8" s="31" customFormat="1" ht="15.9" customHeight="1">
      <c r="A41" s="795" t="s">
        <v>824</v>
      </c>
      <c r="B41" s="786">
        <v>1422188</v>
      </c>
      <c r="C41" s="787">
        <v>6825787.727</v>
      </c>
      <c r="D41" s="787">
        <v>174435.99100000001</v>
      </c>
      <c r="E41" s="787">
        <v>7000223.7180000003</v>
      </c>
      <c r="F41" s="788">
        <v>48.075889786847306</v>
      </c>
      <c r="G41" s="796"/>
    </row>
    <row r="42" spans="1:8" s="31" customFormat="1" ht="18.75" customHeight="1">
      <c r="A42" s="795" t="s">
        <v>825</v>
      </c>
      <c r="B42" s="786">
        <v>2688047</v>
      </c>
      <c r="C42" s="787">
        <v>14208061.956</v>
      </c>
      <c r="D42" s="787">
        <v>352716.32400000002</v>
      </c>
      <c r="E42" s="787">
        <v>14560778.279999999</v>
      </c>
      <c r="F42" s="788">
        <v>100</v>
      </c>
      <c r="G42" s="797"/>
      <c r="H42" s="798"/>
    </row>
    <row r="43" spans="1:8" ht="8.25" customHeight="1" thickBot="1">
      <c r="A43" s="799"/>
      <c r="B43" s="800"/>
      <c r="C43" s="800"/>
      <c r="D43" s="800"/>
      <c r="E43" s="800"/>
      <c r="F43" s="800"/>
      <c r="G43" s="801"/>
    </row>
    <row r="44" spans="1:8" ht="6" customHeight="1">
      <c r="A44" s="30"/>
      <c r="B44" s="796"/>
      <c r="C44" s="796"/>
      <c r="D44" s="796"/>
      <c r="E44" s="796"/>
      <c r="F44" s="796"/>
      <c r="G44" s="802"/>
    </row>
    <row r="45" spans="1:8" ht="9" customHeight="1">
      <c r="A45" s="139" t="s">
        <v>415</v>
      </c>
      <c r="B45" s="139"/>
      <c r="C45" s="139"/>
      <c r="D45" s="139"/>
      <c r="E45" s="803"/>
      <c r="F45" s="139"/>
      <c r="G45" s="804"/>
    </row>
    <row r="46" spans="1:8" ht="9" customHeight="1">
      <c r="A46" s="139" t="s">
        <v>826</v>
      </c>
      <c r="B46" s="139"/>
      <c r="C46" s="139"/>
      <c r="D46" s="139"/>
      <c r="E46" s="139"/>
      <c r="F46" s="139"/>
      <c r="G46" s="804"/>
    </row>
    <row r="47" spans="1:8" ht="9" customHeight="1">
      <c r="A47" s="139" t="s">
        <v>827</v>
      </c>
      <c r="B47" s="139"/>
      <c r="C47" s="139"/>
      <c r="D47" s="139"/>
      <c r="E47" s="139"/>
      <c r="F47" s="139"/>
      <c r="G47" s="804"/>
    </row>
    <row r="48" spans="1:8">
      <c r="A48" s="22"/>
      <c r="B48" s="22"/>
      <c r="C48" s="22"/>
      <c r="D48" s="22"/>
      <c r="E48" s="22"/>
      <c r="F48" s="22"/>
      <c r="G48" s="779"/>
    </row>
    <row r="49" spans="1:7">
      <c r="A49" s="77"/>
      <c r="B49" s="77"/>
      <c r="C49" s="77"/>
      <c r="D49" s="77"/>
      <c r="E49" s="77"/>
      <c r="F49" s="77"/>
      <c r="G49" s="779"/>
    </row>
    <row r="50" spans="1:7">
      <c r="A50" s="77"/>
      <c r="B50" s="77"/>
      <c r="C50" s="77"/>
      <c r="D50" s="77"/>
      <c r="E50" s="77"/>
      <c r="F50" s="77"/>
      <c r="G50" s="779"/>
    </row>
    <row r="51" spans="1:7">
      <c r="A51" s="77"/>
      <c r="B51" s="77"/>
      <c r="C51" s="77"/>
      <c r="D51" s="77"/>
      <c r="E51" s="77"/>
      <c r="F51" s="77"/>
      <c r="G51" s="779"/>
    </row>
    <row r="52" spans="1:7">
      <c r="A52" s="77"/>
      <c r="B52" s="77"/>
      <c r="C52" s="77"/>
      <c r="D52" s="77"/>
      <c r="E52" s="77"/>
      <c r="F52" s="77"/>
      <c r="G52" s="779"/>
    </row>
    <row r="53" spans="1:7">
      <c r="A53" s="77"/>
      <c r="B53" s="77"/>
      <c r="C53" s="77"/>
      <c r="D53" s="77"/>
      <c r="E53" s="77"/>
      <c r="F53" s="77"/>
      <c r="G53" s="779"/>
    </row>
    <row r="54" spans="1:7">
      <c r="A54" s="77"/>
      <c r="B54" s="77"/>
      <c r="C54" s="77"/>
      <c r="D54" s="77"/>
      <c r="E54" s="77"/>
      <c r="F54" s="77"/>
      <c r="G54" s="779"/>
    </row>
    <row r="55" spans="1:7">
      <c r="A55" s="77"/>
      <c r="B55" s="77"/>
      <c r="C55" s="77"/>
      <c r="D55" s="77"/>
      <c r="E55" s="77"/>
      <c r="F55" s="77"/>
      <c r="G55" s="779"/>
    </row>
    <row r="56" spans="1:7">
      <c r="A56" s="77"/>
      <c r="B56" s="77"/>
      <c r="C56" s="77"/>
      <c r="D56" s="77"/>
      <c r="E56" s="77"/>
      <c r="F56" s="77"/>
      <c r="G56" s="779"/>
    </row>
    <row r="57" spans="1:7">
      <c r="A57" s="77"/>
      <c r="B57" s="77"/>
      <c r="C57" s="77"/>
      <c r="D57" s="77"/>
      <c r="E57" s="77"/>
      <c r="F57" s="77"/>
      <c r="G57" s="779"/>
    </row>
    <row r="58" spans="1:7">
      <c r="A58" s="77"/>
      <c r="B58" s="77"/>
      <c r="C58" s="77"/>
      <c r="D58" s="77"/>
      <c r="E58" s="77"/>
      <c r="F58" s="77"/>
      <c r="G58" s="779"/>
    </row>
    <row r="59" spans="1:7">
      <c r="A59" s="77"/>
      <c r="B59" s="77"/>
      <c r="C59" s="77"/>
      <c r="D59" s="77"/>
      <c r="E59" s="77"/>
      <c r="F59" s="77"/>
      <c r="G59" s="779"/>
    </row>
    <row r="60" spans="1:7">
      <c r="A60" s="77"/>
      <c r="B60" s="77"/>
      <c r="C60" s="77"/>
      <c r="D60" s="77"/>
      <c r="E60" s="77"/>
      <c r="F60" s="77"/>
      <c r="G60" s="779"/>
    </row>
    <row r="61" spans="1:7">
      <c r="A61" s="77"/>
      <c r="B61" s="77"/>
      <c r="C61" s="77"/>
      <c r="D61" s="77"/>
      <c r="E61" s="77"/>
      <c r="F61" s="77"/>
      <c r="G61" s="77"/>
    </row>
    <row r="62" spans="1:7">
      <c r="A62" s="77"/>
      <c r="B62" s="77"/>
      <c r="C62" s="77"/>
      <c r="D62" s="77"/>
      <c r="E62" s="77"/>
      <c r="F62" s="77"/>
      <c r="G62" s="77"/>
    </row>
    <row r="63" spans="1:7">
      <c r="A63" s="77"/>
      <c r="B63" s="77"/>
      <c r="C63" s="77"/>
      <c r="D63" s="77"/>
      <c r="E63" s="77"/>
      <c r="F63" s="77"/>
      <c r="G63" s="77"/>
    </row>
    <row r="64" spans="1:7">
      <c r="A64" s="77"/>
      <c r="B64" s="77"/>
      <c r="C64" s="77"/>
      <c r="D64" s="77"/>
      <c r="E64" s="77"/>
      <c r="F64" s="77"/>
      <c r="G64" s="77"/>
    </row>
    <row r="65" spans="1:7">
      <c r="A65" s="77"/>
      <c r="B65" s="77"/>
      <c r="C65" s="77"/>
      <c r="D65" s="77"/>
      <c r="E65" s="77"/>
      <c r="F65" s="77"/>
      <c r="G65" s="77"/>
    </row>
    <row r="200" spans="3:3">
      <c r="C200" s="7" t="s">
        <v>58</v>
      </c>
    </row>
  </sheetData>
  <mergeCells count="1">
    <mergeCell ref="A2:F2"/>
  </mergeCells>
  <hyperlinks>
    <hyperlink ref="A1" location="Índice!A1" display="Volver al Índice" xr:uid="{9E4DDCC5-BC13-4931-87FE-8F375F6E0D63}"/>
  </hyperlinks>
  <pageMargins left="0.19685039370078741" right="0.19685039370078741" top="0.59055118110236227" bottom="0.59055118110236227" header="0.6692913385826772" footer="0.62992125984251968"/>
  <pageSetup paperSize="9" scale="82"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F98D6-5C1D-477C-BAE6-DFCC39FFA184}">
  <dimension ref="A1:R752"/>
  <sheetViews>
    <sheetView showGridLines="0" zoomScaleNormal="100" workbookViewId="0"/>
  </sheetViews>
  <sheetFormatPr baseColWidth="10" defaultRowHeight="10.199999999999999"/>
  <cols>
    <col min="1" max="1" width="11.5546875" style="823"/>
    <col min="2" max="2" width="19.44140625" style="823" bestFit="1" customWidth="1"/>
    <col min="3" max="3" width="25.88671875" style="823" bestFit="1" customWidth="1"/>
    <col min="4" max="4" width="14.44140625" style="823" bestFit="1" customWidth="1"/>
    <col min="5" max="5" width="12.5546875" style="823" bestFit="1" customWidth="1"/>
    <col min="6" max="6" width="14.44140625" style="823" bestFit="1" customWidth="1"/>
    <col min="7" max="12" width="12.5546875" style="823" bestFit="1" customWidth="1"/>
    <col min="13" max="13" width="13.44140625" style="823" bestFit="1" customWidth="1"/>
    <col min="14" max="14" width="12.5546875" style="823" bestFit="1" customWidth="1"/>
    <col min="15" max="15" width="13.44140625" style="823" bestFit="1" customWidth="1"/>
    <col min="16" max="16" width="14.44140625" style="823" bestFit="1" customWidth="1"/>
    <col min="17" max="17" width="13.33203125" style="823" bestFit="1" customWidth="1"/>
    <col min="18" max="18" width="13.5546875" style="823" bestFit="1" customWidth="1"/>
    <col min="19" max="258" width="11.5546875" style="823"/>
    <col min="259" max="259" width="19.88671875" style="823" bestFit="1" customWidth="1"/>
    <col min="260" max="260" width="14.44140625" style="823" bestFit="1" customWidth="1"/>
    <col min="261" max="261" width="12.5546875" style="823" bestFit="1" customWidth="1"/>
    <col min="262" max="262" width="14.44140625" style="823" bestFit="1" customWidth="1"/>
    <col min="263" max="268" width="12.5546875" style="823" bestFit="1" customWidth="1"/>
    <col min="269" max="269" width="13.44140625" style="823" bestFit="1" customWidth="1"/>
    <col min="270" max="270" width="12.5546875" style="823" bestFit="1" customWidth="1"/>
    <col min="271" max="271" width="13.44140625" style="823" bestFit="1" customWidth="1"/>
    <col min="272" max="272" width="14.44140625" style="823" bestFit="1" customWidth="1"/>
    <col min="273" max="273" width="13.33203125" style="823" bestFit="1" customWidth="1"/>
    <col min="274" max="274" width="13.5546875" style="823" bestFit="1" customWidth="1"/>
    <col min="275" max="514" width="11.5546875" style="823"/>
    <col min="515" max="515" width="19.88671875" style="823" bestFit="1" customWidth="1"/>
    <col min="516" max="516" width="14.44140625" style="823" bestFit="1" customWidth="1"/>
    <col min="517" max="517" width="12.5546875" style="823" bestFit="1" customWidth="1"/>
    <col min="518" max="518" width="14.44140625" style="823" bestFit="1" customWidth="1"/>
    <col min="519" max="524" width="12.5546875" style="823" bestFit="1" customWidth="1"/>
    <col min="525" max="525" width="13.44140625" style="823" bestFit="1" customWidth="1"/>
    <col min="526" max="526" width="12.5546875" style="823" bestFit="1" customWidth="1"/>
    <col min="527" max="527" width="13.44140625" style="823" bestFit="1" customWidth="1"/>
    <col min="528" max="528" width="14.44140625" style="823" bestFit="1" customWidth="1"/>
    <col min="529" max="529" width="13.33203125" style="823" bestFit="1" customWidth="1"/>
    <col min="530" max="530" width="13.5546875" style="823" bestFit="1" customWidth="1"/>
    <col min="531" max="770" width="11.5546875" style="823"/>
    <col min="771" max="771" width="19.88671875" style="823" bestFit="1" customWidth="1"/>
    <col min="772" max="772" width="14.44140625" style="823" bestFit="1" customWidth="1"/>
    <col min="773" max="773" width="12.5546875" style="823" bestFit="1" customWidth="1"/>
    <col min="774" max="774" width="14.44140625" style="823" bestFit="1" customWidth="1"/>
    <col min="775" max="780" width="12.5546875" style="823" bestFit="1" customWidth="1"/>
    <col min="781" max="781" width="13.44140625" style="823" bestFit="1" customWidth="1"/>
    <col min="782" max="782" width="12.5546875" style="823" bestFit="1" customWidth="1"/>
    <col min="783" max="783" width="13.44140625" style="823" bestFit="1" customWidth="1"/>
    <col min="784" max="784" width="14.44140625" style="823" bestFit="1" customWidth="1"/>
    <col min="785" max="785" width="13.33203125" style="823" bestFit="1" customWidth="1"/>
    <col min="786" max="786" width="13.5546875" style="823" bestFit="1" customWidth="1"/>
    <col min="787" max="1026" width="11.5546875" style="823"/>
    <col min="1027" max="1027" width="19.88671875" style="823" bestFit="1" customWidth="1"/>
    <col min="1028" max="1028" width="14.44140625" style="823" bestFit="1" customWidth="1"/>
    <col min="1029" max="1029" width="12.5546875" style="823" bestFit="1" customWidth="1"/>
    <col min="1030" max="1030" width="14.44140625" style="823" bestFit="1" customWidth="1"/>
    <col min="1031" max="1036" width="12.5546875" style="823" bestFit="1" customWidth="1"/>
    <col min="1037" max="1037" width="13.44140625" style="823" bestFit="1" customWidth="1"/>
    <col min="1038" max="1038" width="12.5546875" style="823" bestFit="1" customWidth="1"/>
    <col min="1039" max="1039" width="13.44140625" style="823" bestFit="1" customWidth="1"/>
    <col min="1040" max="1040" width="14.44140625" style="823" bestFit="1" customWidth="1"/>
    <col min="1041" max="1041" width="13.33203125" style="823" bestFit="1" customWidth="1"/>
    <col min="1042" max="1042" width="13.5546875" style="823" bestFit="1" customWidth="1"/>
    <col min="1043" max="1282" width="11.5546875" style="823"/>
    <col min="1283" max="1283" width="19.88671875" style="823" bestFit="1" customWidth="1"/>
    <col min="1284" max="1284" width="14.44140625" style="823" bestFit="1" customWidth="1"/>
    <col min="1285" max="1285" width="12.5546875" style="823" bestFit="1" customWidth="1"/>
    <col min="1286" max="1286" width="14.44140625" style="823" bestFit="1" customWidth="1"/>
    <col min="1287" max="1292" width="12.5546875" style="823" bestFit="1" customWidth="1"/>
    <col min="1293" max="1293" width="13.44140625" style="823" bestFit="1" customWidth="1"/>
    <col min="1294" max="1294" width="12.5546875" style="823" bestFit="1" customWidth="1"/>
    <col min="1295" max="1295" width="13.44140625" style="823" bestFit="1" customWidth="1"/>
    <col min="1296" max="1296" width="14.44140625" style="823" bestFit="1" customWidth="1"/>
    <col min="1297" max="1297" width="13.33203125" style="823" bestFit="1" customWidth="1"/>
    <col min="1298" max="1298" width="13.5546875" style="823" bestFit="1" customWidth="1"/>
    <col min="1299" max="1538" width="11.5546875" style="823"/>
    <col min="1539" max="1539" width="19.88671875" style="823" bestFit="1" customWidth="1"/>
    <col min="1540" max="1540" width="14.44140625" style="823" bestFit="1" customWidth="1"/>
    <col min="1541" max="1541" width="12.5546875" style="823" bestFit="1" customWidth="1"/>
    <col min="1542" max="1542" width="14.44140625" style="823" bestFit="1" customWidth="1"/>
    <col min="1543" max="1548" width="12.5546875" style="823" bestFit="1" customWidth="1"/>
    <col min="1549" max="1549" width="13.44140625" style="823" bestFit="1" customWidth="1"/>
    <col min="1550" max="1550" width="12.5546875" style="823" bestFit="1" customWidth="1"/>
    <col min="1551" max="1551" width="13.44140625" style="823" bestFit="1" customWidth="1"/>
    <col min="1552" max="1552" width="14.44140625" style="823" bestFit="1" customWidth="1"/>
    <col min="1553" max="1553" width="13.33203125" style="823" bestFit="1" customWidth="1"/>
    <col min="1554" max="1554" width="13.5546875" style="823" bestFit="1" customWidth="1"/>
    <col min="1555" max="1794" width="11.5546875" style="823"/>
    <col min="1795" max="1795" width="19.88671875" style="823" bestFit="1" customWidth="1"/>
    <col min="1796" max="1796" width="14.44140625" style="823" bestFit="1" customWidth="1"/>
    <col min="1797" max="1797" width="12.5546875" style="823" bestFit="1" customWidth="1"/>
    <col min="1798" max="1798" width="14.44140625" style="823" bestFit="1" customWidth="1"/>
    <col min="1799" max="1804" width="12.5546875" style="823" bestFit="1" customWidth="1"/>
    <col min="1805" max="1805" width="13.44140625" style="823" bestFit="1" customWidth="1"/>
    <col min="1806" max="1806" width="12.5546875" style="823" bestFit="1" customWidth="1"/>
    <col min="1807" max="1807" width="13.44140625" style="823" bestFit="1" customWidth="1"/>
    <col min="1808" max="1808" width="14.44140625" style="823" bestFit="1" customWidth="1"/>
    <col min="1809" max="1809" width="13.33203125" style="823" bestFit="1" customWidth="1"/>
    <col min="1810" max="1810" width="13.5546875" style="823" bestFit="1" customWidth="1"/>
    <col min="1811" max="2050" width="11.5546875" style="823"/>
    <col min="2051" max="2051" width="19.88671875" style="823" bestFit="1" customWidth="1"/>
    <col min="2052" max="2052" width="14.44140625" style="823" bestFit="1" customWidth="1"/>
    <col min="2053" max="2053" width="12.5546875" style="823" bestFit="1" customWidth="1"/>
    <col min="2054" max="2054" width="14.44140625" style="823" bestFit="1" customWidth="1"/>
    <col min="2055" max="2060" width="12.5546875" style="823" bestFit="1" customWidth="1"/>
    <col min="2061" max="2061" width="13.44140625" style="823" bestFit="1" customWidth="1"/>
    <col min="2062" max="2062" width="12.5546875" style="823" bestFit="1" customWidth="1"/>
    <col min="2063" max="2063" width="13.44140625" style="823" bestFit="1" customWidth="1"/>
    <col min="2064" max="2064" width="14.44140625" style="823" bestFit="1" customWidth="1"/>
    <col min="2065" max="2065" width="13.33203125" style="823" bestFit="1" customWidth="1"/>
    <col min="2066" max="2066" width="13.5546875" style="823" bestFit="1" customWidth="1"/>
    <col min="2067" max="2306" width="11.5546875" style="823"/>
    <col min="2307" max="2307" width="19.88671875" style="823" bestFit="1" customWidth="1"/>
    <col min="2308" max="2308" width="14.44140625" style="823" bestFit="1" customWidth="1"/>
    <col min="2309" max="2309" width="12.5546875" style="823" bestFit="1" customWidth="1"/>
    <col min="2310" max="2310" width="14.44140625" style="823" bestFit="1" customWidth="1"/>
    <col min="2311" max="2316" width="12.5546875" style="823" bestFit="1" customWidth="1"/>
    <col min="2317" max="2317" width="13.44140625" style="823" bestFit="1" customWidth="1"/>
    <col min="2318" max="2318" width="12.5546875" style="823" bestFit="1" customWidth="1"/>
    <col min="2319" max="2319" width="13.44140625" style="823" bestFit="1" customWidth="1"/>
    <col min="2320" max="2320" width="14.44140625" style="823" bestFit="1" customWidth="1"/>
    <col min="2321" max="2321" width="13.33203125" style="823" bestFit="1" customWidth="1"/>
    <col min="2322" max="2322" width="13.5546875" style="823" bestFit="1" customWidth="1"/>
    <col min="2323" max="2562" width="11.5546875" style="823"/>
    <col min="2563" max="2563" width="19.88671875" style="823" bestFit="1" customWidth="1"/>
    <col min="2564" max="2564" width="14.44140625" style="823" bestFit="1" customWidth="1"/>
    <col min="2565" max="2565" width="12.5546875" style="823" bestFit="1" customWidth="1"/>
    <col min="2566" max="2566" width="14.44140625" style="823" bestFit="1" customWidth="1"/>
    <col min="2567" max="2572" width="12.5546875" style="823" bestFit="1" customWidth="1"/>
    <col min="2573" max="2573" width="13.44140625" style="823" bestFit="1" customWidth="1"/>
    <col min="2574" max="2574" width="12.5546875" style="823" bestFit="1" customWidth="1"/>
    <col min="2575" max="2575" width="13.44140625" style="823" bestFit="1" customWidth="1"/>
    <col min="2576" max="2576" width="14.44140625" style="823" bestFit="1" customWidth="1"/>
    <col min="2577" max="2577" width="13.33203125" style="823" bestFit="1" customWidth="1"/>
    <col min="2578" max="2578" width="13.5546875" style="823" bestFit="1" customWidth="1"/>
    <col min="2579" max="2818" width="11.5546875" style="823"/>
    <col min="2819" max="2819" width="19.88671875" style="823" bestFit="1" customWidth="1"/>
    <col min="2820" max="2820" width="14.44140625" style="823" bestFit="1" customWidth="1"/>
    <col min="2821" max="2821" width="12.5546875" style="823" bestFit="1" customWidth="1"/>
    <col min="2822" max="2822" width="14.44140625" style="823" bestFit="1" customWidth="1"/>
    <col min="2823" max="2828" width="12.5546875" style="823" bestFit="1" customWidth="1"/>
    <col min="2829" max="2829" width="13.44140625" style="823" bestFit="1" customWidth="1"/>
    <col min="2830" max="2830" width="12.5546875" style="823" bestFit="1" customWidth="1"/>
    <col min="2831" max="2831" width="13.44140625" style="823" bestFit="1" customWidth="1"/>
    <col min="2832" max="2832" width="14.44140625" style="823" bestFit="1" customWidth="1"/>
    <col min="2833" max="2833" width="13.33203125" style="823" bestFit="1" customWidth="1"/>
    <col min="2834" max="2834" width="13.5546875" style="823" bestFit="1" customWidth="1"/>
    <col min="2835" max="3074" width="11.5546875" style="823"/>
    <col min="3075" max="3075" width="19.88671875" style="823" bestFit="1" customWidth="1"/>
    <col min="3076" max="3076" width="14.44140625" style="823" bestFit="1" customWidth="1"/>
    <col min="3077" max="3077" width="12.5546875" style="823" bestFit="1" customWidth="1"/>
    <col min="3078" max="3078" width="14.44140625" style="823" bestFit="1" customWidth="1"/>
    <col min="3079" max="3084" width="12.5546875" style="823" bestFit="1" customWidth="1"/>
    <col min="3085" max="3085" width="13.44140625" style="823" bestFit="1" customWidth="1"/>
    <col min="3086" max="3086" width="12.5546875" style="823" bestFit="1" customWidth="1"/>
    <col min="3087" max="3087" width="13.44140625" style="823" bestFit="1" customWidth="1"/>
    <col min="3088" max="3088" width="14.44140625" style="823" bestFit="1" customWidth="1"/>
    <col min="3089" max="3089" width="13.33203125" style="823" bestFit="1" customWidth="1"/>
    <col min="3090" max="3090" width="13.5546875" style="823" bestFit="1" customWidth="1"/>
    <col min="3091" max="3330" width="11.5546875" style="823"/>
    <col min="3331" max="3331" width="19.88671875" style="823" bestFit="1" customWidth="1"/>
    <col min="3332" max="3332" width="14.44140625" style="823" bestFit="1" customWidth="1"/>
    <col min="3333" max="3333" width="12.5546875" style="823" bestFit="1" customWidth="1"/>
    <col min="3334" max="3334" width="14.44140625" style="823" bestFit="1" customWidth="1"/>
    <col min="3335" max="3340" width="12.5546875" style="823" bestFit="1" customWidth="1"/>
    <col min="3341" max="3341" width="13.44140625" style="823" bestFit="1" customWidth="1"/>
    <col min="3342" max="3342" width="12.5546875" style="823" bestFit="1" customWidth="1"/>
    <col min="3343" max="3343" width="13.44140625" style="823" bestFit="1" customWidth="1"/>
    <col min="3344" max="3344" width="14.44140625" style="823" bestFit="1" customWidth="1"/>
    <col min="3345" max="3345" width="13.33203125" style="823" bestFit="1" customWidth="1"/>
    <col min="3346" max="3346" width="13.5546875" style="823" bestFit="1" customWidth="1"/>
    <col min="3347" max="3586" width="11.5546875" style="823"/>
    <col min="3587" max="3587" width="19.88671875" style="823" bestFit="1" customWidth="1"/>
    <col min="3588" max="3588" width="14.44140625" style="823" bestFit="1" customWidth="1"/>
    <col min="3589" max="3589" width="12.5546875" style="823" bestFit="1" customWidth="1"/>
    <col min="3590" max="3590" width="14.44140625" style="823" bestFit="1" customWidth="1"/>
    <col min="3591" max="3596" width="12.5546875" style="823" bestFit="1" customWidth="1"/>
    <col min="3597" max="3597" width="13.44140625" style="823" bestFit="1" customWidth="1"/>
    <col min="3598" max="3598" width="12.5546875" style="823" bestFit="1" customWidth="1"/>
    <col min="3599" max="3599" width="13.44140625" style="823" bestFit="1" customWidth="1"/>
    <col min="3600" max="3600" width="14.44140625" style="823" bestFit="1" customWidth="1"/>
    <col min="3601" max="3601" width="13.33203125" style="823" bestFit="1" customWidth="1"/>
    <col min="3602" max="3602" width="13.5546875" style="823" bestFit="1" customWidth="1"/>
    <col min="3603" max="3842" width="11.5546875" style="823"/>
    <col min="3843" max="3843" width="19.88671875" style="823" bestFit="1" customWidth="1"/>
    <col min="3844" max="3844" width="14.44140625" style="823" bestFit="1" customWidth="1"/>
    <col min="3845" max="3845" width="12.5546875" style="823" bestFit="1" customWidth="1"/>
    <col min="3846" max="3846" width="14.44140625" style="823" bestFit="1" customWidth="1"/>
    <col min="3847" max="3852" width="12.5546875" style="823" bestFit="1" customWidth="1"/>
    <col min="3853" max="3853" width="13.44140625" style="823" bestFit="1" customWidth="1"/>
    <col min="3854" max="3854" width="12.5546875" style="823" bestFit="1" customWidth="1"/>
    <col min="3855" max="3855" width="13.44140625" style="823" bestFit="1" customWidth="1"/>
    <col min="3856" max="3856" width="14.44140625" style="823" bestFit="1" customWidth="1"/>
    <col min="3857" max="3857" width="13.33203125" style="823" bestFit="1" customWidth="1"/>
    <col min="3858" max="3858" width="13.5546875" style="823" bestFit="1" customWidth="1"/>
    <col min="3859" max="4098" width="11.5546875" style="823"/>
    <col min="4099" max="4099" width="19.88671875" style="823" bestFit="1" customWidth="1"/>
    <col min="4100" max="4100" width="14.44140625" style="823" bestFit="1" customWidth="1"/>
    <col min="4101" max="4101" width="12.5546875" style="823" bestFit="1" customWidth="1"/>
    <col min="4102" max="4102" width="14.44140625" style="823" bestFit="1" customWidth="1"/>
    <col min="4103" max="4108" width="12.5546875" style="823" bestFit="1" customWidth="1"/>
    <col min="4109" max="4109" width="13.44140625" style="823" bestFit="1" customWidth="1"/>
    <col min="4110" max="4110" width="12.5546875" style="823" bestFit="1" customWidth="1"/>
    <col min="4111" max="4111" width="13.44140625" style="823" bestFit="1" customWidth="1"/>
    <col min="4112" max="4112" width="14.44140625" style="823" bestFit="1" customWidth="1"/>
    <col min="4113" max="4113" width="13.33203125" style="823" bestFit="1" customWidth="1"/>
    <col min="4114" max="4114" width="13.5546875" style="823" bestFit="1" customWidth="1"/>
    <col min="4115" max="4354" width="11.5546875" style="823"/>
    <col min="4355" max="4355" width="19.88671875" style="823" bestFit="1" customWidth="1"/>
    <col min="4356" max="4356" width="14.44140625" style="823" bestFit="1" customWidth="1"/>
    <col min="4357" max="4357" width="12.5546875" style="823" bestFit="1" customWidth="1"/>
    <col min="4358" max="4358" width="14.44140625" style="823" bestFit="1" customWidth="1"/>
    <col min="4359" max="4364" width="12.5546875" style="823" bestFit="1" customWidth="1"/>
    <col min="4365" max="4365" width="13.44140625" style="823" bestFit="1" customWidth="1"/>
    <col min="4366" max="4366" width="12.5546875" style="823" bestFit="1" customWidth="1"/>
    <col min="4367" max="4367" width="13.44140625" style="823" bestFit="1" customWidth="1"/>
    <col min="4368" max="4368" width="14.44140625" style="823" bestFit="1" customWidth="1"/>
    <col min="4369" max="4369" width="13.33203125" style="823" bestFit="1" customWidth="1"/>
    <col min="4370" max="4370" width="13.5546875" style="823" bestFit="1" customWidth="1"/>
    <col min="4371" max="4610" width="11.5546875" style="823"/>
    <col min="4611" max="4611" width="19.88671875" style="823" bestFit="1" customWidth="1"/>
    <col min="4612" max="4612" width="14.44140625" style="823" bestFit="1" customWidth="1"/>
    <col min="4613" max="4613" width="12.5546875" style="823" bestFit="1" customWidth="1"/>
    <col min="4614" max="4614" width="14.44140625" style="823" bestFit="1" customWidth="1"/>
    <col min="4615" max="4620" width="12.5546875" style="823" bestFit="1" customWidth="1"/>
    <col min="4621" max="4621" width="13.44140625" style="823" bestFit="1" customWidth="1"/>
    <col min="4622" max="4622" width="12.5546875" style="823" bestFit="1" customWidth="1"/>
    <col min="4623" max="4623" width="13.44140625" style="823" bestFit="1" customWidth="1"/>
    <col min="4624" max="4624" width="14.44140625" style="823" bestFit="1" customWidth="1"/>
    <col min="4625" max="4625" width="13.33203125" style="823" bestFit="1" customWidth="1"/>
    <col min="4626" max="4626" width="13.5546875" style="823" bestFit="1" customWidth="1"/>
    <col min="4627" max="4866" width="11.5546875" style="823"/>
    <col min="4867" max="4867" width="19.88671875" style="823" bestFit="1" customWidth="1"/>
    <col min="4868" max="4868" width="14.44140625" style="823" bestFit="1" customWidth="1"/>
    <col min="4869" max="4869" width="12.5546875" style="823" bestFit="1" customWidth="1"/>
    <col min="4870" max="4870" width="14.44140625" style="823" bestFit="1" customWidth="1"/>
    <col min="4871" max="4876" width="12.5546875" style="823" bestFit="1" customWidth="1"/>
    <col min="4877" max="4877" width="13.44140625" style="823" bestFit="1" customWidth="1"/>
    <col min="4878" max="4878" width="12.5546875" style="823" bestFit="1" customWidth="1"/>
    <col min="4879" max="4879" width="13.44140625" style="823" bestFit="1" customWidth="1"/>
    <col min="4880" max="4880" width="14.44140625" style="823" bestFit="1" customWidth="1"/>
    <col min="4881" max="4881" width="13.33203125" style="823" bestFit="1" customWidth="1"/>
    <col min="4882" max="4882" width="13.5546875" style="823" bestFit="1" customWidth="1"/>
    <col min="4883" max="5122" width="11.5546875" style="823"/>
    <col min="5123" max="5123" width="19.88671875" style="823" bestFit="1" customWidth="1"/>
    <col min="5124" max="5124" width="14.44140625" style="823" bestFit="1" customWidth="1"/>
    <col min="5125" max="5125" width="12.5546875" style="823" bestFit="1" customWidth="1"/>
    <col min="5126" max="5126" width="14.44140625" style="823" bestFit="1" customWidth="1"/>
    <col min="5127" max="5132" width="12.5546875" style="823" bestFit="1" customWidth="1"/>
    <col min="5133" max="5133" width="13.44140625" style="823" bestFit="1" customWidth="1"/>
    <col min="5134" max="5134" width="12.5546875" style="823" bestFit="1" customWidth="1"/>
    <col min="5135" max="5135" width="13.44140625" style="823" bestFit="1" customWidth="1"/>
    <col min="5136" max="5136" width="14.44140625" style="823" bestFit="1" customWidth="1"/>
    <col min="5137" max="5137" width="13.33203125" style="823" bestFit="1" customWidth="1"/>
    <col min="5138" max="5138" width="13.5546875" style="823" bestFit="1" customWidth="1"/>
    <col min="5139" max="5378" width="11.5546875" style="823"/>
    <col min="5379" max="5379" width="19.88671875" style="823" bestFit="1" customWidth="1"/>
    <col min="5380" max="5380" width="14.44140625" style="823" bestFit="1" customWidth="1"/>
    <col min="5381" max="5381" width="12.5546875" style="823" bestFit="1" customWidth="1"/>
    <col min="5382" max="5382" width="14.44140625" style="823" bestFit="1" customWidth="1"/>
    <col min="5383" max="5388" width="12.5546875" style="823" bestFit="1" customWidth="1"/>
    <col min="5389" max="5389" width="13.44140625" style="823" bestFit="1" customWidth="1"/>
    <col min="5390" max="5390" width="12.5546875" style="823" bestFit="1" customWidth="1"/>
    <col min="5391" max="5391" width="13.44140625" style="823" bestFit="1" customWidth="1"/>
    <col min="5392" max="5392" width="14.44140625" style="823" bestFit="1" customWidth="1"/>
    <col min="5393" max="5393" width="13.33203125" style="823" bestFit="1" customWidth="1"/>
    <col min="5394" max="5394" width="13.5546875" style="823" bestFit="1" customWidth="1"/>
    <col min="5395" max="5634" width="11.5546875" style="823"/>
    <col min="5635" max="5635" width="19.88671875" style="823" bestFit="1" customWidth="1"/>
    <col min="5636" max="5636" width="14.44140625" style="823" bestFit="1" customWidth="1"/>
    <col min="5637" max="5637" width="12.5546875" style="823" bestFit="1" customWidth="1"/>
    <col min="5638" max="5638" width="14.44140625" style="823" bestFit="1" customWidth="1"/>
    <col min="5639" max="5644" width="12.5546875" style="823" bestFit="1" customWidth="1"/>
    <col min="5645" max="5645" width="13.44140625" style="823" bestFit="1" customWidth="1"/>
    <col min="5646" max="5646" width="12.5546875" style="823" bestFit="1" customWidth="1"/>
    <col min="5647" max="5647" width="13.44140625" style="823" bestFit="1" customWidth="1"/>
    <col min="5648" max="5648" width="14.44140625" style="823" bestFit="1" customWidth="1"/>
    <col min="5649" max="5649" width="13.33203125" style="823" bestFit="1" customWidth="1"/>
    <col min="5650" max="5650" width="13.5546875" style="823" bestFit="1" customWidth="1"/>
    <col min="5651" max="5890" width="11.5546875" style="823"/>
    <col min="5891" max="5891" width="19.88671875" style="823" bestFit="1" customWidth="1"/>
    <col min="5892" max="5892" width="14.44140625" style="823" bestFit="1" customWidth="1"/>
    <col min="5893" max="5893" width="12.5546875" style="823" bestFit="1" customWidth="1"/>
    <col min="5894" max="5894" width="14.44140625" style="823" bestFit="1" customWidth="1"/>
    <col min="5895" max="5900" width="12.5546875" style="823" bestFit="1" customWidth="1"/>
    <col min="5901" max="5901" width="13.44140625" style="823" bestFit="1" customWidth="1"/>
    <col min="5902" max="5902" width="12.5546875" style="823" bestFit="1" customWidth="1"/>
    <col min="5903" max="5903" width="13.44140625" style="823" bestFit="1" customWidth="1"/>
    <col min="5904" max="5904" width="14.44140625" style="823" bestFit="1" customWidth="1"/>
    <col min="5905" max="5905" width="13.33203125" style="823" bestFit="1" customWidth="1"/>
    <col min="5906" max="5906" width="13.5546875" style="823" bestFit="1" customWidth="1"/>
    <col min="5907" max="6146" width="11.5546875" style="823"/>
    <col min="6147" max="6147" width="19.88671875" style="823" bestFit="1" customWidth="1"/>
    <col min="6148" max="6148" width="14.44140625" style="823" bestFit="1" customWidth="1"/>
    <col min="6149" max="6149" width="12.5546875" style="823" bestFit="1" customWidth="1"/>
    <col min="6150" max="6150" width="14.44140625" style="823" bestFit="1" customWidth="1"/>
    <col min="6151" max="6156" width="12.5546875" style="823" bestFit="1" customWidth="1"/>
    <col min="6157" max="6157" width="13.44140625" style="823" bestFit="1" customWidth="1"/>
    <col min="6158" max="6158" width="12.5546875" style="823" bestFit="1" customWidth="1"/>
    <col min="6159" max="6159" width="13.44140625" style="823" bestFit="1" customWidth="1"/>
    <col min="6160" max="6160" width="14.44140625" style="823" bestFit="1" customWidth="1"/>
    <col min="6161" max="6161" width="13.33203125" style="823" bestFit="1" customWidth="1"/>
    <col min="6162" max="6162" width="13.5546875" style="823" bestFit="1" customWidth="1"/>
    <col min="6163" max="6402" width="11.5546875" style="823"/>
    <col min="6403" max="6403" width="19.88671875" style="823" bestFit="1" customWidth="1"/>
    <col min="6404" max="6404" width="14.44140625" style="823" bestFit="1" customWidth="1"/>
    <col min="6405" max="6405" width="12.5546875" style="823" bestFit="1" customWidth="1"/>
    <col min="6406" max="6406" width="14.44140625" style="823" bestFit="1" customWidth="1"/>
    <col min="6407" max="6412" width="12.5546875" style="823" bestFit="1" customWidth="1"/>
    <col min="6413" max="6413" width="13.44140625" style="823" bestFit="1" customWidth="1"/>
    <col min="6414" max="6414" width="12.5546875" style="823" bestFit="1" customWidth="1"/>
    <col min="6415" max="6415" width="13.44140625" style="823" bestFit="1" customWidth="1"/>
    <col min="6416" max="6416" width="14.44140625" style="823" bestFit="1" customWidth="1"/>
    <col min="6417" max="6417" width="13.33203125" style="823" bestFit="1" customWidth="1"/>
    <col min="6418" max="6418" width="13.5546875" style="823" bestFit="1" customWidth="1"/>
    <col min="6419" max="6658" width="11.5546875" style="823"/>
    <col min="6659" max="6659" width="19.88671875" style="823" bestFit="1" customWidth="1"/>
    <col min="6660" max="6660" width="14.44140625" style="823" bestFit="1" customWidth="1"/>
    <col min="6661" max="6661" width="12.5546875" style="823" bestFit="1" customWidth="1"/>
    <col min="6662" max="6662" width="14.44140625" style="823" bestFit="1" customWidth="1"/>
    <col min="6663" max="6668" width="12.5546875" style="823" bestFit="1" customWidth="1"/>
    <col min="6669" max="6669" width="13.44140625" style="823" bestFit="1" customWidth="1"/>
    <col min="6670" max="6670" width="12.5546875" style="823" bestFit="1" customWidth="1"/>
    <col min="6671" max="6671" width="13.44140625" style="823" bestFit="1" customWidth="1"/>
    <col min="6672" max="6672" width="14.44140625" style="823" bestFit="1" customWidth="1"/>
    <col min="6673" max="6673" width="13.33203125" style="823" bestFit="1" customWidth="1"/>
    <col min="6674" max="6674" width="13.5546875" style="823" bestFit="1" customWidth="1"/>
    <col min="6675" max="6914" width="11.5546875" style="823"/>
    <col min="6915" max="6915" width="19.88671875" style="823" bestFit="1" customWidth="1"/>
    <col min="6916" max="6916" width="14.44140625" style="823" bestFit="1" customWidth="1"/>
    <col min="6917" max="6917" width="12.5546875" style="823" bestFit="1" customWidth="1"/>
    <col min="6918" max="6918" width="14.44140625" style="823" bestFit="1" customWidth="1"/>
    <col min="6919" max="6924" width="12.5546875" style="823" bestFit="1" customWidth="1"/>
    <col min="6925" max="6925" width="13.44140625" style="823" bestFit="1" customWidth="1"/>
    <col min="6926" max="6926" width="12.5546875" style="823" bestFit="1" customWidth="1"/>
    <col min="6927" max="6927" width="13.44140625" style="823" bestFit="1" customWidth="1"/>
    <col min="6928" max="6928" width="14.44140625" style="823" bestFit="1" customWidth="1"/>
    <col min="6929" max="6929" width="13.33203125" style="823" bestFit="1" customWidth="1"/>
    <col min="6930" max="6930" width="13.5546875" style="823" bestFit="1" customWidth="1"/>
    <col min="6931" max="7170" width="11.5546875" style="823"/>
    <col min="7171" max="7171" width="19.88671875" style="823" bestFit="1" customWidth="1"/>
    <col min="7172" max="7172" width="14.44140625" style="823" bestFit="1" customWidth="1"/>
    <col min="7173" max="7173" width="12.5546875" style="823" bestFit="1" customWidth="1"/>
    <col min="7174" max="7174" width="14.44140625" style="823" bestFit="1" customWidth="1"/>
    <col min="7175" max="7180" width="12.5546875" style="823" bestFit="1" customWidth="1"/>
    <col min="7181" max="7181" width="13.44140625" style="823" bestFit="1" customWidth="1"/>
    <col min="7182" max="7182" width="12.5546875" style="823" bestFit="1" customWidth="1"/>
    <col min="7183" max="7183" width="13.44140625" style="823" bestFit="1" customWidth="1"/>
    <col min="7184" max="7184" width="14.44140625" style="823" bestFit="1" customWidth="1"/>
    <col min="7185" max="7185" width="13.33203125" style="823" bestFit="1" customWidth="1"/>
    <col min="7186" max="7186" width="13.5546875" style="823" bestFit="1" customWidth="1"/>
    <col min="7187" max="7426" width="11.5546875" style="823"/>
    <col min="7427" max="7427" width="19.88671875" style="823" bestFit="1" customWidth="1"/>
    <col min="7428" max="7428" width="14.44140625" style="823" bestFit="1" customWidth="1"/>
    <col min="7429" max="7429" width="12.5546875" style="823" bestFit="1" customWidth="1"/>
    <col min="7430" max="7430" width="14.44140625" style="823" bestFit="1" customWidth="1"/>
    <col min="7431" max="7436" width="12.5546875" style="823" bestFit="1" customWidth="1"/>
    <col min="7437" max="7437" width="13.44140625" style="823" bestFit="1" customWidth="1"/>
    <col min="7438" max="7438" width="12.5546875" style="823" bestFit="1" customWidth="1"/>
    <col min="7439" max="7439" width="13.44140625" style="823" bestFit="1" customWidth="1"/>
    <col min="7440" max="7440" width="14.44140625" style="823" bestFit="1" customWidth="1"/>
    <col min="7441" max="7441" width="13.33203125" style="823" bestFit="1" customWidth="1"/>
    <col min="7442" max="7442" width="13.5546875" style="823" bestFit="1" customWidth="1"/>
    <col min="7443" max="7682" width="11.5546875" style="823"/>
    <col min="7683" max="7683" width="19.88671875" style="823" bestFit="1" customWidth="1"/>
    <col min="7684" max="7684" width="14.44140625" style="823" bestFit="1" customWidth="1"/>
    <col min="7685" max="7685" width="12.5546875" style="823" bestFit="1" customWidth="1"/>
    <col min="7686" max="7686" width="14.44140625" style="823" bestFit="1" customWidth="1"/>
    <col min="7687" max="7692" width="12.5546875" style="823" bestFit="1" customWidth="1"/>
    <col min="7693" max="7693" width="13.44140625" style="823" bestFit="1" customWidth="1"/>
    <col min="7694" max="7694" width="12.5546875" style="823" bestFit="1" customWidth="1"/>
    <col min="7695" max="7695" width="13.44140625" style="823" bestFit="1" customWidth="1"/>
    <col min="7696" max="7696" width="14.44140625" style="823" bestFit="1" customWidth="1"/>
    <col min="7697" max="7697" width="13.33203125" style="823" bestFit="1" customWidth="1"/>
    <col min="7698" max="7698" width="13.5546875" style="823" bestFit="1" customWidth="1"/>
    <col min="7699" max="7938" width="11.5546875" style="823"/>
    <col min="7939" max="7939" width="19.88671875" style="823" bestFit="1" customWidth="1"/>
    <col min="7940" max="7940" width="14.44140625" style="823" bestFit="1" customWidth="1"/>
    <col min="7941" max="7941" width="12.5546875" style="823" bestFit="1" customWidth="1"/>
    <col min="7942" max="7942" width="14.44140625" style="823" bestFit="1" customWidth="1"/>
    <col min="7943" max="7948" width="12.5546875" style="823" bestFit="1" customWidth="1"/>
    <col min="7949" max="7949" width="13.44140625" style="823" bestFit="1" customWidth="1"/>
    <col min="7950" max="7950" width="12.5546875" style="823" bestFit="1" customWidth="1"/>
    <col min="7951" max="7951" width="13.44140625" style="823" bestFit="1" customWidth="1"/>
    <col min="7952" max="7952" width="14.44140625" style="823" bestFit="1" customWidth="1"/>
    <col min="7953" max="7953" width="13.33203125" style="823" bestFit="1" customWidth="1"/>
    <col min="7954" max="7954" width="13.5546875" style="823" bestFit="1" customWidth="1"/>
    <col min="7955" max="8194" width="11.5546875" style="823"/>
    <col min="8195" max="8195" width="19.88671875" style="823" bestFit="1" customWidth="1"/>
    <col min="8196" max="8196" width="14.44140625" style="823" bestFit="1" customWidth="1"/>
    <col min="8197" max="8197" width="12.5546875" style="823" bestFit="1" customWidth="1"/>
    <col min="8198" max="8198" width="14.44140625" style="823" bestFit="1" customWidth="1"/>
    <col min="8199" max="8204" width="12.5546875" style="823" bestFit="1" customWidth="1"/>
    <col min="8205" max="8205" width="13.44140625" style="823" bestFit="1" customWidth="1"/>
    <col min="8206" max="8206" width="12.5546875" style="823" bestFit="1" customWidth="1"/>
    <col min="8207" max="8207" width="13.44140625" style="823" bestFit="1" customWidth="1"/>
    <col min="8208" max="8208" width="14.44140625" style="823" bestFit="1" customWidth="1"/>
    <col min="8209" max="8209" width="13.33203125" style="823" bestFit="1" customWidth="1"/>
    <col min="8210" max="8210" width="13.5546875" style="823" bestFit="1" customWidth="1"/>
    <col min="8211" max="8450" width="11.5546875" style="823"/>
    <col min="8451" max="8451" width="19.88671875" style="823" bestFit="1" customWidth="1"/>
    <col min="8452" max="8452" width="14.44140625" style="823" bestFit="1" customWidth="1"/>
    <col min="8453" max="8453" width="12.5546875" style="823" bestFit="1" customWidth="1"/>
    <col min="8454" max="8454" width="14.44140625" style="823" bestFit="1" customWidth="1"/>
    <col min="8455" max="8460" width="12.5546875" style="823" bestFit="1" customWidth="1"/>
    <col min="8461" max="8461" width="13.44140625" style="823" bestFit="1" customWidth="1"/>
    <col min="8462" max="8462" width="12.5546875" style="823" bestFit="1" customWidth="1"/>
    <col min="8463" max="8463" width="13.44140625" style="823" bestFit="1" customWidth="1"/>
    <col min="8464" max="8464" width="14.44140625" style="823" bestFit="1" customWidth="1"/>
    <col min="8465" max="8465" width="13.33203125" style="823" bestFit="1" customWidth="1"/>
    <col min="8466" max="8466" width="13.5546875" style="823" bestFit="1" customWidth="1"/>
    <col min="8467" max="8706" width="11.5546875" style="823"/>
    <col min="8707" max="8707" width="19.88671875" style="823" bestFit="1" customWidth="1"/>
    <col min="8708" max="8708" width="14.44140625" style="823" bestFit="1" customWidth="1"/>
    <col min="8709" max="8709" width="12.5546875" style="823" bestFit="1" customWidth="1"/>
    <col min="8710" max="8710" width="14.44140625" style="823" bestFit="1" customWidth="1"/>
    <col min="8711" max="8716" width="12.5546875" style="823" bestFit="1" customWidth="1"/>
    <col min="8717" max="8717" width="13.44140625" style="823" bestFit="1" customWidth="1"/>
    <col min="8718" max="8718" width="12.5546875" style="823" bestFit="1" customWidth="1"/>
    <col min="8719" max="8719" width="13.44140625" style="823" bestFit="1" customWidth="1"/>
    <col min="8720" max="8720" width="14.44140625" style="823" bestFit="1" customWidth="1"/>
    <col min="8721" max="8721" width="13.33203125" style="823" bestFit="1" customWidth="1"/>
    <col min="8722" max="8722" width="13.5546875" style="823" bestFit="1" customWidth="1"/>
    <col min="8723" max="8962" width="11.5546875" style="823"/>
    <col min="8963" max="8963" width="19.88671875" style="823" bestFit="1" customWidth="1"/>
    <col min="8964" max="8964" width="14.44140625" style="823" bestFit="1" customWidth="1"/>
    <col min="8965" max="8965" width="12.5546875" style="823" bestFit="1" customWidth="1"/>
    <col min="8966" max="8966" width="14.44140625" style="823" bestFit="1" customWidth="1"/>
    <col min="8967" max="8972" width="12.5546875" style="823" bestFit="1" customWidth="1"/>
    <col min="8973" max="8973" width="13.44140625" style="823" bestFit="1" customWidth="1"/>
    <col min="8974" max="8974" width="12.5546875" style="823" bestFit="1" customWidth="1"/>
    <col min="8975" max="8975" width="13.44140625" style="823" bestFit="1" customWidth="1"/>
    <col min="8976" max="8976" width="14.44140625" style="823" bestFit="1" customWidth="1"/>
    <col min="8977" max="8977" width="13.33203125" style="823" bestFit="1" customWidth="1"/>
    <col min="8978" max="8978" width="13.5546875" style="823" bestFit="1" customWidth="1"/>
    <col min="8979" max="9218" width="11.5546875" style="823"/>
    <col min="9219" max="9219" width="19.88671875" style="823" bestFit="1" customWidth="1"/>
    <col min="9220" max="9220" width="14.44140625" style="823" bestFit="1" customWidth="1"/>
    <col min="9221" max="9221" width="12.5546875" style="823" bestFit="1" customWidth="1"/>
    <col min="9222" max="9222" width="14.44140625" style="823" bestFit="1" customWidth="1"/>
    <col min="9223" max="9228" width="12.5546875" style="823" bestFit="1" customWidth="1"/>
    <col min="9229" max="9229" width="13.44140625" style="823" bestFit="1" customWidth="1"/>
    <col min="9230" max="9230" width="12.5546875" style="823" bestFit="1" customWidth="1"/>
    <col min="9231" max="9231" width="13.44140625" style="823" bestFit="1" customWidth="1"/>
    <col min="9232" max="9232" width="14.44140625" style="823" bestFit="1" customWidth="1"/>
    <col min="9233" max="9233" width="13.33203125" style="823" bestFit="1" customWidth="1"/>
    <col min="9234" max="9234" width="13.5546875" style="823" bestFit="1" customWidth="1"/>
    <col min="9235" max="9474" width="11.5546875" style="823"/>
    <col min="9475" max="9475" width="19.88671875" style="823" bestFit="1" customWidth="1"/>
    <col min="9476" max="9476" width="14.44140625" style="823" bestFit="1" customWidth="1"/>
    <col min="9477" max="9477" width="12.5546875" style="823" bestFit="1" customWidth="1"/>
    <col min="9478" max="9478" width="14.44140625" style="823" bestFit="1" customWidth="1"/>
    <col min="9479" max="9484" width="12.5546875" style="823" bestFit="1" customWidth="1"/>
    <col min="9485" max="9485" width="13.44140625" style="823" bestFit="1" customWidth="1"/>
    <col min="9486" max="9486" width="12.5546875" style="823" bestFit="1" customWidth="1"/>
    <col min="9487" max="9487" width="13.44140625" style="823" bestFit="1" customWidth="1"/>
    <col min="9488" max="9488" width="14.44140625" style="823" bestFit="1" customWidth="1"/>
    <col min="9489" max="9489" width="13.33203125" style="823" bestFit="1" customWidth="1"/>
    <col min="9490" max="9490" width="13.5546875" style="823" bestFit="1" customWidth="1"/>
    <col min="9491" max="9730" width="11.5546875" style="823"/>
    <col min="9731" max="9731" width="19.88671875" style="823" bestFit="1" customWidth="1"/>
    <col min="9732" max="9732" width="14.44140625" style="823" bestFit="1" customWidth="1"/>
    <col min="9733" max="9733" width="12.5546875" style="823" bestFit="1" customWidth="1"/>
    <col min="9734" max="9734" width="14.44140625" style="823" bestFit="1" customWidth="1"/>
    <col min="9735" max="9740" width="12.5546875" style="823" bestFit="1" customWidth="1"/>
    <col min="9741" max="9741" width="13.44140625" style="823" bestFit="1" customWidth="1"/>
    <col min="9742" max="9742" width="12.5546875" style="823" bestFit="1" customWidth="1"/>
    <col min="9743" max="9743" width="13.44140625" style="823" bestFit="1" customWidth="1"/>
    <col min="9744" max="9744" width="14.44140625" style="823" bestFit="1" customWidth="1"/>
    <col min="9745" max="9745" width="13.33203125" style="823" bestFit="1" customWidth="1"/>
    <col min="9746" max="9746" width="13.5546875" style="823" bestFit="1" customWidth="1"/>
    <col min="9747" max="9986" width="11.5546875" style="823"/>
    <col min="9987" max="9987" width="19.88671875" style="823" bestFit="1" customWidth="1"/>
    <col min="9988" max="9988" width="14.44140625" style="823" bestFit="1" customWidth="1"/>
    <col min="9989" max="9989" width="12.5546875" style="823" bestFit="1" customWidth="1"/>
    <col min="9990" max="9990" width="14.44140625" style="823" bestFit="1" customWidth="1"/>
    <col min="9991" max="9996" width="12.5546875" style="823" bestFit="1" customWidth="1"/>
    <col min="9997" max="9997" width="13.44140625" style="823" bestFit="1" customWidth="1"/>
    <col min="9998" max="9998" width="12.5546875" style="823" bestFit="1" customWidth="1"/>
    <col min="9999" max="9999" width="13.44140625" style="823" bestFit="1" customWidth="1"/>
    <col min="10000" max="10000" width="14.44140625" style="823" bestFit="1" customWidth="1"/>
    <col min="10001" max="10001" width="13.33203125" style="823" bestFit="1" customWidth="1"/>
    <col min="10002" max="10002" width="13.5546875" style="823" bestFit="1" customWidth="1"/>
    <col min="10003" max="10242" width="11.5546875" style="823"/>
    <col min="10243" max="10243" width="19.88671875" style="823" bestFit="1" customWidth="1"/>
    <col min="10244" max="10244" width="14.44140625" style="823" bestFit="1" customWidth="1"/>
    <col min="10245" max="10245" width="12.5546875" style="823" bestFit="1" customWidth="1"/>
    <col min="10246" max="10246" width="14.44140625" style="823" bestFit="1" customWidth="1"/>
    <col min="10247" max="10252" width="12.5546875" style="823" bestFit="1" customWidth="1"/>
    <col min="10253" max="10253" width="13.44140625" style="823" bestFit="1" customWidth="1"/>
    <col min="10254" max="10254" width="12.5546875" style="823" bestFit="1" customWidth="1"/>
    <col min="10255" max="10255" width="13.44140625" style="823" bestFit="1" customWidth="1"/>
    <col min="10256" max="10256" width="14.44140625" style="823" bestFit="1" customWidth="1"/>
    <col min="10257" max="10257" width="13.33203125" style="823" bestFit="1" customWidth="1"/>
    <col min="10258" max="10258" width="13.5546875" style="823" bestFit="1" customWidth="1"/>
    <col min="10259" max="10498" width="11.5546875" style="823"/>
    <col min="10499" max="10499" width="19.88671875" style="823" bestFit="1" customWidth="1"/>
    <col min="10500" max="10500" width="14.44140625" style="823" bestFit="1" customWidth="1"/>
    <col min="10501" max="10501" width="12.5546875" style="823" bestFit="1" customWidth="1"/>
    <col min="10502" max="10502" width="14.44140625" style="823" bestFit="1" customWidth="1"/>
    <col min="10503" max="10508" width="12.5546875" style="823" bestFit="1" customWidth="1"/>
    <col min="10509" max="10509" width="13.44140625" style="823" bestFit="1" customWidth="1"/>
    <col min="10510" max="10510" width="12.5546875" style="823" bestFit="1" customWidth="1"/>
    <col min="10511" max="10511" width="13.44140625" style="823" bestFit="1" customWidth="1"/>
    <col min="10512" max="10512" width="14.44140625" style="823" bestFit="1" customWidth="1"/>
    <col min="10513" max="10513" width="13.33203125" style="823" bestFit="1" customWidth="1"/>
    <col min="10514" max="10514" width="13.5546875" style="823" bestFit="1" customWidth="1"/>
    <col min="10515" max="10754" width="11.5546875" style="823"/>
    <col min="10755" max="10755" width="19.88671875" style="823" bestFit="1" customWidth="1"/>
    <col min="10756" max="10756" width="14.44140625" style="823" bestFit="1" customWidth="1"/>
    <col min="10757" max="10757" width="12.5546875" style="823" bestFit="1" customWidth="1"/>
    <col min="10758" max="10758" width="14.44140625" style="823" bestFit="1" customWidth="1"/>
    <col min="10759" max="10764" width="12.5546875" style="823" bestFit="1" customWidth="1"/>
    <col min="10765" max="10765" width="13.44140625" style="823" bestFit="1" customWidth="1"/>
    <col min="10766" max="10766" width="12.5546875" style="823" bestFit="1" customWidth="1"/>
    <col min="10767" max="10767" width="13.44140625" style="823" bestFit="1" customWidth="1"/>
    <col min="10768" max="10768" width="14.44140625" style="823" bestFit="1" customWidth="1"/>
    <col min="10769" max="10769" width="13.33203125" style="823" bestFit="1" customWidth="1"/>
    <col min="10770" max="10770" width="13.5546875" style="823" bestFit="1" customWidth="1"/>
    <col min="10771" max="11010" width="11.5546875" style="823"/>
    <col min="11011" max="11011" width="19.88671875" style="823" bestFit="1" customWidth="1"/>
    <col min="11012" max="11012" width="14.44140625" style="823" bestFit="1" customWidth="1"/>
    <col min="11013" max="11013" width="12.5546875" style="823" bestFit="1" customWidth="1"/>
    <col min="11014" max="11014" width="14.44140625" style="823" bestFit="1" customWidth="1"/>
    <col min="11015" max="11020" width="12.5546875" style="823" bestFit="1" customWidth="1"/>
    <col min="11021" max="11021" width="13.44140625" style="823" bestFit="1" customWidth="1"/>
    <col min="11022" max="11022" width="12.5546875" style="823" bestFit="1" customWidth="1"/>
    <col min="11023" max="11023" width="13.44140625" style="823" bestFit="1" customWidth="1"/>
    <col min="11024" max="11024" width="14.44140625" style="823" bestFit="1" customWidth="1"/>
    <col min="11025" max="11025" width="13.33203125" style="823" bestFit="1" customWidth="1"/>
    <col min="11026" max="11026" width="13.5546875" style="823" bestFit="1" customWidth="1"/>
    <col min="11027" max="11266" width="11.5546875" style="823"/>
    <col min="11267" max="11267" width="19.88671875" style="823" bestFit="1" customWidth="1"/>
    <col min="11268" max="11268" width="14.44140625" style="823" bestFit="1" customWidth="1"/>
    <col min="11269" max="11269" width="12.5546875" style="823" bestFit="1" customWidth="1"/>
    <col min="11270" max="11270" width="14.44140625" style="823" bestFit="1" customWidth="1"/>
    <col min="11271" max="11276" width="12.5546875" style="823" bestFit="1" customWidth="1"/>
    <col min="11277" max="11277" width="13.44140625" style="823" bestFit="1" customWidth="1"/>
    <col min="11278" max="11278" width="12.5546875" style="823" bestFit="1" customWidth="1"/>
    <col min="11279" max="11279" width="13.44140625" style="823" bestFit="1" customWidth="1"/>
    <col min="11280" max="11280" width="14.44140625" style="823" bestFit="1" customWidth="1"/>
    <col min="11281" max="11281" width="13.33203125" style="823" bestFit="1" customWidth="1"/>
    <col min="11282" max="11282" width="13.5546875" style="823" bestFit="1" customWidth="1"/>
    <col min="11283" max="11522" width="11.5546875" style="823"/>
    <col min="11523" max="11523" width="19.88671875" style="823" bestFit="1" customWidth="1"/>
    <col min="11524" max="11524" width="14.44140625" style="823" bestFit="1" customWidth="1"/>
    <col min="11525" max="11525" width="12.5546875" style="823" bestFit="1" customWidth="1"/>
    <col min="11526" max="11526" width="14.44140625" style="823" bestFit="1" customWidth="1"/>
    <col min="11527" max="11532" width="12.5546875" style="823" bestFit="1" customWidth="1"/>
    <col min="11533" max="11533" width="13.44140625" style="823" bestFit="1" customWidth="1"/>
    <col min="11534" max="11534" width="12.5546875" style="823" bestFit="1" customWidth="1"/>
    <col min="11535" max="11535" width="13.44140625" style="823" bestFit="1" customWidth="1"/>
    <col min="11536" max="11536" width="14.44140625" style="823" bestFit="1" customWidth="1"/>
    <col min="11537" max="11537" width="13.33203125" style="823" bestFit="1" customWidth="1"/>
    <col min="11538" max="11538" width="13.5546875" style="823" bestFit="1" customWidth="1"/>
    <col min="11539" max="11778" width="11.5546875" style="823"/>
    <col min="11779" max="11779" width="19.88671875" style="823" bestFit="1" customWidth="1"/>
    <col min="11780" max="11780" width="14.44140625" style="823" bestFit="1" customWidth="1"/>
    <col min="11781" max="11781" width="12.5546875" style="823" bestFit="1" customWidth="1"/>
    <col min="11782" max="11782" width="14.44140625" style="823" bestFit="1" customWidth="1"/>
    <col min="11783" max="11788" width="12.5546875" style="823" bestFit="1" customWidth="1"/>
    <col min="11789" max="11789" width="13.44140625" style="823" bestFit="1" customWidth="1"/>
    <col min="11790" max="11790" width="12.5546875" style="823" bestFit="1" customWidth="1"/>
    <col min="11791" max="11791" width="13.44140625" style="823" bestFit="1" customWidth="1"/>
    <col min="11792" max="11792" width="14.44140625" style="823" bestFit="1" customWidth="1"/>
    <col min="11793" max="11793" width="13.33203125" style="823" bestFit="1" customWidth="1"/>
    <col min="11794" max="11794" width="13.5546875" style="823" bestFit="1" customWidth="1"/>
    <col min="11795" max="12034" width="11.5546875" style="823"/>
    <col min="12035" max="12035" width="19.88671875" style="823" bestFit="1" customWidth="1"/>
    <col min="12036" max="12036" width="14.44140625" style="823" bestFit="1" customWidth="1"/>
    <col min="12037" max="12037" width="12.5546875" style="823" bestFit="1" customWidth="1"/>
    <col min="12038" max="12038" width="14.44140625" style="823" bestFit="1" customWidth="1"/>
    <col min="12039" max="12044" width="12.5546875" style="823" bestFit="1" customWidth="1"/>
    <col min="12045" max="12045" width="13.44140625" style="823" bestFit="1" customWidth="1"/>
    <col min="12046" max="12046" width="12.5546875" style="823" bestFit="1" customWidth="1"/>
    <col min="12047" max="12047" width="13.44140625" style="823" bestFit="1" customWidth="1"/>
    <col min="12048" max="12048" width="14.44140625" style="823" bestFit="1" customWidth="1"/>
    <col min="12049" max="12049" width="13.33203125" style="823" bestFit="1" customWidth="1"/>
    <col min="12050" max="12050" width="13.5546875" style="823" bestFit="1" customWidth="1"/>
    <col min="12051" max="12290" width="11.5546875" style="823"/>
    <col min="12291" max="12291" width="19.88671875" style="823" bestFit="1" customWidth="1"/>
    <col min="12292" max="12292" width="14.44140625" style="823" bestFit="1" customWidth="1"/>
    <col min="12293" max="12293" width="12.5546875" style="823" bestFit="1" customWidth="1"/>
    <col min="12294" max="12294" width="14.44140625" style="823" bestFit="1" customWidth="1"/>
    <col min="12295" max="12300" width="12.5546875" style="823" bestFit="1" customWidth="1"/>
    <col min="12301" max="12301" width="13.44140625" style="823" bestFit="1" customWidth="1"/>
    <col min="12302" max="12302" width="12.5546875" style="823" bestFit="1" customWidth="1"/>
    <col min="12303" max="12303" width="13.44140625" style="823" bestFit="1" customWidth="1"/>
    <col min="12304" max="12304" width="14.44140625" style="823" bestFit="1" customWidth="1"/>
    <col min="12305" max="12305" width="13.33203125" style="823" bestFit="1" customWidth="1"/>
    <col min="12306" max="12306" width="13.5546875" style="823" bestFit="1" customWidth="1"/>
    <col min="12307" max="12546" width="11.5546875" style="823"/>
    <col min="12547" max="12547" width="19.88671875" style="823" bestFit="1" customWidth="1"/>
    <col min="12548" max="12548" width="14.44140625" style="823" bestFit="1" customWidth="1"/>
    <col min="12549" max="12549" width="12.5546875" style="823" bestFit="1" customWidth="1"/>
    <col min="12550" max="12550" width="14.44140625" style="823" bestFit="1" customWidth="1"/>
    <col min="12551" max="12556" width="12.5546875" style="823" bestFit="1" customWidth="1"/>
    <col min="12557" max="12557" width="13.44140625" style="823" bestFit="1" customWidth="1"/>
    <col min="12558" max="12558" width="12.5546875" style="823" bestFit="1" customWidth="1"/>
    <col min="12559" max="12559" width="13.44140625" style="823" bestFit="1" customWidth="1"/>
    <col min="12560" max="12560" width="14.44140625" style="823" bestFit="1" customWidth="1"/>
    <col min="12561" max="12561" width="13.33203125" style="823" bestFit="1" customWidth="1"/>
    <col min="12562" max="12562" width="13.5546875" style="823" bestFit="1" customWidth="1"/>
    <col min="12563" max="12802" width="11.5546875" style="823"/>
    <col min="12803" max="12803" width="19.88671875" style="823" bestFit="1" customWidth="1"/>
    <col min="12804" max="12804" width="14.44140625" style="823" bestFit="1" customWidth="1"/>
    <col min="12805" max="12805" width="12.5546875" style="823" bestFit="1" customWidth="1"/>
    <col min="12806" max="12806" width="14.44140625" style="823" bestFit="1" customWidth="1"/>
    <col min="12807" max="12812" width="12.5546875" style="823" bestFit="1" customWidth="1"/>
    <col min="12813" max="12813" width="13.44140625" style="823" bestFit="1" customWidth="1"/>
    <col min="12814" max="12814" width="12.5546875" style="823" bestFit="1" customWidth="1"/>
    <col min="12815" max="12815" width="13.44140625" style="823" bestFit="1" customWidth="1"/>
    <col min="12816" max="12816" width="14.44140625" style="823" bestFit="1" customWidth="1"/>
    <col min="12817" max="12817" width="13.33203125" style="823" bestFit="1" customWidth="1"/>
    <col min="12818" max="12818" width="13.5546875" style="823" bestFit="1" customWidth="1"/>
    <col min="12819" max="13058" width="11.5546875" style="823"/>
    <col min="13059" max="13059" width="19.88671875" style="823" bestFit="1" customWidth="1"/>
    <col min="13060" max="13060" width="14.44140625" style="823" bestFit="1" customWidth="1"/>
    <col min="13061" max="13061" width="12.5546875" style="823" bestFit="1" customWidth="1"/>
    <col min="13062" max="13062" width="14.44140625" style="823" bestFit="1" customWidth="1"/>
    <col min="13063" max="13068" width="12.5546875" style="823" bestFit="1" customWidth="1"/>
    <col min="13069" max="13069" width="13.44140625" style="823" bestFit="1" customWidth="1"/>
    <col min="13070" max="13070" width="12.5546875" style="823" bestFit="1" customWidth="1"/>
    <col min="13071" max="13071" width="13.44140625" style="823" bestFit="1" customWidth="1"/>
    <col min="13072" max="13072" width="14.44140625" style="823" bestFit="1" customWidth="1"/>
    <col min="13073" max="13073" width="13.33203125" style="823" bestFit="1" customWidth="1"/>
    <col min="13074" max="13074" width="13.5546875" style="823" bestFit="1" customWidth="1"/>
    <col min="13075" max="13314" width="11.5546875" style="823"/>
    <col min="13315" max="13315" width="19.88671875" style="823" bestFit="1" customWidth="1"/>
    <col min="13316" max="13316" width="14.44140625" style="823" bestFit="1" customWidth="1"/>
    <col min="13317" max="13317" width="12.5546875" style="823" bestFit="1" customWidth="1"/>
    <col min="13318" max="13318" width="14.44140625" style="823" bestFit="1" customWidth="1"/>
    <col min="13319" max="13324" width="12.5546875" style="823" bestFit="1" customWidth="1"/>
    <col min="13325" max="13325" width="13.44140625" style="823" bestFit="1" customWidth="1"/>
    <col min="13326" max="13326" width="12.5546875" style="823" bestFit="1" customWidth="1"/>
    <col min="13327" max="13327" width="13.44140625" style="823" bestFit="1" customWidth="1"/>
    <col min="13328" max="13328" width="14.44140625" style="823" bestFit="1" customWidth="1"/>
    <col min="13329" max="13329" width="13.33203125" style="823" bestFit="1" customWidth="1"/>
    <col min="13330" max="13330" width="13.5546875" style="823" bestFit="1" customWidth="1"/>
    <col min="13331" max="13570" width="11.5546875" style="823"/>
    <col min="13571" max="13571" width="19.88671875" style="823" bestFit="1" customWidth="1"/>
    <col min="13572" max="13572" width="14.44140625" style="823" bestFit="1" customWidth="1"/>
    <col min="13573" max="13573" width="12.5546875" style="823" bestFit="1" customWidth="1"/>
    <col min="13574" max="13574" width="14.44140625" style="823" bestFit="1" customWidth="1"/>
    <col min="13575" max="13580" width="12.5546875" style="823" bestFit="1" customWidth="1"/>
    <col min="13581" max="13581" width="13.44140625" style="823" bestFit="1" customWidth="1"/>
    <col min="13582" max="13582" width="12.5546875" style="823" bestFit="1" customWidth="1"/>
    <col min="13583" max="13583" width="13.44140625" style="823" bestFit="1" customWidth="1"/>
    <col min="13584" max="13584" width="14.44140625" style="823" bestFit="1" customWidth="1"/>
    <col min="13585" max="13585" width="13.33203125" style="823" bestFit="1" customWidth="1"/>
    <col min="13586" max="13586" width="13.5546875" style="823" bestFit="1" customWidth="1"/>
    <col min="13587" max="13826" width="11.5546875" style="823"/>
    <col min="13827" max="13827" width="19.88671875" style="823" bestFit="1" customWidth="1"/>
    <col min="13828" max="13828" width="14.44140625" style="823" bestFit="1" customWidth="1"/>
    <col min="13829" max="13829" width="12.5546875" style="823" bestFit="1" customWidth="1"/>
    <col min="13830" max="13830" width="14.44140625" style="823" bestFit="1" customWidth="1"/>
    <col min="13831" max="13836" width="12.5546875" style="823" bestFit="1" customWidth="1"/>
    <col min="13837" max="13837" width="13.44140625" style="823" bestFit="1" customWidth="1"/>
    <col min="13838" max="13838" width="12.5546875" style="823" bestFit="1" customWidth="1"/>
    <col min="13839" max="13839" width="13.44140625" style="823" bestFit="1" customWidth="1"/>
    <col min="13840" max="13840" width="14.44140625" style="823" bestFit="1" customWidth="1"/>
    <col min="13841" max="13841" width="13.33203125" style="823" bestFit="1" customWidth="1"/>
    <col min="13842" max="13842" width="13.5546875" style="823" bestFit="1" customWidth="1"/>
    <col min="13843" max="14082" width="11.5546875" style="823"/>
    <col min="14083" max="14083" width="19.88671875" style="823" bestFit="1" customWidth="1"/>
    <col min="14084" max="14084" width="14.44140625" style="823" bestFit="1" customWidth="1"/>
    <col min="14085" max="14085" width="12.5546875" style="823" bestFit="1" customWidth="1"/>
    <col min="14086" max="14086" width="14.44140625" style="823" bestFit="1" customWidth="1"/>
    <col min="14087" max="14092" width="12.5546875" style="823" bestFit="1" customWidth="1"/>
    <col min="14093" max="14093" width="13.44140625" style="823" bestFit="1" customWidth="1"/>
    <col min="14094" max="14094" width="12.5546875" style="823" bestFit="1" customWidth="1"/>
    <col min="14095" max="14095" width="13.44140625" style="823" bestFit="1" customWidth="1"/>
    <col min="14096" max="14096" width="14.44140625" style="823" bestFit="1" customWidth="1"/>
    <col min="14097" max="14097" width="13.33203125" style="823" bestFit="1" customWidth="1"/>
    <col min="14098" max="14098" width="13.5546875" style="823" bestFit="1" customWidth="1"/>
    <col min="14099" max="14338" width="11.5546875" style="823"/>
    <col min="14339" max="14339" width="19.88671875" style="823" bestFit="1" customWidth="1"/>
    <col min="14340" max="14340" width="14.44140625" style="823" bestFit="1" customWidth="1"/>
    <col min="14341" max="14341" width="12.5546875" style="823" bestFit="1" customWidth="1"/>
    <col min="14342" max="14342" width="14.44140625" style="823" bestFit="1" customWidth="1"/>
    <col min="14343" max="14348" width="12.5546875" style="823" bestFit="1" customWidth="1"/>
    <col min="14349" max="14349" width="13.44140625" style="823" bestFit="1" customWidth="1"/>
    <col min="14350" max="14350" width="12.5546875" style="823" bestFit="1" customWidth="1"/>
    <col min="14351" max="14351" width="13.44140625" style="823" bestFit="1" customWidth="1"/>
    <col min="14352" max="14352" width="14.44140625" style="823" bestFit="1" customWidth="1"/>
    <col min="14353" max="14353" width="13.33203125" style="823" bestFit="1" customWidth="1"/>
    <col min="14354" max="14354" width="13.5546875" style="823" bestFit="1" customWidth="1"/>
    <col min="14355" max="14594" width="11.5546875" style="823"/>
    <col min="14595" max="14595" width="19.88671875" style="823" bestFit="1" customWidth="1"/>
    <col min="14596" max="14596" width="14.44140625" style="823" bestFit="1" customWidth="1"/>
    <col min="14597" max="14597" width="12.5546875" style="823" bestFit="1" customWidth="1"/>
    <col min="14598" max="14598" width="14.44140625" style="823" bestFit="1" customWidth="1"/>
    <col min="14599" max="14604" width="12.5546875" style="823" bestFit="1" customWidth="1"/>
    <col min="14605" max="14605" width="13.44140625" style="823" bestFit="1" customWidth="1"/>
    <col min="14606" max="14606" width="12.5546875" style="823" bestFit="1" customWidth="1"/>
    <col min="14607" max="14607" width="13.44140625" style="823" bestFit="1" customWidth="1"/>
    <col min="14608" max="14608" width="14.44140625" style="823" bestFit="1" customWidth="1"/>
    <col min="14609" max="14609" width="13.33203125" style="823" bestFit="1" customWidth="1"/>
    <col min="14610" max="14610" width="13.5546875" style="823" bestFit="1" customWidth="1"/>
    <col min="14611" max="14850" width="11.5546875" style="823"/>
    <col min="14851" max="14851" width="19.88671875" style="823" bestFit="1" customWidth="1"/>
    <col min="14852" max="14852" width="14.44140625" style="823" bestFit="1" customWidth="1"/>
    <col min="14853" max="14853" width="12.5546875" style="823" bestFit="1" customWidth="1"/>
    <col min="14854" max="14854" width="14.44140625" style="823" bestFit="1" customWidth="1"/>
    <col min="14855" max="14860" width="12.5546875" style="823" bestFit="1" customWidth="1"/>
    <col min="14861" max="14861" width="13.44140625" style="823" bestFit="1" customWidth="1"/>
    <col min="14862" max="14862" width="12.5546875" style="823" bestFit="1" customWidth="1"/>
    <col min="14863" max="14863" width="13.44140625" style="823" bestFit="1" customWidth="1"/>
    <col min="14864" max="14864" width="14.44140625" style="823" bestFit="1" customWidth="1"/>
    <col min="14865" max="14865" width="13.33203125" style="823" bestFit="1" customWidth="1"/>
    <col min="14866" max="14866" width="13.5546875" style="823" bestFit="1" customWidth="1"/>
    <col min="14867" max="15106" width="11.5546875" style="823"/>
    <col min="15107" max="15107" width="19.88671875" style="823" bestFit="1" customWidth="1"/>
    <col min="15108" max="15108" width="14.44140625" style="823" bestFit="1" customWidth="1"/>
    <col min="15109" max="15109" width="12.5546875" style="823" bestFit="1" customWidth="1"/>
    <col min="15110" max="15110" width="14.44140625" style="823" bestFit="1" customWidth="1"/>
    <col min="15111" max="15116" width="12.5546875" style="823" bestFit="1" customWidth="1"/>
    <col min="15117" max="15117" width="13.44140625" style="823" bestFit="1" customWidth="1"/>
    <col min="15118" max="15118" width="12.5546875" style="823" bestFit="1" customWidth="1"/>
    <col min="15119" max="15119" width="13.44140625" style="823" bestFit="1" customWidth="1"/>
    <col min="15120" max="15120" width="14.44140625" style="823" bestFit="1" customWidth="1"/>
    <col min="15121" max="15121" width="13.33203125" style="823" bestFit="1" customWidth="1"/>
    <col min="15122" max="15122" width="13.5546875" style="823" bestFit="1" customWidth="1"/>
    <col min="15123" max="15362" width="11.5546875" style="823"/>
    <col min="15363" max="15363" width="19.88671875" style="823" bestFit="1" customWidth="1"/>
    <col min="15364" max="15364" width="14.44140625" style="823" bestFit="1" customWidth="1"/>
    <col min="15365" max="15365" width="12.5546875" style="823" bestFit="1" customWidth="1"/>
    <col min="15366" max="15366" width="14.44140625" style="823" bestFit="1" customWidth="1"/>
    <col min="15367" max="15372" width="12.5546875" style="823" bestFit="1" customWidth="1"/>
    <col min="15373" max="15373" width="13.44140625" style="823" bestFit="1" customWidth="1"/>
    <col min="15374" max="15374" width="12.5546875" style="823" bestFit="1" customWidth="1"/>
    <col min="15375" max="15375" width="13.44140625" style="823" bestFit="1" customWidth="1"/>
    <col min="15376" max="15376" width="14.44140625" style="823" bestFit="1" customWidth="1"/>
    <col min="15377" max="15377" width="13.33203125" style="823" bestFit="1" customWidth="1"/>
    <col min="15378" max="15378" width="13.5546875" style="823" bestFit="1" customWidth="1"/>
    <col min="15379" max="15618" width="11.5546875" style="823"/>
    <col min="15619" max="15619" width="19.88671875" style="823" bestFit="1" customWidth="1"/>
    <col min="15620" max="15620" width="14.44140625" style="823" bestFit="1" customWidth="1"/>
    <col min="15621" max="15621" width="12.5546875" style="823" bestFit="1" customWidth="1"/>
    <col min="15622" max="15622" width="14.44140625" style="823" bestFit="1" customWidth="1"/>
    <col min="15623" max="15628" width="12.5546875" style="823" bestFit="1" customWidth="1"/>
    <col min="15629" max="15629" width="13.44140625" style="823" bestFit="1" customWidth="1"/>
    <col min="15630" max="15630" width="12.5546875" style="823" bestFit="1" customWidth="1"/>
    <col min="15631" max="15631" width="13.44140625" style="823" bestFit="1" customWidth="1"/>
    <col min="15632" max="15632" width="14.44140625" style="823" bestFit="1" customWidth="1"/>
    <col min="15633" max="15633" width="13.33203125" style="823" bestFit="1" customWidth="1"/>
    <col min="15634" max="15634" width="13.5546875" style="823" bestFit="1" customWidth="1"/>
    <col min="15635" max="15874" width="11.5546875" style="823"/>
    <col min="15875" max="15875" width="19.88671875" style="823" bestFit="1" customWidth="1"/>
    <col min="15876" max="15876" width="14.44140625" style="823" bestFit="1" customWidth="1"/>
    <col min="15877" max="15877" width="12.5546875" style="823" bestFit="1" customWidth="1"/>
    <col min="15878" max="15878" width="14.44140625" style="823" bestFit="1" customWidth="1"/>
    <col min="15879" max="15884" width="12.5546875" style="823" bestFit="1" customWidth="1"/>
    <col min="15885" max="15885" width="13.44140625" style="823" bestFit="1" customWidth="1"/>
    <col min="15886" max="15886" width="12.5546875" style="823" bestFit="1" customWidth="1"/>
    <col min="15887" max="15887" width="13.44140625" style="823" bestFit="1" customWidth="1"/>
    <col min="15888" max="15888" width="14.44140625" style="823" bestFit="1" customWidth="1"/>
    <col min="15889" max="15889" width="13.33203125" style="823" bestFit="1" customWidth="1"/>
    <col min="15890" max="15890" width="13.5546875" style="823" bestFit="1" customWidth="1"/>
    <col min="15891" max="16130" width="11.5546875" style="823"/>
    <col min="16131" max="16131" width="19.88671875" style="823" bestFit="1" customWidth="1"/>
    <col min="16132" max="16132" width="14.44140625" style="823" bestFit="1" customWidth="1"/>
    <col min="16133" max="16133" width="12.5546875" style="823" bestFit="1" customWidth="1"/>
    <col min="16134" max="16134" width="14.44140625" style="823" bestFit="1" customWidth="1"/>
    <col min="16135" max="16140" width="12.5546875" style="823" bestFit="1" customWidth="1"/>
    <col min="16141" max="16141" width="13.44140625" style="823" bestFit="1" customWidth="1"/>
    <col min="16142" max="16142" width="12.5546875" style="823" bestFit="1" customWidth="1"/>
    <col min="16143" max="16143" width="13.44140625" style="823" bestFit="1" customWidth="1"/>
    <col min="16144" max="16144" width="14.44140625" style="823" bestFit="1" customWidth="1"/>
    <col min="16145" max="16145" width="13.33203125" style="823" bestFit="1" customWidth="1"/>
    <col min="16146" max="16146" width="13.5546875" style="823" bestFit="1" customWidth="1"/>
    <col min="16147" max="16384" width="11.5546875" style="823"/>
  </cols>
  <sheetData>
    <row r="1" spans="1:18" s="806" customFormat="1" ht="19.8">
      <c r="A1" s="1189" t="s">
        <v>1067</v>
      </c>
      <c r="B1" s="805"/>
      <c r="C1" s="805"/>
      <c r="D1" s="805"/>
      <c r="E1" s="805"/>
      <c r="F1" s="805"/>
      <c r="G1" s="805"/>
      <c r="H1" s="805"/>
      <c r="I1" s="805"/>
      <c r="J1" s="805"/>
      <c r="K1" s="805"/>
      <c r="L1" s="805"/>
      <c r="M1" s="805"/>
      <c r="N1" s="805"/>
      <c r="O1" s="805"/>
      <c r="P1" s="805"/>
      <c r="Q1" s="805"/>
    </row>
    <row r="2" spans="1:18" s="806" customFormat="1" ht="28.2">
      <c r="A2" s="807" t="s">
        <v>828</v>
      </c>
      <c r="B2" s="808"/>
      <c r="C2" s="808"/>
      <c r="D2" s="808"/>
      <c r="E2" s="808"/>
      <c r="F2" s="808"/>
      <c r="G2" s="808"/>
      <c r="H2" s="808"/>
      <c r="I2" s="808"/>
      <c r="J2" s="808"/>
      <c r="K2" s="808"/>
      <c r="L2" s="808"/>
      <c r="M2" s="808"/>
      <c r="N2" s="808"/>
      <c r="O2" s="808"/>
      <c r="P2" s="808"/>
      <c r="Q2" s="808"/>
      <c r="R2" s="808"/>
    </row>
    <row r="3" spans="1:18" s="806" customFormat="1" ht="20.399999999999999">
      <c r="A3" s="809">
        <v>45351</v>
      </c>
      <c r="B3" s="809"/>
      <c r="C3" s="809"/>
      <c r="D3" s="809"/>
      <c r="E3" s="809"/>
      <c r="F3" s="809"/>
      <c r="G3" s="809"/>
      <c r="H3" s="809"/>
      <c r="I3" s="809"/>
      <c r="J3" s="809"/>
      <c r="K3" s="809"/>
      <c r="L3" s="809"/>
      <c r="M3" s="809"/>
      <c r="N3" s="809"/>
      <c r="O3" s="809"/>
      <c r="P3" s="809"/>
      <c r="Q3" s="809"/>
      <c r="R3" s="809"/>
    </row>
    <row r="4" spans="1:18" s="806" customFormat="1" ht="18.600000000000001">
      <c r="A4" s="810" t="s">
        <v>73</v>
      </c>
      <c r="B4" s="810"/>
      <c r="C4" s="810"/>
      <c r="D4" s="810"/>
      <c r="E4" s="810"/>
      <c r="F4" s="810"/>
      <c r="G4" s="811"/>
      <c r="H4" s="810"/>
      <c r="I4" s="810"/>
      <c r="J4" s="810"/>
      <c r="K4" s="810"/>
      <c r="L4" s="810"/>
      <c r="M4" s="810"/>
      <c r="N4" s="810"/>
      <c r="O4" s="810"/>
      <c r="P4" s="810"/>
      <c r="Q4" s="810"/>
      <c r="R4" s="810"/>
    </row>
    <row r="5" spans="1:18" s="806" customFormat="1" ht="10.5" customHeight="1">
      <c r="A5" s="812" t="s">
        <v>1</v>
      </c>
      <c r="B5" s="810"/>
      <c r="C5" s="810"/>
      <c r="D5" s="810"/>
      <c r="E5" s="810"/>
      <c r="F5" s="810"/>
      <c r="G5" s="811"/>
      <c r="H5" s="810"/>
      <c r="I5" s="810"/>
      <c r="J5" s="810"/>
      <c r="K5" s="810"/>
      <c r="L5" s="810"/>
      <c r="M5" s="810"/>
      <c r="N5" s="810"/>
      <c r="O5" s="810"/>
      <c r="P5" s="810"/>
      <c r="Q5" s="810"/>
      <c r="R5" s="810"/>
    </row>
    <row r="6" spans="1:18" s="806" customFormat="1" ht="21" customHeight="1">
      <c r="A6" s="813" t="s">
        <v>829</v>
      </c>
      <c r="B6" s="814" t="s">
        <v>99</v>
      </c>
      <c r="C6" s="814" t="s">
        <v>100</v>
      </c>
      <c r="D6" s="815" t="s">
        <v>96</v>
      </c>
      <c r="E6" s="816"/>
      <c r="F6" s="816"/>
      <c r="G6" s="816" t="s">
        <v>74</v>
      </c>
      <c r="H6" s="816"/>
      <c r="I6" s="816"/>
      <c r="J6" s="816" t="s">
        <v>94</v>
      </c>
      <c r="K6" s="816"/>
      <c r="L6" s="816"/>
      <c r="M6" s="816" t="s">
        <v>76</v>
      </c>
      <c r="N6" s="816"/>
      <c r="O6" s="816"/>
      <c r="P6" s="816" t="s">
        <v>78</v>
      </c>
      <c r="Q6" s="816"/>
      <c r="R6" s="817"/>
    </row>
    <row r="7" spans="1:18" s="806" customFormat="1" ht="15.75" customHeight="1">
      <c r="A7" s="818"/>
      <c r="B7" s="819" t="s">
        <v>100</v>
      </c>
      <c r="C7" s="819" t="s">
        <v>100</v>
      </c>
      <c r="D7" s="820" t="s">
        <v>830</v>
      </c>
      <c r="E7" s="820" t="s">
        <v>831</v>
      </c>
      <c r="F7" s="820" t="s">
        <v>832</v>
      </c>
      <c r="G7" s="820" t="s">
        <v>830</v>
      </c>
      <c r="H7" s="820" t="s">
        <v>831</v>
      </c>
      <c r="I7" s="820" t="s">
        <v>832</v>
      </c>
      <c r="J7" s="820" t="s">
        <v>830</v>
      </c>
      <c r="K7" s="820" t="s">
        <v>831</v>
      </c>
      <c r="L7" s="820" t="s">
        <v>832</v>
      </c>
      <c r="M7" s="820" t="s">
        <v>830</v>
      </c>
      <c r="N7" s="820" t="s">
        <v>831</v>
      </c>
      <c r="O7" s="820" t="s">
        <v>832</v>
      </c>
      <c r="P7" s="821" t="s">
        <v>830</v>
      </c>
      <c r="Q7" s="821" t="s">
        <v>831</v>
      </c>
      <c r="R7" s="822" t="s">
        <v>832</v>
      </c>
    </row>
    <row r="8" spans="1:18" ht="13.2">
      <c r="A8" s="163" t="s">
        <v>3</v>
      </c>
      <c r="B8" s="163" t="s">
        <v>223</v>
      </c>
      <c r="C8" s="163" t="s">
        <v>223</v>
      </c>
      <c r="D8" s="164">
        <v>49568.565920000001</v>
      </c>
      <c r="E8" s="165">
        <v>0</v>
      </c>
      <c r="F8" s="165">
        <v>49568.565920000001</v>
      </c>
      <c r="G8" s="165">
        <v>0</v>
      </c>
      <c r="H8" s="165">
        <v>0</v>
      </c>
      <c r="I8" s="165">
        <v>0</v>
      </c>
      <c r="J8" s="165">
        <v>1351.2231400000001</v>
      </c>
      <c r="K8" s="165">
        <v>1.3789999999999998E-2</v>
      </c>
      <c r="L8" s="165">
        <v>1351.2369300000003</v>
      </c>
      <c r="M8" s="165">
        <v>3103.82717</v>
      </c>
      <c r="N8" s="165">
        <v>11.690250000000001</v>
      </c>
      <c r="O8" s="165">
        <v>3115.5174200000001</v>
      </c>
      <c r="P8" s="165">
        <v>2E-3</v>
      </c>
      <c r="Q8" s="165">
        <v>11.704040000000001</v>
      </c>
      <c r="R8" s="166">
        <v>4466.7543500000002</v>
      </c>
    </row>
    <row r="9" spans="1:18" ht="13.2">
      <c r="A9" s="167"/>
      <c r="B9" s="163" t="s">
        <v>188</v>
      </c>
      <c r="C9" s="163" t="s">
        <v>189</v>
      </c>
      <c r="D9" s="164">
        <v>17352.629980000002</v>
      </c>
      <c r="E9" s="165">
        <v>0</v>
      </c>
      <c r="F9" s="165">
        <v>17352.629980000002</v>
      </c>
      <c r="G9" s="165">
        <v>0</v>
      </c>
      <c r="H9" s="165">
        <v>0</v>
      </c>
      <c r="I9" s="165">
        <v>0</v>
      </c>
      <c r="J9" s="165">
        <v>1110.86778</v>
      </c>
      <c r="K9" s="165">
        <v>0</v>
      </c>
      <c r="L9" s="165">
        <v>1110.86778</v>
      </c>
      <c r="M9" s="165">
        <v>10.500999999999999</v>
      </c>
      <c r="N9" s="165">
        <v>0</v>
      </c>
      <c r="O9" s="165">
        <v>10.500999999999999</v>
      </c>
      <c r="P9" s="165">
        <v>1E-3</v>
      </c>
      <c r="Q9" s="165">
        <v>0</v>
      </c>
      <c r="R9" s="166">
        <v>1121.36878</v>
      </c>
    </row>
    <row r="10" spans="1:18" ht="13.2">
      <c r="A10" s="163" t="s">
        <v>833</v>
      </c>
      <c r="B10" s="824"/>
      <c r="C10" s="824"/>
      <c r="D10" s="164">
        <v>66921.195900000006</v>
      </c>
      <c r="E10" s="165">
        <v>0</v>
      </c>
      <c r="F10" s="165">
        <v>66921.195900000006</v>
      </c>
      <c r="G10" s="165">
        <v>0</v>
      </c>
      <c r="H10" s="165">
        <v>0</v>
      </c>
      <c r="I10" s="165">
        <v>0</v>
      </c>
      <c r="J10" s="165">
        <v>2462.0909200000001</v>
      </c>
      <c r="K10" s="165">
        <v>1.3789999999999998E-2</v>
      </c>
      <c r="L10" s="165">
        <v>2462.1047100000001</v>
      </c>
      <c r="M10" s="165">
        <v>3114.3281699999998</v>
      </c>
      <c r="N10" s="165">
        <v>11.690250000000001</v>
      </c>
      <c r="O10" s="165">
        <v>3126.0184199999999</v>
      </c>
      <c r="P10" s="165">
        <v>3.0000000000000001E-3</v>
      </c>
      <c r="Q10" s="165">
        <v>11.704040000000001</v>
      </c>
      <c r="R10" s="166">
        <v>5588.1231300000009</v>
      </c>
    </row>
    <row r="11" spans="1:18" ht="13.2">
      <c r="A11" s="163" t="s">
        <v>4</v>
      </c>
      <c r="B11" s="163" t="s">
        <v>190</v>
      </c>
      <c r="C11" s="163" t="s">
        <v>190</v>
      </c>
      <c r="D11" s="164">
        <v>22292.827949999999</v>
      </c>
      <c r="E11" s="165">
        <v>0</v>
      </c>
      <c r="F11" s="165">
        <v>22292.827949999999</v>
      </c>
      <c r="G11" s="165">
        <v>0</v>
      </c>
      <c r="H11" s="165">
        <v>0</v>
      </c>
      <c r="I11" s="165">
        <v>0</v>
      </c>
      <c r="J11" s="165">
        <v>2124.8873499999995</v>
      </c>
      <c r="K11" s="165">
        <v>16.168780000000002</v>
      </c>
      <c r="L11" s="165">
        <v>2141.0561299999999</v>
      </c>
      <c r="M11" s="165">
        <v>4043.7690200000002</v>
      </c>
      <c r="N11" s="165">
        <v>8.0000000000000007E-5</v>
      </c>
      <c r="O11" s="165">
        <v>4043.7691</v>
      </c>
      <c r="P11" s="165">
        <v>2E-3</v>
      </c>
      <c r="Q11" s="165">
        <v>16.168860000000002</v>
      </c>
      <c r="R11" s="166">
        <v>6184.8252300000004</v>
      </c>
    </row>
    <row r="12" spans="1:18" ht="13.2">
      <c r="A12" s="167"/>
      <c r="B12" s="163" t="s">
        <v>105</v>
      </c>
      <c r="C12" s="163" t="s">
        <v>105</v>
      </c>
      <c r="D12" s="164">
        <v>61761.179260000004</v>
      </c>
      <c r="E12" s="165">
        <v>0</v>
      </c>
      <c r="F12" s="165">
        <v>61761.179260000004</v>
      </c>
      <c r="G12" s="165">
        <v>0.11423999999999999</v>
      </c>
      <c r="H12" s="165">
        <v>0</v>
      </c>
      <c r="I12" s="165">
        <v>0.11423999999999999</v>
      </c>
      <c r="J12" s="165">
        <v>4923.4863299999997</v>
      </c>
      <c r="K12" s="165">
        <v>134.62182000000001</v>
      </c>
      <c r="L12" s="165">
        <v>5058.1081499999991</v>
      </c>
      <c r="M12" s="165">
        <v>14496.60644</v>
      </c>
      <c r="N12" s="165">
        <v>64.225909999999999</v>
      </c>
      <c r="O12" s="165">
        <v>14560.832349999999</v>
      </c>
      <c r="P12" s="165">
        <v>5.0000000000000001E-3</v>
      </c>
      <c r="Q12" s="165">
        <v>198.84772999999998</v>
      </c>
      <c r="R12" s="166">
        <v>19619.054740000003</v>
      </c>
    </row>
    <row r="13" spans="1:18" ht="13.2">
      <c r="A13" s="167"/>
      <c r="B13" s="167"/>
      <c r="C13" s="168" t="s">
        <v>161</v>
      </c>
      <c r="D13" s="169">
        <v>2053.6660000000002</v>
      </c>
      <c r="E13" s="121">
        <v>0</v>
      </c>
      <c r="F13" s="121">
        <v>2053.6660000000002</v>
      </c>
      <c r="G13" s="121">
        <v>0</v>
      </c>
      <c r="H13" s="121">
        <v>0</v>
      </c>
      <c r="I13" s="121">
        <v>0</v>
      </c>
      <c r="J13" s="121">
        <v>0</v>
      </c>
      <c r="K13" s="121">
        <v>0</v>
      </c>
      <c r="L13" s="121">
        <v>0</v>
      </c>
      <c r="M13" s="121">
        <v>0</v>
      </c>
      <c r="N13" s="121">
        <v>0</v>
      </c>
      <c r="O13" s="121">
        <v>0</v>
      </c>
      <c r="P13" s="121">
        <v>1E-3</v>
      </c>
      <c r="Q13" s="121">
        <v>0</v>
      </c>
      <c r="R13" s="170">
        <v>0</v>
      </c>
    </row>
    <row r="14" spans="1:18" ht="13.2">
      <c r="A14" s="167"/>
      <c r="B14" s="163" t="s">
        <v>106</v>
      </c>
      <c r="C14" s="163" t="s">
        <v>107</v>
      </c>
      <c r="D14" s="164">
        <v>197762.11590999999</v>
      </c>
      <c r="E14" s="165">
        <v>0</v>
      </c>
      <c r="F14" s="165">
        <v>197762.11590999999</v>
      </c>
      <c r="G14" s="165">
        <v>6.7299999999999999E-3</v>
      </c>
      <c r="H14" s="165">
        <v>0</v>
      </c>
      <c r="I14" s="165">
        <v>6.7299999999999999E-3</v>
      </c>
      <c r="J14" s="165">
        <v>8525.4453300000005</v>
      </c>
      <c r="K14" s="165">
        <v>374.54672999999997</v>
      </c>
      <c r="L14" s="165">
        <v>8899.9920600000005</v>
      </c>
      <c r="M14" s="165">
        <v>31132.193890000002</v>
      </c>
      <c r="N14" s="165">
        <v>239.79702000000003</v>
      </c>
      <c r="O14" s="165">
        <v>31371.990909999997</v>
      </c>
      <c r="P14" s="165">
        <v>8.9999999999999993E-3</v>
      </c>
      <c r="Q14" s="165">
        <v>614.34375</v>
      </c>
      <c r="R14" s="166">
        <v>40271.989699999998</v>
      </c>
    </row>
    <row r="15" spans="1:18" ht="13.2">
      <c r="A15" s="167"/>
      <c r="B15" s="167"/>
      <c r="C15" s="168" t="s">
        <v>191</v>
      </c>
      <c r="D15" s="169">
        <v>18613.07964</v>
      </c>
      <c r="E15" s="121">
        <v>0</v>
      </c>
      <c r="F15" s="121">
        <v>18613.07964</v>
      </c>
      <c r="G15" s="121">
        <v>0</v>
      </c>
      <c r="H15" s="121">
        <v>0</v>
      </c>
      <c r="I15" s="121">
        <v>0</v>
      </c>
      <c r="J15" s="121">
        <v>3767.9650899999997</v>
      </c>
      <c r="K15" s="121">
        <v>8.6365800000000004</v>
      </c>
      <c r="L15" s="121">
        <v>3776.60167</v>
      </c>
      <c r="M15" s="121">
        <v>2199.83266</v>
      </c>
      <c r="N15" s="121">
        <v>0</v>
      </c>
      <c r="O15" s="121">
        <v>2199.83266</v>
      </c>
      <c r="P15" s="121">
        <v>2E-3</v>
      </c>
      <c r="Q15" s="121">
        <v>8.6365800000000004</v>
      </c>
      <c r="R15" s="170">
        <v>5976.43433</v>
      </c>
    </row>
    <row r="16" spans="1:18" ht="13.2">
      <c r="A16" s="167"/>
      <c r="B16" s="167"/>
      <c r="C16" s="168" t="s">
        <v>224</v>
      </c>
      <c r="D16" s="169">
        <v>23.60594</v>
      </c>
      <c r="E16" s="121">
        <v>0</v>
      </c>
      <c r="F16" s="121">
        <v>23.60594</v>
      </c>
      <c r="G16" s="121">
        <v>0</v>
      </c>
      <c r="H16" s="121">
        <v>0</v>
      </c>
      <c r="I16" s="121">
        <v>0</v>
      </c>
      <c r="J16" s="121">
        <v>0</v>
      </c>
      <c r="K16" s="121">
        <v>0</v>
      </c>
      <c r="L16" s="121">
        <v>0</v>
      </c>
      <c r="M16" s="121">
        <v>0</v>
      </c>
      <c r="N16" s="121">
        <v>0</v>
      </c>
      <c r="O16" s="121">
        <v>0</v>
      </c>
      <c r="P16" s="121">
        <v>1E-3</v>
      </c>
      <c r="Q16" s="121">
        <v>0</v>
      </c>
      <c r="R16" s="170">
        <v>0</v>
      </c>
    </row>
    <row r="17" spans="1:18" ht="13.2">
      <c r="A17" s="163" t="s">
        <v>834</v>
      </c>
      <c r="B17" s="824"/>
      <c r="C17" s="824"/>
      <c r="D17" s="164">
        <v>302506.47469999996</v>
      </c>
      <c r="E17" s="165">
        <v>0</v>
      </c>
      <c r="F17" s="165">
        <v>302506.47469999996</v>
      </c>
      <c r="G17" s="165">
        <v>0.12096999999999999</v>
      </c>
      <c r="H17" s="165">
        <v>0</v>
      </c>
      <c r="I17" s="165">
        <v>0.12096999999999999</v>
      </c>
      <c r="J17" s="165">
        <v>19341.784100000001</v>
      </c>
      <c r="K17" s="165">
        <v>533.97390999999993</v>
      </c>
      <c r="L17" s="165">
        <v>19875.758009999998</v>
      </c>
      <c r="M17" s="165">
        <v>51872.402010000005</v>
      </c>
      <c r="N17" s="165">
        <v>304.02301</v>
      </c>
      <c r="O17" s="165">
        <v>52176.425019999995</v>
      </c>
      <c r="P17" s="165">
        <v>0.02</v>
      </c>
      <c r="Q17" s="165">
        <v>837.99691999999993</v>
      </c>
      <c r="R17" s="166">
        <v>72052.304000000004</v>
      </c>
    </row>
    <row r="18" spans="1:18" ht="13.2">
      <c r="A18" s="163" t="s">
        <v>67</v>
      </c>
      <c r="B18" s="163" t="s">
        <v>108</v>
      </c>
      <c r="C18" s="163" t="s">
        <v>108</v>
      </c>
      <c r="D18" s="164">
        <v>35486.095209999999</v>
      </c>
      <c r="E18" s="165">
        <v>0</v>
      </c>
      <c r="F18" s="165">
        <v>35486.095209999999</v>
      </c>
      <c r="G18" s="165">
        <v>1.4824200000000001</v>
      </c>
      <c r="H18" s="165">
        <v>0</v>
      </c>
      <c r="I18" s="165">
        <v>1.4824200000000001</v>
      </c>
      <c r="J18" s="165">
        <v>13817.250390000001</v>
      </c>
      <c r="K18" s="165">
        <v>263.79752000000002</v>
      </c>
      <c r="L18" s="165">
        <v>14081.047909999999</v>
      </c>
      <c r="M18" s="165">
        <v>32943.287810000002</v>
      </c>
      <c r="N18" s="165">
        <v>1747.4030700000001</v>
      </c>
      <c r="O18" s="165">
        <v>34690.690880000002</v>
      </c>
      <c r="P18" s="165">
        <v>5.0000000000000001E-3</v>
      </c>
      <c r="Q18" s="165">
        <v>2011.2005900000001</v>
      </c>
      <c r="R18" s="166">
        <v>48773.221210000003</v>
      </c>
    </row>
    <row r="19" spans="1:18" ht="13.2">
      <c r="A19" s="167"/>
      <c r="B19" s="167"/>
      <c r="C19" s="168" t="s">
        <v>322</v>
      </c>
      <c r="D19" s="169">
        <v>3709.50135</v>
      </c>
      <c r="E19" s="121">
        <v>0</v>
      </c>
      <c r="F19" s="121">
        <v>3709.50135</v>
      </c>
      <c r="G19" s="121">
        <v>0</v>
      </c>
      <c r="H19" s="121">
        <v>0</v>
      </c>
      <c r="I19" s="121">
        <v>0</v>
      </c>
      <c r="J19" s="121">
        <v>634.25840000000005</v>
      </c>
      <c r="K19" s="121">
        <v>0.10808</v>
      </c>
      <c r="L19" s="121">
        <v>634.36648000000002</v>
      </c>
      <c r="M19" s="121">
        <v>858.59185000000002</v>
      </c>
      <c r="N19" s="121">
        <v>3.5899999999999999E-3</v>
      </c>
      <c r="O19" s="121">
        <v>858.59543999999994</v>
      </c>
      <c r="P19" s="121">
        <v>1E-3</v>
      </c>
      <c r="Q19" s="121">
        <v>0.11167000000000001</v>
      </c>
      <c r="R19" s="170">
        <v>1492.96192</v>
      </c>
    </row>
    <row r="20" spans="1:18" ht="13.2">
      <c r="A20" s="167"/>
      <c r="B20" s="163" t="s">
        <v>225</v>
      </c>
      <c r="C20" s="163" t="s">
        <v>225</v>
      </c>
      <c r="D20" s="164">
        <v>49637.767500000002</v>
      </c>
      <c r="E20" s="165">
        <v>0</v>
      </c>
      <c r="F20" s="165">
        <v>49637.767500000002</v>
      </c>
      <c r="G20" s="165">
        <v>0</v>
      </c>
      <c r="H20" s="165">
        <v>0</v>
      </c>
      <c r="I20" s="165">
        <v>0</v>
      </c>
      <c r="J20" s="165">
        <v>3814.6508600000002</v>
      </c>
      <c r="K20" s="165">
        <v>119.95208</v>
      </c>
      <c r="L20" s="165">
        <v>3934.6029400000002</v>
      </c>
      <c r="M20" s="165">
        <v>5753.88213</v>
      </c>
      <c r="N20" s="165">
        <v>10.272939999999998</v>
      </c>
      <c r="O20" s="165">
        <v>5764.1550700000007</v>
      </c>
      <c r="P20" s="165">
        <v>4.0000000000000001E-3</v>
      </c>
      <c r="Q20" s="165">
        <v>130.22502</v>
      </c>
      <c r="R20" s="166">
        <v>9698.7580099999996</v>
      </c>
    </row>
    <row r="21" spans="1:18" ht="13.2">
      <c r="A21" s="167"/>
      <c r="B21" s="163" t="s">
        <v>306</v>
      </c>
      <c r="C21" s="163" t="s">
        <v>307</v>
      </c>
      <c r="D21" s="164">
        <v>7061.1836800000001</v>
      </c>
      <c r="E21" s="165">
        <v>0</v>
      </c>
      <c r="F21" s="165">
        <v>7061.1836800000001</v>
      </c>
      <c r="G21" s="165">
        <v>0</v>
      </c>
      <c r="H21" s="165">
        <v>0</v>
      </c>
      <c r="I21" s="165">
        <v>0</v>
      </c>
      <c r="J21" s="165">
        <v>50.145620000000001</v>
      </c>
      <c r="K21" s="165">
        <v>0</v>
      </c>
      <c r="L21" s="165">
        <v>50.145620000000001</v>
      </c>
      <c r="M21" s="165">
        <v>69.60766000000001</v>
      </c>
      <c r="N21" s="165">
        <v>0</v>
      </c>
      <c r="O21" s="165">
        <v>69.60766000000001</v>
      </c>
      <c r="P21" s="165">
        <v>1E-3</v>
      </c>
      <c r="Q21" s="165">
        <v>0</v>
      </c>
      <c r="R21" s="166">
        <v>119.75328</v>
      </c>
    </row>
    <row r="22" spans="1:18" ht="13.2">
      <c r="A22" s="167"/>
      <c r="B22" s="163" t="s">
        <v>323</v>
      </c>
      <c r="C22" s="163" t="s">
        <v>324</v>
      </c>
      <c r="D22" s="164">
        <v>8542.7016300000014</v>
      </c>
      <c r="E22" s="165">
        <v>0</v>
      </c>
      <c r="F22" s="165">
        <v>8542.7016300000014</v>
      </c>
      <c r="G22" s="165">
        <v>0</v>
      </c>
      <c r="H22" s="165">
        <v>0</v>
      </c>
      <c r="I22" s="165">
        <v>0</v>
      </c>
      <c r="J22" s="165">
        <v>1325.83276</v>
      </c>
      <c r="K22" s="165">
        <v>28.32705</v>
      </c>
      <c r="L22" s="165">
        <v>1354.1598100000001</v>
      </c>
      <c r="M22" s="165">
        <v>7856.7830300000005</v>
      </c>
      <c r="N22" s="165">
        <v>8.0000000000000007E-5</v>
      </c>
      <c r="O22" s="165">
        <v>7856.7831100000003</v>
      </c>
      <c r="P22" s="165">
        <v>1E-3</v>
      </c>
      <c r="Q22" s="165">
        <v>28.32713</v>
      </c>
      <c r="R22" s="166">
        <v>9210.9429199999995</v>
      </c>
    </row>
    <row r="23" spans="1:18" ht="13.2">
      <c r="A23" s="163" t="s">
        <v>835</v>
      </c>
      <c r="B23" s="824"/>
      <c r="C23" s="824"/>
      <c r="D23" s="164">
        <v>104437.24937000001</v>
      </c>
      <c r="E23" s="165">
        <v>0</v>
      </c>
      <c r="F23" s="165">
        <v>104437.24937000001</v>
      </c>
      <c r="G23" s="165">
        <v>1.4824200000000001</v>
      </c>
      <c r="H23" s="165">
        <v>0</v>
      </c>
      <c r="I23" s="165">
        <v>1.4824200000000001</v>
      </c>
      <c r="J23" s="165">
        <v>19642.138030000006</v>
      </c>
      <c r="K23" s="165">
        <v>412.18473000000006</v>
      </c>
      <c r="L23" s="165">
        <v>20054.322760000003</v>
      </c>
      <c r="M23" s="165">
        <v>47482.152479999997</v>
      </c>
      <c r="N23" s="165">
        <v>1757.6796800000002</v>
      </c>
      <c r="O23" s="165">
        <v>49239.832159999998</v>
      </c>
      <c r="P23" s="165">
        <v>1.2E-2</v>
      </c>
      <c r="Q23" s="165">
        <v>2169.8644099999997</v>
      </c>
      <c r="R23" s="166">
        <v>69295.637340000001</v>
      </c>
    </row>
    <row r="24" spans="1:18" ht="13.2">
      <c r="A24" s="163" t="s">
        <v>6</v>
      </c>
      <c r="B24" s="163" t="s">
        <v>6</v>
      </c>
      <c r="C24" s="163" t="s">
        <v>6</v>
      </c>
      <c r="D24" s="164">
        <v>436844.44307999994</v>
      </c>
      <c r="E24" s="165">
        <v>0</v>
      </c>
      <c r="F24" s="165">
        <v>436844.44307999994</v>
      </c>
      <c r="G24" s="165">
        <v>0.66604999999999992</v>
      </c>
      <c r="H24" s="165">
        <v>0</v>
      </c>
      <c r="I24" s="165">
        <v>0.66604999999999992</v>
      </c>
      <c r="J24" s="165">
        <v>39745.534300000007</v>
      </c>
      <c r="K24" s="165">
        <v>1262.0421500000002</v>
      </c>
      <c r="L24" s="165">
        <v>41007.576450000008</v>
      </c>
      <c r="M24" s="165">
        <v>301221.60975999996</v>
      </c>
      <c r="N24" s="165">
        <v>1344.7064800000001</v>
      </c>
      <c r="O24" s="165">
        <v>302566.31623999996</v>
      </c>
      <c r="P24" s="165">
        <v>1.0999999999999999E-2</v>
      </c>
      <c r="Q24" s="165">
        <v>2606.7486300000005</v>
      </c>
      <c r="R24" s="166">
        <v>343574.55874000001</v>
      </c>
    </row>
    <row r="25" spans="1:18" ht="13.2">
      <c r="A25" s="167"/>
      <c r="B25" s="167"/>
      <c r="C25" s="168" t="s">
        <v>109</v>
      </c>
      <c r="D25" s="169">
        <v>68527.16197999999</v>
      </c>
      <c r="E25" s="121">
        <v>53.106650000000002</v>
      </c>
      <c r="F25" s="121">
        <v>68580.268629999991</v>
      </c>
      <c r="G25" s="121">
        <v>8.6499999999999997E-3</v>
      </c>
      <c r="H25" s="121">
        <v>0</v>
      </c>
      <c r="I25" s="121">
        <v>8.6499999999999997E-3</v>
      </c>
      <c r="J25" s="121">
        <v>6487.5678200000002</v>
      </c>
      <c r="K25" s="121">
        <v>2467.3259199999998</v>
      </c>
      <c r="L25" s="121">
        <v>8954.8937399999995</v>
      </c>
      <c r="M25" s="121">
        <v>92305.816350000008</v>
      </c>
      <c r="N25" s="121">
        <v>795.02655000000004</v>
      </c>
      <c r="O25" s="121">
        <v>93100.842900000003</v>
      </c>
      <c r="P25" s="121">
        <v>5.0000000000000001E-3</v>
      </c>
      <c r="Q25" s="121">
        <v>3262.3524699999998</v>
      </c>
      <c r="R25" s="170">
        <v>102055.74529000001</v>
      </c>
    </row>
    <row r="26" spans="1:18" ht="13.2">
      <c r="A26" s="167"/>
      <c r="B26" s="167"/>
      <c r="C26" s="168" t="s">
        <v>192</v>
      </c>
      <c r="D26" s="169">
        <v>101187.96610000001</v>
      </c>
      <c r="E26" s="121">
        <v>5.73116</v>
      </c>
      <c r="F26" s="121">
        <v>101193.69726</v>
      </c>
      <c r="G26" s="121">
        <v>0</v>
      </c>
      <c r="H26" s="121">
        <v>0</v>
      </c>
      <c r="I26" s="121">
        <v>0</v>
      </c>
      <c r="J26" s="121">
        <v>4776.4916700000003</v>
      </c>
      <c r="K26" s="121">
        <v>37.192329999999991</v>
      </c>
      <c r="L26" s="121">
        <v>4813.6840000000002</v>
      </c>
      <c r="M26" s="121">
        <v>4190.99611</v>
      </c>
      <c r="N26" s="121">
        <v>2.65E-3</v>
      </c>
      <c r="O26" s="121">
        <v>4190.9987600000004</v>
      </c>
      <c r="P26" s="121">
        <v>4.0000000000000001E-3</v>
      </c>
      <c r="Q26" s="121">
        <v>37.194979999999994</v>
      </c>
      <c r="R26" s="170">
        <v>9004.6827599999997</v>
      </c>
    </row>
    <row r="27" spans="1:18" ht="13.2">
      <c r="A27" s="167"/>
      <c r="B27" s="167"/>
      <c r="C27" s="168" t="s">
        <v>110</v>
      </c>
      <c r="D27" s="169">
        <v>145503.11101999998</v>
      </c>
      <c r="E27" s="121">
        <v>329.59884000000005</v>
      </c>
      <c r="F27" s="121">
        <v>145832.70986</v>
      </c>
      <c r="G27" s="121">
        <v>6.4409999999999995E-2</v>
      </c>
      <c r="H27" s="121">
        <v>0</v>
      </c>
      <c r="I27" s="121">
        <v>6.4409999999999995E-2</v>
      </c>
      <c r="J27" s="121">
        <v>9393.2602099999986</v>
      </c>
      <c r="K27" s="121">
        <v>368.41199999999998</v>
      </c>
      <c r="L27" s="121">
        <v>9761.6722099999988</v>
      </c>
      <c r="M27" s="121">
        <v>37164.488809999995</v>
      </c>
      <c r="N27" s="121">
        <v>299.21969000000007</v>
      </c>
      <c r="O27" s="121">
        <v>37463.708499999993</v>
      </c>
      <c r="P27" s="121">
        <v>6.0000000000000001E-3</v>
      </c>
      <c r="Q27" s="121">
        <v>667.63169000000005</v>
      </c>
      <c r="R27" s="170">
        <v>47225.445119999997</v>
      </c>
    </row>
    <row r="28" spans="1:18" ht="13.2">
      <c r="A28" s="167"/>
      <c r="B28" s="167"/>
      <c r="C28" s="168" t="s">
        <v>226</v>
      </c>
      <c r="D28" s="169">
        <v>26006.157259999996</v>
      </c>
      <c r="E28" s="121">
        <v>0</v>
      </c>
      <c r="F28" s="121">
        <v>26006.157259999996</v>
      </c>
      <c r="G28" s="121">
        <v>0</v>
      </c>
      <c r="H28" s="121">
        <v>0</v>
      </c>
      <c r="I28" s="121">
        <v>0</v>
      </c>
      <c r="J28" s="121">
        <v>2117.8088499999999</v>
      </c>
      <c r="K28" s="121">
        <v>418.63378</v>
      </c>
      <c r="L28" s="121">
        <v>2536.44263</v>
      </c>
      <c r="M28" s="121">
        <v>3255.9624199999998</v>
      </c>
      <c r="N28" s="121">
        <v>20.553069999999998</v>
      </c>
      <c r="O28" s="121">
        <v>3276.5154899999998</v>
      </c>
      <c r="P28" s="121">
        <v>2E-3</v>
      </c>
      <c r="Q28" s="121">
        <v>439.18685000000005</v>
      </c>
      <c r="R28" s="170">
        <v>5812.9581200000002</v>
      </c>
    </row>
    <row r="29" spans="1:18" ht="13.2">
      <c r="A29" s="167"/>
      <c r="B29" s="167"/>
      <c r="C29" s="168" t="s">
        <v>149</v>
      </c>
      <c r="D29" s="169">
        <v>76333.024489999996</v>
      </c>
      <c r="E29" s="121">
        <v>0</v>
      </c>
      <c r="F29" s="121">
        <v>76333.024489999996</v>
      </c>
      <c r="G29" s="121">
        <v>0</v>
      </c>
      <c r="H29" s="121">
        <v>0</v>
      </c>
      <c r="I29" s="121">
        <v>0</v>
      </c>
      <c r="J29" s="121">
        <v>8789.5687300000009</v>
      </c>
      <c r="K29" s="121">
        <v>0.85409000000000002</v>
      </c>
      <c r="L29" s="121">
        <v>8790.4228199999998</v>
      </c>
      <c r="M29" s="121">
        <v>11788.33023</v>
      </c>
      <c r="N29" s="121">
        <v>6.2149999999999997E-2</v>
      </c>
      <c r="O29" s="121">
        <v>11788.392380000001</v>
      </c>
      <c r="P29" s="121">
        <v>1E-3</v>
      </c>
      <c r="Q29" s="121">
        <v>0.91624000000000005</v>
      </c>
      <c r="R29" s="170">
        <v>20578.815200000001</v>
      </c>
    </row>
    <row r="30" spans="1:18" ht="13.2">
      <c r="A30" s="167"/>
      <c r="B30" s="167"/>
      <c r="C30" s="168" t="s">
        <v>193</v>
      </c>
      <c r="D30" s="169">
        <v>95935.354630000016</v>
      </c>
      <c r="E30" s="121">
        <v>0</v>
      </c>
      <c r="F30" s="121">
        <v>95935.354630000016</v>
      </c>
      <c r="G30" s="121">
        <v>0</v>
      </c>
      <c r="H30" s="121">
        <v>0</v>
      </c>
      <c r="I30" s="121">
        <v>0</v>
      </c>
      <c r="J30" s="121">
        <v>4522.9411100000007</v>
      </c>
      <c r="K30" s="121">
        <v>118.66441</v>
      </c>
      <c r="L30" s="121">
        <v>4641.6055199999992</v>
      </c>
      <c r="M30" s="121">
        <v>9305.3036599999996</v>
      </c>
      <c r="N30" s="121">
        <v>5.1479999999999998E-2</v>
      </c>
      <c r="O30" s="121">
        <v>9305.3551400000015</v>
      </c>
      <c r="P30" s="121">
        <v>2E-3</v>
      </c>
      <c r="Q30" s="121">
        <v>118.71589</v>
      </c>
      <c r="R30" s="170">
        <v>13946.960660000001</v>
      </c>
    </row>
    <row r="31" spans="1:18" ht="13.2">
      <c r="A31" s="167"/>
      <c r="B31" s="167"/>
      <c r="C31" s="168" t="s">
        <v>194</v>
      </c>
      <c r="D31" s="169">
        <v>46073.685549999995</v>
      </c>
      <c r="E31" s="121">
        <v>0</v>
      </c>
      <c r="F31" s="121">
        <v>46073.685549999995</v>
      </c>
      <c r="G31" s="121">
        <v>0</v>
      </c>
      <c r="H31" s="121">
        <v>0</v>
      </c>
      <c r="I31" s="121">
        <v>0</v>
      </c>
      <c r="J31" s="121">
        <v>2903.1205299999997</v>
      </c>
      <c r="K31" s="121">
        <v>2.8</v>
      </c>
      <c r="L31" s="121">
        <v>2905.9205299999999</v>
      </c>
      <c r="M31" s="121">
        <v>3656.5814399999999</v>
      </c>
      <c r="N31" s="121">
        <v>1.89E-2</v>
      </c>
      <c r="O31" s="121">
        <v>3656.60034</v>
      </c>
      <c r="P31" s="121">
        <v>1E-3</v>
      </c>
      <c r="Q31" s="121">
        <v>2.8189000000000002</v>
      </c>
      <c r="R31" s="170">
        <v>6562.5208700000003</v>
      </c>
    </row>
    <row r="32" spans="1:18" ht="13.2">
      <c r="A32" s="167"/>
      <c r="B32" s="167"/>
      <c r="C32" s="168" t="s">
        <v>308</v>
      </c>
      <c r="D32" s="169">
        <v>4530.8394900000003</v>
      </c>
      <c r="E32" s="121">
        <v>0</v>
      </c>
      <c r="F32" s="121">
        <v>4530.8394900000003</v>
      </c>
      <c r="G32" s="121">
        <v>0</v>
      </c>
      <c r="H32" s="121">
        <v>0</v>
      </c>
      <c r="I32" s="121">
        <v>0</v>
      </c>
      <c r="J32" s="121">
        <v>53.708379999999998</v>
      </c>
      <c r="K32" s="121">
        <v>0</v>
      </c>
      <c r="L32" s="121">
        <v>53.708379999999998</v>
      </c>
      <c r="M32" s="121">
        <v>482.55484000000001</v>
      </c>
      <c r="N32" s="121">
        <v>0</v>
      </c>
      <c r="O32" s="121">
        <v>482.55484000000001</v>
      </c>
      <c r="P32" s="121">
        <v>1E-3</v>
      </c>
      <c r="Q32" s="121">
        <v>0</v>
      </c>
      <c r="R32" s="170">
        <v>536.26321999999993</v>
      </c>
    </row>
    <row r="33" spans="1:18" ht="13.2">
      <c r="A33" s="167"/>
      <c r="B33" s="167"/>
      <c r="C33" s="168" t="s">
        <v>195</v>
      </c>
      <c r="D33" s="169">
        <v>50411.868759999998</v>
      </c>
      <c r="E33" s="121">
        <v>0</v>
      </c>
      <c r="F33" s="121">
        <v>50411.868759999998</v>
      </c>
      <c r="G33" s="121">
        <v>0</v>
      </c>
      <c r="H33" s="121">
        <v>0</v>
      </c>
      <c r="I33" s="121">
        <v>0</v>
      </c>
      <c r="J33" s="121">
        <v>3383.5028299999999</v>
      </c>
      <c r="K33" s="121">
        <v>4.1085600000000007</v>
      </c>
      <c r="L33" s="121">
        <v>3387.61139</v>
      </c>
      <c r="M33" s="121">
        <v>5151.0299599999998</v>
      </c>
      <c r="N33" s="121">
        <v>7.26E-3</v>
      </c>
      <c r="O33" s="121">
        <v>5151.0372200000002</v>
      </c>
      <c r="P33" s="121">
        <v>1E-3</v>
      </c>
      <c r="Q33" s="121">
        <v>4.1158200000000003</v>
      </c>
      <c r="R33" s="170">
        <v>8538.6486100000002</v>
      </c>
    </row>
    <row r="34" spans="1:18" ht="13.2">
      <c r="A34" s="167"/>
      <c r="B34" s="167"/>
      <c r="C34" s="168" t="s">
        <v>350</v>
      </c>
      <c r="D34" s="169">
        <v>3132.7052999999996</v>
      </c>
      <c r="E34" s="121">
        <v>0</v>
      </c>
      <c r="F34" s="121">
        <v>3132.7052999999996</v>
      </c>
      <c r="G34" s="121">
        <v>0</v>
      </c>
      <c r="H34" s="121">
        <v>0</v>
      </c>
      <c r="I34" s="121">
        <v>0</v>
      </c>
      <c r="J34" s="121">
        <v>0</v>
      </c>
      <c r="K34" s="121">
        <v>0</v>
      </c>
      <c r="L34" s="121">
        <v>0</v>
      </c>
      <c r="M34" s="121">
        <v>0</v>
      </c>
      <c r="N34" s="121">
        <v>0</v>
      </c>
      <c r="O34" s="121">
        <v>0</v>
      </c>
      <c r="P34" s="121">
        <v>1E-3</v>
      </c>
      <c r="Q34" s="121">
        <v>0</v>
      </c>
      <c r="R34" s="170">
        <v>0</v>
      </c>
    </row>
    <row r="35" spans="1:18" ht="13.2">
      <c r="A35" s="167"/>
      <c r="B35" s="163" t="s">
        <v>111</v>
      </c>
      <c r="C35" s="163" t="s">
        <v>111</v>
      </c>
      <c r="D35" s="164">
        <v>76235.946079999994</v>
      </c>
      <c r="E35" s="165">
        <v>0</v>
      </c>
      <c r="F35" s="165">
        <v>76235.946079999994</v>
      </c>
      <c r="G35" s="165">
        <v>0.30099999999999999</v>
      </c>
      <c r="H35" s="165">
        <v>0</v>
      </c>
      <c r="I35" s="165">
        <v>0.30099999999999999</v>
      </c>
      <c r="J35" s="165">
        <v>5062.8642499999996</v>
      </c>
      <c r="K35" s="165">
        <v>273.75921</v>
      </c>
      <c r="L35" s="165">
        <v>5336.6234599999998</v>
      </c>
      <c r="M35" s="165">
        <v>4846.21371</v>
      </c>
      <c r="N35" s="165">
        <v>223.55101000000002</v>
      </c>
      <c r="O35" s="165">
        <v>5069.764720000001</v>
      </c>
      <c r="P35" s="165">
        <v>5.0000000000000001E-3</v>
      </c>
      <c r="Q35" s="165">
        <v>497.31022000000002</v>
      </c>
      <c r="R35" s="166">
        <v>10406.689179999999</v>
      </c>
    </row>
    <row r="36" spans="1:18" ht="13.2">
      <c r="A36" s="167"/>
      <c r="B36" s="163" t="s">
        <v>217</v>
      </c>
      <c r="C36" s="163" t="s">
        <v>227</v>
      </c>
      <c r="D36" s="164">
        <v>26453.307079999999</v>
      </c>
      <c r="E36" s="165">
        <v>0</v>
      </c>
      <c r="F36" s="165">
        <v>26453.307079999999</v>
      </c>
      <c r="G36" s="165">
        <v>0</v>
      </c>
      <c r="H36" s="165">
        <v>0</v>
      </c>
      <c r="I36" s="165">
        <v>0</v>
      </c>
      <c r="J36" s="165">
        <v>2272.3923999999997</v>
      </c>
      <c r="K36" s="165">
        <v>30.233139999999999</v>
      </c>
      <c r="L36" s="165">
        <v>2302.62554</v>
      </c>
      <c r="M36" s="165">
        <v>1745.63471</v>
      </c>
      <c r="N36" s="165">
        <v>5.18208</v>
      </c>
      <c r="O36" s="165">
        <v>1750.8167900000001</v>
      </c>
      <c r="P36" s="165">
        <v>1E-3</v>
      </c>
      <c r="Q36" s="165">
        <v>35.415219999999998</v>
      </c>
      <c r="R36" s="166">
        <v>4053.4423299999999</v>
      </c>
    </row>
    <row r="37" spans="1:18" ht="13.2">
      <c r="A37" s="167"/>
      <c r="B37" s="167"/>
      <c r="C37" s="168" t="s">
        <v>309</v>
      </c>
      <c r="D37" s="169">
        <v>3372.5678700000003</v>
      </c>
      <c r="E37" s="121">
        <v>0</v>
      </c>
      <c r="F37" s="121">
        <v>3372.5678700000003</v>
      </c>
      <c r="G37" s="121">
        <v>0</v>
      </c>
      <c r="H37" s="121">
        <v>0</v>
      </c>
      <c r="I37" s="121">
        <v>0</v>
      </c>
      <c r="J37" s="121">
        <v>152.82075</v>
      </c>
      <c r="K37" s="121">
        <v>0</v>
      </c>
      <c r="L37" s="121">
        <v>152.82075</v>
      </c>
      <c r="M37" s="121">
        <v>1087.01322</v>
      </c>
      <c r="N37" s="121">
        <v>0.16821</v>
      </c>
      <c r="O37" s="121">
        <v>1087.1814299999999</v>
      </c>
      <c r="P37" s="121">
        <v>1E-3</v>
      </c>
      <c r="Q37" s="121">
        <v>0.16821</v>
      </c>
      <c r="R37" s="170">
        <v>1240.00218</v>
      </c>
    </row>
    <row r="38" spans="1:18" ht="13.2">
      <c r="A38" s="167"/>
      <c r="B38" s="163" t="s">
        <v>196</v>
      </c>
      <c r="C38" s="163" t="s">
        <v>228</v>
      </c>
      <c r="D38" s="164">
        <v>17662.900409999998</v>
      </c>
      <c r="E38" s="165">
        <v>0</v>
      </c>
      <c r="F38" s="165">
        <v>17662.900409999998</v>
      </c>
      <c r="G38" s="165">
        <v>0</v>
      </c>
      <c r="H38" s="165">
        <v>0</v>
      </c>
      <c r="I38" s="165">
        <v>0</v>
      </c>
      <c r="J38" s="165">
        <v>915.26982999999996</v>
      </c>
      <c r="K38" s="165">
        <v>0.13786000000000001</v>
      </c>
      <c r="L38" s="165">
        <v>915.40768999999989</v>
      </c>
      <c r="M38" s="165">
        <v>1990.6124800000002</v>
      </c>
      <c r="N38" s="165">
        <v>0</v>
      </c>
      <c r="O38" s="165">
        <v>1990.6124800000002</v>
      </c>
      <c r="P38" s="165">
        <v>2E-3</v>
      </c>
      <c r="Q38" s="165">
        <v>0.13786000000000001</v>
      </c>
      <c r="R38" s="166">
        <v>2906.0201700000002</v>
      </c>
    </row>
    <row r="39" spans="1:18" ht="13.2">
      <c r="A39" s="167"/>
      <c r="B39" s="167"/>
      <c r="C39" s="168" t="s">
        <v>197</v>
      </c>
      <c r="D39" s="169">
        <v>64265.613239999991</v>
      </c>
      <c r="E39" s="121">
        <v>0</v>
      </c>
      <c r="F39" s="121">
        <v>64265.613239999991</v>
      </c>
      <c r="G39" s="121">
        <v>0</v>
      </c>
      <c r="H39" s="121">
        <v>0</v>
      </c>
      <c r="I39" s="121">
        <v>0</v>
      </c>
      <c r="J39" s="121">
        <v>10720.205959999999</v>
      </c>
      <c r="K39" s="121">
        <v>662.32141999999999</v>
      </c>
      <c r="L39" s="121">
        <v>11382.527380000001</v>
      </c>
      <c r="M39" s="121">
        <v>13586.072610000001</v>
      </c>
      <c r="N39" s="121">
        <v>52.510709999999996</v>
      </c>
      <c r="O39" s="121">
        <v>13638.58332</v>
      </c>
      <c r="P39" s="121">
        <v>5.0000000000000001E-3</v>
      </c>
      <c r="Q39" s="121">
        <v>714.83213000000001</v>
      </c>
      <c r="R39" s="170">
        <v>25021.110700000005</v>
      </c>
    </row>
    <row r="40" spans="1:18" ht="13.2">
      <c r="A40" s="167"/>
      <c r="B40" s="163" t="s">
        <v>198</v>
      </c>
      <c r="C40" s="163" t="s">
        <v>199</v>
      </c>
      <c r="D40" s="164">
        <v>13275.160749999999</v>
      </c>
      <c r="E40" s="165">
        <v>0</v>
      </c>
      <c r="F40" s="165">
        <v>13275.160749999999</v>
      </c>
      <c r="G40" s="165">
        <v>0</v>
      </c>
      <c r="H40" s="165">
        <v>0</v>
      </c>
      <c r="I40" s="165">
        <v>0</v>
      </c>
      <c r="J40" s="165">
        <v>1493.8461000000002</v>
      </c>
      <c r="K40" s="165">
        <v>11.91038</v>
      </c>
      <c r="L40" s="165">
        <v>1505.75648</v>
      </c>
      <c r="M40" s="165">
        <v>2547.1879700000004</v>
      </c>
      <c r="N40" s="165">
        <v>0.24287</v>
      </c>
      <c r="O40" s="165">
        <v>2547.43084</v>
      </c>
      <c r="P40" s="165">
        <v>2E-3</v>
      </c>
      <c r="Q40" s="165">
        <v>12.15325</v>
      </c>
      <c r="R40" s="166">
        <v>4053.18732</v>
      </c>
    </row>
    <row r="41" spans="1:18" ht="13.2">
      <c r="A41" s="167"/>
      <c r="B41" s="167"/>
      <c r="C41" s="168" t="s">
        <v>200</v>
      </c>
      <c r="D41" s="169">
        <v>41070.991750000001</v>
      </c>
      <c r="E41" s="121">
        <v>0</v>
      </c>
      <c r="F41" s="121">
        <v>41070.991750000001</v>
      </c>
      <c r="G41" s="121">
        <v>0</v>
      </c>
      <c r="H41" s="121">
        <v>0</v>
      </c>
      <c r="I41" s="121">
        <v>0</v>
      </c>
      <c r="J41" s="121">
        <v>6174.5959299999995</v>
      </c>
      <c r="K41" s="121">
        <v>467.04517000000004</v>
      </c>
      <c r="L41" s="121">
        <v>6641.6410999999998</v>
      </c>
      <c r="M41" s="121">
        <v>16785.901710000002</v>
      </c>
      <c r="N41" s="121">
        <v>93.238700000000009</v>
      </c>
      <c r="O41" s="121">
        <v>16879.14041</v>
      </c>
      <c r="P41" s="121">
        <v>2E-3</v>
      </c>
      <c r="Q41" s="121">
        <v>560.28386999999998</v>
      </c>
      <c r="R41" s="170">
        <v>23520.781509999997</v>
      </c>
    </row>
    <row r="42" spans="1:18" ht="13.2">
      <c r="A42" s="167"/>
      <c r="B42" s="167"/>
      <c r="C42" s="168" t="s">
        <v>198</v>
      </c>
      <c r="D42" s="169">
        <v>4026.3175000000001</v>
      </c>
      <c r="E42" s="121">
        <v>0</v>
      </c>
      <c r="F42" s="121">
        <v>4026.3175000000001</v>
      </c>
      <c r="G42" s="121">
        <v>0</v>
      </c>
      <c r="H42" s="121">
        <v>0</v>
      </c>
      <c r="I42" s="121">
        <v>0</v>
      </c>
      <c r="J42" s="121">
        <v>11.13311</v>
      </c>
      <c r="K42" s="121">
        <v>0</v>
      </c>
      <c r="L42" s="121">
        <v>11.13311</v>
      </c>
      <c r="M42" s="121">
        <v>0</v>
      </c>
      <c r="N42" s="121">
        <v>0</v>
      </c>
      <c r="O42" s="121">
        <v>0</v>
      </c>
      <c r="P42" s="121">
        <v>1E-3</v>
      </c>
      <c r="Q42" s="121">
        <v>0</v>
      </c>
      <c r="R42" s="170">
        <v>11.13311</v>
      </c>
    </row>
    <row r="43" spans="1:18" ht="13.2">
      <c r="A43" s="167"/>
      <c r="B43" s="163" t="s">
        <v>229</v>
      </c>
      <c r="C43" s="163" t="s">
        <v>230</v>
      </c>
      <c r="D43" s="164">
        <v>9221.5878599999996</v>
      </c>
      <c r="E43" s="165">
        <v>0</v>
      </c>
      <c r="F43" s="165">
        <v>9221.5878599999996</v>
      </c>
      <c r="G43" s="165">
        <v>0</v>
      </c>
      <c r="H43" s="165">
        <v>0</v>
      </c>
      <c r="I43" s="165">
        <v>0</v>
      </c>
      <c r="J43" s="165">
        <v>784.23568999999998</v>
      </c>
      <c r="K43" s="165">
        <v>1.1999900000000001</v>
      </c>
      <c r="L43" s="165">
        <v>785.43568000000005</v>
      </c>
      <c r="M43" s="165">
        <v>502.06508000000002</v>
      </c>
      <c r="N43" s="165">
        <v>0</v>
      </c>
      <c r="O43" s="165">
        <v>502.06508000000002</v>
      </c>
      <c r="P43" s="165">
        <v>2E-3</v>
      </c>
      <c r="Q43" s="165">
        <v>1.1999900000000001</v>
      </c>
      <c r="R43" s="166">
        <v>1287.5007599999999</v>
      </c>
    </row>
    <row r="44" spans="1:18" ht="13.2">
      <c r="A44" s="163" t="s">
        <v>836</v>
      </c>
      <c r="B44" s="824"/>
      <c r="C44" s="824"/>
      <c r="D44" s="164">
        <v>1310070.7101999996</v>
      </c>
      <c r="E44" s="165">
        <v>388.43665000000004</v>
      </c>
      <c r="F44" s="165">
        <v>1310459.1468499997</v>
      </c>
      <c r="G44" s="165">
        <v>1.0401099999999999</v>
      </c>
      <c r="H44" s="165">
        <v>0</v>
      </c>
      <c r="I44" s="165">
        <v>1.0401099999999999</v>
      </c>
      <c r="J44" s="165">
        <v>109760.86845000001</v>
      </c>
      <c r="K44" s="165">
        <v>6126.64041</v>
      </c>
      <c r="L44" s="165">
        <v>115887.50886000002</v>
      </c>
      <c r="M44" s="165">
        <v>511613.37507000007</v>
      </c>
      <c r="N44" s="165">
        <v>2834.5418099999997</v>
      </c>
      <c r="O44" s="165">
        <v>514447.91687999998</v>
      </c>
      <c r="P44" s="165">
        <v>5.6000000000000001E-2</v>
      </c>
      <c r="Q44" s="165">
        <v>8961.1822199999988</v>
      </c>
      <c r="R44" s="166">
        <v>630336.46585000004</v>
      </c>
    </row>
    <row r="45" spans="1:18" ht="13.2">
      <c r="A45" s="163" t="s">
        <v>7</v>
      </c>
      <c r="B45" s="163" t="s">
        <v>112</v>
      </c>
      <c r="C45" s="163" t="s">
        <v>7</v>
      </c>
      <c r="D45" s="164">
        <v>77026.509470000005</v>
      </c>
      <c r="E45" s="165">
        <v>0</v>
      </c>
      <c r="F45" s="165">
        <v>77026.509470000005</v>
      </c>
      <c r="G45" s="165">
        <v>2.0700000000000002E-3</v>
      </c>
      <c r="H45" s="165">
        <v>0</v>
      </c>
      <c r="I45" s="165">
        <v>2.0700000000000002E-3</v>
      </c>
      <c r="J45" s="165">
        <v>4579.8973800000012</v>
      </c>
      <c r="K45" s="165">
        <v>511.51206999999994</v>
      </c>
      <c r="L45" s="165">
        <v>5091.4094500000001</v>
      </c>
      <c r="M45" s="165">
        <v>8984.03226</v>
      </c>
      <c r="N45" s="165">
        <v>529.89141000000006</v>
      </c>
      <c r="O45" s="165">
        <v>9513.9236700000001</v>
      </c>
      <c r="P45" s="165">
        <v>7.0000000000000001E-3</v>
      </c>
      <c r="Q45" s="165">
        <v>1041.4034799999999</v>
      </c>
      <c r="R45" s="166">
        <v>14605.33519</v>
      </c>
    </row>
    <row r="46" spans="1:18" ht="13.2">
      <c r="A46" s="167"/>
      <c r="B46" s="167"/>
      <c r="C46" s="168" t="s">
        <v>216</v>
      </c>
      <c r="D46" s="169">
        <v>25798.484130000001</v>
      </c>
      <c r="E46" s="121">
        <v>0</v>
      </c>
      <c r="F46" s="121">
        <v>25798.484130000001</v>
      </c>
      <c r="G46" s="121">
        <v>0</v>
      </c>
      <c r="H46" s="121">
        <v>0</v>
      </c>
      <c r="I46" s="121">
        <v>0</v>
      </c>
      <c r="J46" s="121">
        <v>897.07376999999997</v>
      </c>
      <c r="K46" s="121">
        <v>0.75070999999999999</v>
      </c>
      <c r="L46" s="121">
        <v>897.82447999999999</v>
      </c>
      <c r="M46" s="121">
        <v>913.01828</v>
      </c>
      <c r="N46" s="121">
        <v>0</v>
      </c>
      <c r="O46" s="121">
        <v>913.01828</v>
      </c>
      <c r="P46" s="121">
        <v>1E-3</v>
      </c>
      <c r="Q46" s="121">
        <v>0.75070999999999999</v>
      </c>
      <c r="R46" s="170">
        <v>1810.84276</v>
      </c>
    </row>
    <row r="47" spans="1:18" ht="13.2">
      <c r="A47" s="167"/>
      <c r="B47" s="163" t="s">
        <v>289</v>
      </c>
      <c r="C47" s="163" t="s">
        <v>289</v>
      </c>
      <c r="D47" s="164">
        <v>12354.658959999999</v>
      </c>
      <c r="E47" s="165">
        <v>0</v>
      </c>
      <c r="F47" s="165">
        <v>12354.658959999999</v>
      </c>
      <c r="G47" s="165">
        <v>0</v>
      </c>
      <c r="H47" s="165">
        <v>0</v>
      </c>
      <c r="I47" s="165">
        <v>0</v>
      </c>
      <c r="J47" s="165">
        <v>184.07513</v>
      </c>
      <c r="K47" s="165">
        <v>0</v>
      </c>
      <c r="L47" s="165">
        <v>184.07513</v>
      </c>
      <c r="M47" s="165">
        <v>374.60882999999995</v>
      </c>
      <c r="N47" s="165">
        <v>0</v>
      </c>
      <c r="O47" s="165">
        <v>374.60882999999995</v>
      </c>
      <c r="P47" s="165">
        <v>3.0000000000000001E-3</v>
      </c>
      <c r="Q47" s="165">
        <v>0</v>
      </c>
      <c r="R47" s="166">
        <v>558.68395999999996</v>
      </c>
    </row>
    <row r="48" spans="1:18" ht="13.2">
      <c r="A48" s="167"/>
      <c r="B48" s="163" t="s">
        <v>310</v>
      </c>
      <c r="C48" s="163" t="s">
        <v>311</v>
      </c>
      <c r="D48" s="164">
        <v>7413.7641299999996</v>
      </c>
      <c r="E48" s="165">
        <v>0</v>
      </c>
      <c r="F48" s="165">
        <v>7413.7641299999996</v>
      </c>
      <c r="G48" s="165">
        <v>0</v>
      </c>
      <c r="H48" s="165">
        <v>0</v>
      </c>
      <c r="I48" s="165">
        <v>0</v>
      </c>
      <c r="J48" s="165">
        <v>127.08033999999999</v>
      </c>
      <c r="K48" s="165">
        <v>0</v>
      </c>
      <c r="L48" s="165">
        <v>127.08033999999999</v>
      </c>
      <c r="M48" s="165">
        <v>64.209090000000003</v>
      </c>
      <c r="N48" s="165">
        <v>0</v>
      </c>
      <c r="O48" s="165">
        <v>64.209090000000003</v>
      </c>
      <c r="P48" s="165">
        <v>1E-3</v>
      </c>
      <c r="Q48" s="165">
        <v>0</v>
      </c>
      <c r="R48" s="166">
        <v>191.28942999999998</v>
      </c>
    </row>
    <row r="49" spans="1:18" ht="13.2">
      <c r="A49" s="167"/>
      <c r="B49" s="167"/>
      <c r="C49" s="168" t="s">
        <v>156</v>
      </c>
      <c r="D49" s="169">
        <v>1970.6173200000001</v>
      </c>
      <c r="E49" s="121">
        <v>0</v>
      </c>
      <c r="F49" s="121">
        <v>1970.6173200000001</v>
      </c>
      <c r="G49" s="121">
        <v>0</v>
      </c>
      <c r="H49" s="121">
        <v>0</v>
      </c>
      <c r="I49" s="121">
        <v>0</v>
      </c>
      <c r="J49" s="121">
        <v>0</v>
      </c>
      <c r="K49" s="121">
        <v>0</v>
      </c>
      <c r="L49" s="121">
        <v>0</v>
      </c>
      <c r="M49" s="121">
        <v>0</v>
      </c>
      <c r="N49" s="121">
        <v>0</v>
      </c>
      <c r="O49" s="121">
        <v>0</v>
      </c>
      <c r="P49" s="121">
        <v>1E-3</v>
      </c>
      <c r="Q49" s="121">
        <v>0</v>
      </c>
      <c r="R49" s="170">
        <v>0</v>
      </c>
    </row>
    <row r="50" spans="1:18" ht="13.2">
      <c r="A50" s="167"/>
      <c r="B50" s="163" t="s">
        <v>312</v>
      </c>
      <c r="C50" s="163" t="s">
        <v>313</v>
      </c>
      <c r="D50" s="164">
        <v>11378.413839999999</v>
      </c>
      <c r="E50" s="165">
        <v>0</v>
      </c>
      <c r="F50" s="165">
        <v>11378.413839999999</v>
      </c>
      <c r="G50" s="165">
        <v>0</v>
      </c>
      <c r="H50" s="165">
        <v>0</v>
      </c>
      <c r="I50" s="165">
        <v>0</v>
      </c>
      <c r="J50" s="165">
        <v>859.4970800000001</v>
      </c>
      <c r="K50" s="165">
        <v>3.7958400000000001</v>
      </c>
      <c r="L50" s="165">
        <v>863.29291999999998</v>
      </c>
      <c r="M50" s="165">
        <v>3055.5363500000003</v>
      </c>
      <c r="N50" s="165">
        <v>62.964829999999999</v>
      </c>
      <c r="O50" s="165">
        <v>3118.5011799999997</v>
      </c>
      <c r="P50" s="165">
        <v>2E-3</v>
      </c>
      <c r="Q50" s="165">
        <v>66.760670000000005</v>
      </c>
      <c r="R50" s="166">
        <v>3981.7941000000001</v>
      </c>
    </row>
    <row r="51" spans="1:18" ht="13.2">
      <c r="A51" s="167"/>
      <c r="B51" s="163" t="s">
        <v>314</v>
      </c>
      <c r="C51" s="163" t="s">
        <v>315</v>
      </c>
      <c r="D51" s="164">
        <v>1382.9884099999999</v>
      </c>
      <c r="E51" s="165">
        <v>0</v>
      </c>
      <c r="F51" s="165">
        <v>1382.9884099999999</v>
      </c>
      <c r="G51" s="165">
        <v>0</v>
      </c>
      <c r="H51" s="165">
        <v>0</v>
      </c>
      <c r="I51" s="165">
        <v>0</v>
      </c>
      <c r="J51" s="165">
        <v>0</v>
      </c>
      <c r="K51" s="165">
        <v>0</v>
      </c>
      <c r="L51" s="165">
        <v>0</v>
      </c>
      <c r="M51" s="165">
        <v>0</v>
      </c>
      <c r="N51" s="165">
        <v>0</v>
      </c>
      <c r="O51" s="165">
        <v>0</v>
      </c>
      <c r="P51" s="165">
        <v>1E-3</v>
      </c>
      <c r="Q51" s="165">
        <v>0</v>
      </c>
      <c r="R51" s="166">
        <v>0</v>
      </c>
    </row>
    <row r="52" spans="1:18" ht="13.2">
      <c r="A52" s="163" t="s">
        <v>837</v>
      </c>
      <c r="B52" s="824"/>
      <c r="C52" s="824"/>
      <c r="D52" s="164">
        <v>137325.43625999996</v>
      </c>
      <c r="E52" s="165">
        <v>0</v>
      </c>
      <c r="F52" s="165">
        <v>137325.43625999996</v>
      </c>
      <c r="G52" s="165">
        <v>2.0700000000000002E-3</v>
      </c>
      <c r="H52" s="165">
        <v>0</v>
      </c>
      <c r="I52" s="165">
        <v>2.0700000000000002E-3</v>
      </c>
      <c r="J52" s="165">
        <v>6647.6237000000001</v>
      </c>
      <c r="K52" s="165">
        <v>516.05862000000002</v>
      </c>
      <c r="L52" s="165">
        <v>7163.682319999999</v>
      </c>
      <c r="M52" s="165">
        <v>13391.404809999998</v>
      </c>
      <c r="N52" s="165">
        <v>592.85623999999996</v>
      </c>
      <c r="O52" s="165">
        <v>13984.261049999999</v>
      </c>
      <c r="P52" s="165">
        <v>1.6E-2</v>
      </c>
      <c r="Q52" s="165">
        <v>1108.9148599999999</v>
      </c>
      <c r="R52" s="166">
        <v>21147.945440000003</v>
      </c>
    </row>
    <row r="53" spans="1:18" ht="13.2">
      <c r="A53" s="163" t="s">
        <v>8</v>
      </c>
      <c r="B53" s="163" t="s">
        <v>231</v>
      </c>
      <c r="C53" s="163" t="s">
        <v>231</v>
      </c>
      <c r="D53" s="164">
        <v>39796.289449999997</v>
      </c>
      <c r="E53" s="165">
        <v>0</v>
      </c>
      <c r="F53" s="165">
        <v>39796.289449999997</v>
      </c>
      <c r="G53" s="165">
        <v>0</v>
      </c>
      <c r="H53" s="165">
        <v>0</v>
      </c>
      <c r="I53" s="165">
        <v>0</v>
      </c>
      <c r="J53" s="165">
        <v>2193.54907</v>
      </c>
      <c r="K53" s="165">
        <v>0.87095999999999996</v>
      </c>
      <c r="L53" s="165">
        <v>2194.4200299999998</v>
      </c>
      <c r="M53" s="165">
        <v>2444.1242099999999</v>
      </c>
      <c r="N53" s="165">
        <v>0</v>
      </c>
      <c r="O53" s="165">
        <v>2444.1242099999999</v>
      </c>
      <c r="P53" s="165">
        <v>3.0000000000000001E-3</v>
      </c>
      <c r="Q53" s="165">
        <v>0.87095999999999996</v>
      </c>
      <c r="R53" s="166">
        <v>4638.5442400000002</v>
      </c>
    </row>
    <row r="54" spans="1:18" ht="13.2">
      <c r="A54" s="167"/>
      <c r="B54" s="163" t="s">
        <v>8</v>
      </c>
      <c r="C54" s="163" t="s">
        <v>8</v>
      </c>
      <c r="D54" s="164">
        <v>153397.39225999999</v>
      </c>
      <c r="E54" s="165">
        <v>0</v>
      </c>
      <c r="F54" s="165">
        <v>153397.39225999999</v>
      </c>
      <c r="G54" s="165">
        <v>1.093E-2</v>
      </c>
      <c r="H54" s="165">
        <v>0</v>
      </c>
      <c r="I54" s="165">
        <v>1.093E-2</v>
      </c>
      <c r="J54" s="165">
        <v>18900.693429999999</v>
      </c>
      <c r="K54" s="165">
        <v>1657.5439300000003</v>
      </c>
      <c r="L54" s="165">
        <v>20558.237360000003</v>
      </c>
      <c r="M54" s="165">
        <v>72480.357359999995</v>
      </c>
      <c r="N54" s="165">
        <v>3001.29423</v>
      </c>
      <c r="O54" s="165">
        <v>75481.651590000009</v>
      </c>
      <c r="P54" s="165">
        <v>0.01</v>
      </c>
      <c r="Q54" s="165">
        <v>4658.8381600000002</v>
      </c>
      <c r="R54" s="166">
        <v>96039.899879999997</v>
      </c>
    </row>
    <row r="55" spans="1:18" ht="13.2">
      <c r="A55" s="167"/>
      <c r="B55" s="163" t="s">
        <v>232</v>
      </c>
      <c r="C55" s="163" t="s">
        <v>232</v>
      </c>
      <c r="D55" s="164">
        <v>22935.826280000001</v>
      </c>
      <c r="E55" s="165">
        <v>0</v>
      </c>
      <c r="F55" s="165">
        <v>22935.826280000001</v>
      </c>
      <c r="G55" s="165">
        <v>0</v>
      </c>
      <c r="H55" s="165">
        <v>0</v>
      </c>
      <c r="I55" s="165">
        <v>0</v>
      </c>
      <c r="J55" s="165">
        <v>928.72111999999993</v>
      </c>
      <c r="K55" s="165">
        <v>0</v>
      </c>
      <c r="L55" s="165">
        <v>928.72111999999993</v>
      </c>
      <c r="M55" s="165">
        <v>842.59372999999994</v>
      </c>
      <c r="N55" s="165">
        <v>0</v>
      </c>
      <c r="O55" s="165">
        <v>842.59372999999994</v>
      </c>
      <c r="P55" s="165">
        <v>2E-3</v>
      </c>
      <c r="Q55" s="165">
        <v>0</v>
      </c>
      <c r="R55" s="166">
        <v>1771.3148499999998</v>
      </c>
    </row>
    <row r="56" spans="1:18" ht="13.2">
      <c r="A56" s="167"/>
      <c r="B56" s="163" t="s">
        <v>201</v>
      </c>
      <c r="C56" s="163" t="s">
        <v>201</v>
      </c>
      <c r="D56" s="164">
        <v>118617.55671999999</v>
      </c>
      <c r="E56" s="165">
        <v>0</v>
      </c>
      <c r="F56" s="165">
        <v>118617.55671999999</v>
      </c>
      <c r="G56" s="165">
        <v>0</v>
      </c>
      <c r="H56" s="165">
        <v>0</v>
      </c>
      <c r="I56" s="165">
        <v>0</v>
      </c>
      <c r="J56" s="165">
        <v>4294.6951400000007</v>
      </c>
      <c r="K56" s="165">
        <v>2.7479999999999997E-2</v>
      </c>
      <c r="L56" s="165">
        <v>4294.7226200000005</v>
      </c>
      <c r="M56" s="165">
        <v>6121.8737600000004</v>
      </c>
      <c r="N56" s="165">
        <v>1.89E-2</v>
      </c>
      <c r="O56" s="165">
        <v>6121.8926600000004</v>
      </c>
      <c r="P56" s="165">
        <v>3.0000000000000001E-3</v>
      </c>
      <c r="Q56" s="165">
        <v>4.6379999999999998E-2</v>
      </c>
      <c r="R56" s="166">
        <v>10416.615280000002</v>
      </c>
    </row>
    <row r="57" spans="1:18" ht="13.2">
      <c r="A57" s="167"/>
      <c r="B57" s="163" t="s">
        <v>325</v>
      </c>
      <c r="C57" s="163" t="s">
        <v>326</v>
      </c>
      <c r="D57" s="164">
        <v>3957.8910799999999</v>
      </c>
      <c r="E57" s="165">
        <v>0</v>
      </c>
      <c r="F57" s="165">
        <v>3957.8910799999999</v>
      </c>
      <c r="G57" s="165">
        <v>0</v>
      </c>
      <c r="H57" s="165">
        <v>0</v>
      </c>
      <c r="I57" s="165">
        <v>0</v>
      </c>
      <c r="J57" s="165">
        <v>77.403009999999995</v>
      </c>
      <c r="K57" s="165">
        <v>0</v>
      </c>
      <c r="L57" s="165">
        <v>77.403009999999995</v>
      </c>
      <c r="M57" s="165">
        <v>48.925510000000003</v>
      </c>
      <c r="N57" s="165">
        <v>0</v>
      </c>
      <c r="O57" s="165">
        <v>48.925510000000003</v>
      </c>
      <c r="P57" s="165">
        <v>1E-3</v>
      </c>
      <c r="Q57" s="165">
        <v>0</v>
      </c>
      <c r="R57" s="166">
        <v>126.32852</v>
      </c>
    </row>
    <row r="58" spans="1:18" ht="13.2">
      <c r="A58" s="167"/>
      <c r="B58" s="163" t="s">
        <v>233</v>
      </c>
      <c r="C58" s="163" t="s">
        <v>233</v>
      </c>
      <c r="D58" s="164">
        <v>24202.4375</v>
      </c>
      <c r="E58" s="165">
        <v>0</v>
      </c>
      <c r="F58" s="165">
        <v>24202.4375</v>
      </c>
      <c r="G58" s="165">
        <v>0</v>
      </c>
      <c r="H58" s="165">
        <v>0</v>
      </c>
      <c r="I58" s="165">
        <v>0</v>
      </c>
      <c r="J58" s="165">
        <v>351.91043000000002</v>
      </c>
      <c r="K58" s="165">
        <v>0</v>
      </c>
      <c r="L58" s="165">
        <v>351.91043000000002</v>
      </c>
      <c r="M58" s="165">
        <v>1401.8394099999998</v>
      </c>
      <c r="N58" s="165">
        <v>0</v>
      </c>
      <c r="O58" s="165">
        <v>1401.8394099999998</v>
      </c>
      <c r="P58" s="165">
        <v>2E-3</v>
      </c>
      <c r="Q58" s="165">
        <v>0</v>
      </c>
      <c r="R58" s="166">
        <v>1753.7498399999999</v>
      </c>
    </row>
    <row r="59" spans="1:18" ht="13.2">
      <c r="A59" s="167"/>
      <c r="B59" s="163" t="s">
        <v>234</v>
      </c>
      <c r="C59" s="163" t="s">
        <v>235</v>
      </c>
      <c r="D59" s="164">
        <v>34995.785579999996</v>
      </c>
      <c r="E59" s="165">
        <v>0</v>
      </c>
      <c r="F59" s="165">
        <v>34995.785579999996</v>
      </c>
      <c r="G59" s="165">
        <v>0</v>
      </c>
      <c r="H59" s="165">
        <v>0</v>
      </c>
      <c r="I59" s="165">
        <v>0</v>
      </c>
      <c r="J59" s="165">
        <v>569.00469999999996</v>
      </c>
      <c r="K59" s="165">
        <v>3.2100000000000002E-3</v>
      </c>
      <c r="L59" s="165">
        <v>569.00790999999992</v>
      </c>
      <c r="M59" s="165">
        <v>2186.97811</v>
      </c>
      <c r="N59" s="165">
        <v>0</v>
      </c>
      <c r="O59" s="165">
        <v>2186.97811</v>
      </c>
      <c r="P59" s="165">
        <v>3.0000000000000001E-3</v>
      </c>
      <c r="Q59" s="165">
        <v>3.2100000000000002E-3</v>
      </c>
      <c r="R59" s="166">
        <v>2755.9860199999998</v>
      </c>
    </row>
    <row r="60" spans="1:18" ht="13.2">
      <c r="A60" s="167"/>
      <c r="B60" s="163" t="s">
        <v>113</v>
      </c>
      <c r="C60" s="163" t="s">
        <v>113</v>
      </c>
      <c r="D60" s="164">
        <v>124859.21115999999</v>
      </c>
      <c r="E60" s="165">
        <v>0</v>
      </c>
      <c r="F60" s="165">
        <v>124859.21115999999</v>
      </c>
      <c r="G60" s="165">
        <v>0.11009000000000001</v>
      </c>
      <c r="H60" s="165">
        <v>0</v>
      </c>
      <c r="I60" s="165">
        <v>0.11009000000000001</v>
      </c>
      <c r="J60" s="165">
        <v>3923.0755399999998</v>
      </c>
      <c r="K60" s="165">
        <v>46.539680000000004</v>
      </c>
      <c r="L60" s="165">
        <v>3969.6152200000001</v>
      </c>
      <c r="M60" s="165">
        <v>5734.2633900000001</v>
      </c>
      <c r="N60" s="165">
        <v>3.14E-3</v>
      </c>
      <c r="O60" s="165">
        <v>5734.2665299999999</v>
      </c>
      <c r="P60" s="165">
        <v>7.0000000000000001E-3</v>
      </c>
      <c r="Q60" s="165">
        <v>46.542820000000006</v>
      </c>
      <c r="R60" s="166">
        <v>9703.9918400000006</v>
      </c>
    </row>
    <row r="61" spans="1:18" ht="13.2">
      <c r="A61" s="167"/>
      <c r="B61" s="163" t="s">
        <v>236</v>
      </c>
      <c r="C61" s="163" t="s">
        <v>237</v>
      </c>
      <c r="D61" s="164">
        <v>21620.191269999999</v>
      </c>
      <c r="E61" s="165">
        <v>0</v>
      </c>
      <c r="F61" s="165">
        <v>21620.191269999999</v>
      </c>
      <c r="G61" s="165">
        <v>0</v>
      </c>
      <c r="H61" s="165">
        <v>0</v>
      </c>
      <c r="I61" s="165">
        <v>0</v>
      </c>
      <c r="J61" s="165">
        <v>1158.2486600000002</v>
      </c>
      <c r="K61" s="165">
        <v>1.74E-3</v>
      </c>
      <c r="L61" s="165">
        <v>1158.2503999999999</v>
      </c>
      <c r="M61" s="165">
        <v>2320.4601299999999</v>
      </c>
      <c r="N61" s="165">
        <v>0</v>
      </c>
      <c r="O61" s="165">
        <v>2320.4601299999999</v>
      </c>
      <c r="P61" s="165">
        <v>2E-3</v>
      </c>
      <c r="Q61" s="165">
        <v>1.74E-3</v>
      </c>
      <c r="R61" s="166">
        <v>3478.7105300000003</v>
      </c>
    </row>
    <row r="62" spans="1:18" ht="13.2">
      <c r="A62" s="167"/>
      <c r="B62" s="163" t="s">
        <v>156</v>
      </c>
      <c r="C62" s="163" t="s">
        <v>156</v>
      </c>
      <c r="D62" s="164">
        <v>13050.555539999999</v>
      </c>
      <c r="E62" s="165">
        <v>0</v>
      </c>
      <c r="F62" s="165">
        <v>13050.555539999999</v>
      </c>
      <c r="G62" s="165">
        <v>0</v>
      </c>
      <c r="H62" s="165">
        <v>0</v>
      </c>
      <c r="I62" s="165">
        <v>0</v>
      </c>
      <c r="J62" s="165">
        <v>55.522680000000001</v>
      </c>
      <c r="K62" s="165">
        <v>0</v>
      </c>
      <c r="L62" s="165">
        <v>55.522680000000001</v>
      </c>
      <c r="M62" s="165">
        <v>92.184399999999997</v>
      </c>
      <c r="N62" s="165">
        <v>0</v>
      </c>
      <c r="O62" s="165">
        <v>92.184399999999997</v>
      </c>
      <c r="P62" s="165">
        <v>1E-3</v>
      </c>
      <c r="Q62" s="165">
        <v>0</v>
      </c>
      <c r="R62" s="166">
        <v>147.70707999999999</v>
      </c>
    </row>
    <row r="63" spans="1:18" ht="13.2">
      <c r="A63" s="163" t="s">
        <v>838</v>
      </c>
      <c r="B63" s="824"/>
      <c r="C63" s="824"/>
      <c r="D63" s="164">
        <v>557433.13683999993</v>
      </c>
      <c r="E63" s="165">
        <v>0</v>
      </c>
      <c r="F63" s="165">
        <v>557433.13683999993</v>
      </c>
      <c r="G63" s="165">
        <v>0.12102000000000002</v>
      </c>
      <c r="H63" s="165">
        <v>0</v>
      </c>
      <c r="I63" s="165">
        <v>0.12102000000000002</v>
      </c>
      <c r="J63" s="165">
        <v>32452.823780000002</v>
      </c>
      <c r="K63" s="165">
        <v>1704.9870000000001</v>
      </c>
      <c r="L63" s="165">
        <v>34157.810780000007</v>
      </c>
      <c r="M63" s="165">
        <v>93673.600010000009</v>
      </c>
      <c r="N63" s="165">
        <v>3001.3162699999998</v>
      </c>
      <c r="O63" s="165">
        <v>96674.916280000005</v>
      </c>
      <c r="P63" s="165">
        <v>3.4000000000000002E-2</v>
      </c>
      <c r="Q63" s="165">
        <v>4706.3032700000003</v>
      </c>
      <c r="R63" s="166">
        <v>130832.84807999998</v>
      </c>
    </row>
    <row r="64" spans="1:18" ht="13.2">
      <c r="A64" s="163" t="s">
        <v>9</v>
      </c>
      <c r="B64" s="163" t="s">
        <v>114</v>
      </c>
      <c r="C64" s="163" t="s">
        <v>202</v>
      </c>
      <c r="D64" s="164">
        <v>105451.47754000001</v>
      </c>
      <c r="E64" s="165">
        <v>0</v>
      </c>
      <c r="F64" s="165">
        <v>105451.47754000001</v>
      </c>
      <c r="G64" s="165">
        <v>0</v>
      </c>
      <c r="H64" s="165">
        <v>0</v>
      </c>
      <c r="I64" s="165">
        <v>0</v>
      </c>
      <c r="J64" s="165">
        <v>7577.4031599999998</v>
      </c>
      <c r="K64" s="165">
        <v>48.733330000000002</v>
      </c>
      <c r="L64" s="165">
        <v>7626.136489999999</v>
      </c>
      <c r="M64" s="165">
        <v>72445.444340000002</v>
      </c>
      <c r="N64" s="165">
        <v>53.608830000000005</v>
      </c>
      <c r="O64" s="165">
        <v>72499.053169999999</v>
      </c>
      <c r="P64" s="165">
        <v>4.0000000000000001E-3</v>
      </c>
      <c r="Q64" s="165">
        <v>102.34216000000002</v>
      </c>
      <c r="R64" s="166">
        <v>80125.189660000004</v>
      </c>
    </row>
    <row r="65" spans="1:18" ht="13.2">
      <c r="A65" s="167"/>
      <c r="B65" s="167"/>
      <c r="C65" s="168" t="s">
        <v>9</v>
      </c>
      <c r="D65" s="169">
        <v>46984.229920000012</v>
      </c>
      <c r="E65" s="121">
        <v>0</v>
      </c>
      <c r="F65" s="121">
        <v>46984.229920000012</v>
      </c>
      <c r="G65" s="121">
        <v>2.0000000000000002E-5</v>
      </c>
      <c r="H65" s="121">
        <v>0</v>
      </c>
      <c r="I65" s="121">
        <v>2.0000000000000002E-5</v>
      </c>
      <c r="J65" s="121">
        <v>1635.0073499999999</v>
      </c>
      <c r="K65" s="121">
        <v>58.611170000000001</v>
      </c>
      <c r="L65" s="121">
        <v>1693.61852</v>
      </c>
      <c r="M65" s="121">
        <v>15931.804480000001</v>
      </c>
      <c r="N65" s="121">
        <v>404.67054999999999</v>
      </c>
      <c r="O65" s="121">
        <v>16336.47503</v>
      </c>
      <c r="P65" s="121">
        <v>5.0000000000000001E-3</v>
      </c>
      <c r="Q65" s="121">
        <v>463.28171999999995</v>
      </c>
      <c r="R65" s="170">
        <v>18030.093570000001</v>
      </c>
    </row>
    <row r="66" spans="1:18" ht="13.2">
      <c r="A66" s="167"/>
      <c r="B66" s="167"/>
      <c r="C66" s="168" t="s">
        <v>115</v>
      </c>
      <c r="D66" s="169">
        <v>167337.71042000002</v>
      </c>
      <c r="E66" s="121">
        <v>0</v>
      </c>
      <c r="F66" s="121">
        <v>167337.71042000002</v>
      </c>
      <c r="G66" s="121">
        <v>0.53471000000000002</v>
      </c>
      <c r="H66" s="121">
        <v>0</v>
      </c>
      <c r="I66" s="121">
        <v>0.53471000000000002</v>
      </c>
      <c r="J66" s="121">
        <v>10455.358270000001</v>
      </c>
      <c r="K66" s="121">
        <v>107.83689</v>
      </c>
      <c r="L66" s="121">
        <v>10563.195159999999</v>
      </c>
      <c r="M66" s="121">
        <v>14899.18649</v>
      </c>
      <c r="N66" s="121">
        <v>255.99338999999998</v>
      </c>
      <c r="O66" s="121">
        <v>15155.179880000002</v>
      </c>
      <c r="P66" s="121">
        <v>7.0000000000000001E-3</v>
      </c>
      <c r="Q66" s="121">
        <v>363.83028000000002</v>
      </c>
      <c r="R66" s="170">
        <v>25718.909749999999</v>
      </c>
    </row>
    <row r="67" spans="1:18" ht="13.2">
      <c r="A67" s="163" t="s">
        <v>839</v>
      </c>
      <c r="B67" s="824"/>
      <c r="C67" s="824"/>
      <c r="D67" s="164">
        <v>319773.41788000002</v>
      </c>
      <c r="E67" s="165">
        <v>0</v>
      </c>
      <c r="F67" s="165">
        <v>319773.41788000002</v>
      </c>
      <c r="G67" s="165">
        <v>0.53473000000000004</v>
      </c>
      <c r="H67" s="165">
        <v>0</v>
      </c>
      <c r="I67" s="165">
        <v>0.53473000000000004</v>
      </c>
      <c r="J67" s="165">
        <v>19667.768780000002</v>
      </c>
      <c r="K67" s="165">
        <v>215.18139000000002</v>
      </c>
      <c r="L67" s="165">
        <v>19882.95017</v>
      </c>
      <c r="M67" s="165">
        <v>103276.43531</v>
      </c>
      <c r="N67" s="165">
        <v>714.27277000000004</v>
      </c>
      <c r="O67" s="165">
        <v>103990.70808</v>
      </c>
      <c r="P67" s="165">
        <v>1.6E-2</v>
      </c>
      <c r="Q67" s="165">
        <v>929.45416</v>
      </c>
      <c r="R67" s="166">
        <v>123874.19297999999</v>
      </c>
    </row>
    <row r="68" spans="1:18" ht="13.2">
      <c r="A68" s="163" t="s">
        <v>10</v>
      </c>
      <c r="B68" s="163" t="s">
        <v>238</v>
      </c>
      <c r="C68" s="163" t="s">
        <v>238</v>
      </c>
      <c r="D68" s="164">
        <v>25614.118670000003</v>
      </c>
      <c r="E68" s="165">
        <v>0</v>
      </c>
      <c r="F68" s="165">
        <v>25614.118670000003</v>
      </c>
      <c r="G68" s="165">
        <v>0</v>
      </c>
      <c r="H68" s="165">
        <v>0</v>
      </c>
      <c r="I68" s="165">
        <v>0</v>
      </c>
      <c r="J68" s="165">
        <v>2467.3277799999996</v>
      </c>
      <c r="K68" s="165">
        <v>10.996300000000002</v>
      </c>
      <c r="L68" s="165">
        <v>2478.3240799999999</v>
      </c>
      <c r="M68" s="165">
        <v>3138.8053999999997</v>
      </c>
      <c r="N68" s="165">
        <v>2.3149999999999997E-2</v>
      </c>
      <c r="O68" s="165">
        <v>3138.8285500000002</v>
      </c>
      <c r="P68" s="165">
        <v>2E-3</v>
      </c>
      <c r="Q68" s="165">
        <v>11.019450000000001</v>
      </c>
      <c r="R68" s="166">
        <v>5617.1526299999996</v>
      </c>
    </row>
    <row r="69" spans="1:18" ht="13.2">
      <c r="A69" s="167"/>
      <c r="B69" s="163" t="s">
        <v>239</v>
      </c>
      <c r="C69" s="163" t="s">
        <v>327</v>
      </c>
      <c r="D69" s="164">
        <v>4171.8845799999999</v>
      </c>
      <c r="E69" s="165">
        <v>0</v>
      </c>
      <c r="F69" s="165">
        <v>4171.8845799999999</v>
      </c>
      <c r="G69" s="165">
        <v>0</v>
      </c>
      <c r="H69" s="165">
        <v>0</v>
      </c>
      <c r="I69" s="165">
        <v>0</v>
      </c>
      <c r="J69" s="165">
        <v>695.27831000000003</v>
      </c>
      <c r="K69" s="165">
        <v>6.2869999999999995E-2</v>
      </c>
      <c r="L69" s="165">
        <v>695.34118000000001</v>
      </c>
      <c r="M69" s="165">
        <v>188.51167000000001</v>
      </c>
      <c r="N69" s="165">
        <v>2.5000000000000001E-3</v>
      </c>
      <c r="O69" s="165">
        <v>188.51417000000001</v>
      </c>
      <c r="P69" s="165">
        <v>1E-3</v>
      </c>
      <c r="Q69" s="165">
        <v>6.5370000000000011E-2</v>
      </c>
      <c r="R69" s="166">
        <v>883.85534999999993</v>
      </c>
    </row>
    <row r="70" spans="1:18" ht="13.2">
      <c r="A70" s="167"/>
      <c r="B70" s="167"/>
      <c r="C70" s="168" t="s">
        <v>240</v>
      </c>
      <c r="D70" s="169">
        <v>21976.51873</v>
      </c>
      <c r="E70" s="121">
        <v>0</v>
      </c>
      <c r="F70" s="121">
        <v>21976.51873</v>
      </c>
      <c r="G70" s="121">
        <v>0</v>
      </c>
      <c r="H70" s="121">
        <v>0</v>
      </c>
      <c r="I70" s="121">
        <v>0</v>
      </c>
      <c r="J70" s="121">
        <v>617.55502999999999</v>
      </c>
      <c r="K70" s="121">
        <v>115.81485000000001</v>
      </c>
      <c r="L70" s="121">
        <v>733.36987999999997</v>
      </c>
      <c r="M70" s="121">
        <v>1685.59175</v>
      </c>
      <c r="N70" s="121">
        <v>5.7521800000000001</v>
      </c>
      <c r="O70" s="121">
        <v>1691.34393</v>
      </c>
      <c r="P70" s="121">
        <v>1E-3</v>
      </c>
      <c r="Q70" s="121">
        <v>121.56703</v>
      </c>
      <c r="R70" s="170">
        <v>2424.7138100000002</v>
      </c>
    </row>
    <row r="71" spans="1:18" ht="13.2">
      <c r="A71" s="167"/>
      <c r="B71" s="163" t="s">
        <v>328</v>
      </c>
      <c r="C71" s="163" t="s">
        <v>329</v>
      </c>
      <c r="D71" s="164">
        <v>6411.0339999999997</v>
      </c>
      <c r="E71" s="165">
        <v>0</v>
      </c>
      <c r="F71" s="165">
        <v>6411.0339999999997</v>
      </c>
      <c r="G71" s="165">
        <v>0</v>
      </c>
      <c r="H71" s="165">
        <v>0</v>
      </c>
      <c r="I71" s="165">
        <v>0</v>
      </c>
      <c r="J71" s="165">
        <v>5039.9379400000007</v>
      </c>
      <c r="K71" s="165">
        <v>236.92214999999999</v>
      </c>
      <c r="L71" s="165">
        <v>5276.8600900000001</v>
      </c>
      <c r="M71" s="165">
        <v>5790.7275099999997</v>
      </c>
      <c r="N71" s="165">
        <v>9.869E-2</v>
      </c>
      <c r="O71" s="165">
        <v>5790.8262000000004</v>
      </c>
      <c r="P71" s="165">
        <v>1E-3</v>
      </c>
      <c r="Q71" s="165">
        <v>237.02083999999999</v>
      </c>
      <c r="R71" s="166">
        <v>11067.68629</v>
      </c>
    </row>
    <row r="72" spans="1:18" ht="13.2">
      <c r="A72" s="167"/>
      <c r="B72" s="163" t="s">
        <v>10</v>
      </c>
      <c r="C72" s="163" t="s">
        <v>10</v>
      </c>
      <c r="D72" s="164">
        <v>144669.87172</v>
      </c>
      <c r="E72" s="165">
        <v>0</v>
      </c>
      <c r="F72" s="165">
        <v>144669.87172</v>
      </c>
      <c r="G72" s="165">
        <v>0.42887999999999998</v>
      </c>
      <c r="H72" s="165">
        <v>0</v>
      </c>
      <c r="I72" s="165">
        <v>0.42887999999999998</v>
      </c>
      <c r="J72" s="165">
        <v>26213.789280000005</v>
      </c>
      <c r="K72" s="165">
        <v>4134.7732999999998</v>
      </c>
      <c r="L72" s="165">
        <v>30348.562580000005</v>
      </c>
      <c r="M72" s="165">
        <v>84808.916370000006</v>
      </c>
      <c r="N72" s="165">
        <v>4303.1540599999998</v>
      </c>
      <c r="O72" s="165">
        <v>89112.070429999992</v>
      </c>
      <c r="P72" s="165">
        <v>8.9999999999999993E-3</v>
      </c>
      <c r="Q72" s="165">
        <v>8437.9273599999997</v>
      </c>
      <c r="R72" s="166">
        <v>119461.06188999998</v>
      </c>
    </row>
    <row r="73" spans="1:18" ht="13.2">
      <c r="A73" s="167"/>
      <c r="B73" s="167"/>
      <c r="C73" s="168" t="s">
        <v>203</v>
      </c>
      <c r="D73" s="169">
        <v>46660.274749999997</v>
      </c>
      <c r="E73" s="121">
        <v>0</v>
      </c>
      <c r="F73" s="121">
        <v>46660.274749999997</v>
      </c>
      <c r="G73" s="121">
        <v>0</v>
      </c>
      <c r="H73" s="121">
        <v>0</v>
      </c>
      <c r="I73" s="121">
        <v>0</v>
      </c>
      <c r="J73" s="121">
        <v>3416.6324599999998</v>
      </c>
      <c r="K73" s="121">
        <v>6.4766599999999999</v>
      </c>
      <c r="L73" s="121">
        <v>3423.1091200000001</v>
      </c>
      <c r="M73" s="121">
        <v>2657.9589299999998</v>
      </c>
      <c r="N73" s="121">
        <v>2.6920000000000003E-2</v>
      </c>
      <c r="O73" s="121">
        <v>2657.9858499999996</v>
      </c>
      <c r="P73" s="121">
        <v>3.0000000000000001E-3</v>
      </c>
      <c r="Q73" s="121">
        <v>6.5035800000000004</v>
      </c>
      <c r="R73" s="170">
        <v>6081.094970000001</v>
      </c>
    </row>
    <row r="74" spans="1:18" ht="13.2">
      <c r="A74" s="167"/>
      <c r="B74" s="167"/>
      <c r="C74" s="168" t="s">
        <v>241</v>
      </c>
      <c r="D74" s="169">
        <v>26025.580329999997</v>
      </c>
      <c r="E74" s="121">
        <v>0</v>
      </c>
      <c r="F74" s="121">
        <v>26025.580329999997</v>
      </c>
      <c r="G74" s="121">
        <v>0</v>
      </c>
      <c r="H74" s="121">
        <v>0</v>
      </c>
      <c r="I74" s="121">
        <v>0</v>
      </c>
      <c r="J74" s="121">
        <v>8344.752410000001</v>
      </c>
      <c r="K74" s="121">
        <v>424.63624000000004</v>
      </c>
      <c r="L74" s="121">
        <v>8769.3886500000008</v>
      </c>
      <c r="M74" s="121">
        <v>7389.8793599999999</v>
      </c>
      <c r="N74" s="121">
        <v>139.94431</v>
      </c>
      <c r="O74" s="121">
        <v>7529.8236699999998</v>
      </c>
      <c r="P74" s="121">
        <v>2E-3</v>
      </c>
      <c r="Q74" s="121">
        <v>564.5805499999999</v>
      </c>
      <c r="R74" s="170">
        <v>16299.212320000001</v>
      </c>
    </row>
    <row r="75" spans="1:18" ht="13.2">
      <c r="A75" s="167"/>
      <c r="B75" s="163" t="s">
        <v>330</v>
      </c>
      <c r="C75" s="163" t="s">
        <v>330</v>
      </c>
      <c r="D75" s="164">
        <v>7819.7652500000004</v>
      </c>
      <c r="E75" s="165">
        <v>0</v>
      </c>
      <c r="F75" s="165">
        <v>7819.7652500000004</v>
      </c>
      <c r="G75" s="165">
        <v>0</v>
      </c>
      <c r="H75" s="165">
        <v>0</v>
      </c>
      <c r="I75" s="165">
        <v>0</v>
      </c>
      <c r="J75" s="165">
        <v>1399.75802</v>
      </c>
      <c r="K75" s="165">
        <v>55.88456</v>
      </c>
      <c r="L75" s="165">
        <v>1455.6425800000002</v>
      </c>
      <c r="M75" s="165">
        <v>2662.72705</v>
      </c>
      <c r="N75" s="165">
        <v>7.5750399999999996</v>
      </c>
      <c r="O75" s="165">
        <v>2670.3020899999997</v>
      </c>
      <c r="P75" s="165">
        <v>1E-3</v>
      </c>
      <c r="Q75" s="165">
        <v>63.459600000000002</v>
      </c>
      <c r="R75" s="166">
        <v>4125.9446699999999</v>
      </c>
    </row>
    <row r="76" spans="1:18" ht="13.2">
      <c r="A76" s="167"/>
      <c r="B76" s="163" t="s">
        <v>290</v>
      </c>
      <c r="C76" s="163" t="s">
        <v>291</v>
      </c>
      <c r="D76" s="164">
        <v>11749.348480000001</v>
      </c>
      <c r="E76" s="165">
        <v>0.73559000000000008</v>
      </c>
      <c r="F76" s="165">
        <v>11750.084070000001</v>
      </c>
      <c r="G76" s="165">
        <v>0</v>
      </c>
      <c r="H76" s="165">
        <v>0</v>
      </c>
      <c r="I76" s="165">
        <v>0</v>
      </c>
      <c r="J76" s="165">
        <v>11316.332199999999</v>
      </c>
      <c r="K76" s="165">
        <v>679.82011999999997</v>
      </c>
      <c r="L76" s="165">
        <v>11996.152320000001</v>
      </c>
      <c r="M76" s="165">
        <v>14435.56364</v>
      </c>
      <c r="N76" s="165">
        <v>114.04958999999999</v>
      </c>
      <c r="O76" s="165">
        <v>14549.613230000001</v>
      </c>
      <c r="P76" s="165">
        <v>3.0000000000000001E-3</v>
      </c>
      <c r="Q76" s="165">
        <v>793.86970999999994</v>
      </c>
      <c r="R76" s="166">
        <v>26545.76555</v>
      </c>
    </row>
    <row r="77" spans="1:18" ht="13.2">
      <c r="A77" s="167"/>
      <c r="B77" s="167"/>
      <c r="C77" s="168" t="s">
        <v>331</v>
      </c>
      <c r="D77" s="169">
        <v>2273.41509</v>
      </c>
      <c r="E77" s="121">
        <v>0</v>
      </c>
      <c r="F77" s="121">
        <v>2273.41509</v>
      </c>
      <c r="G77" s="121">
        <v>0</v>
      </c>
      <c r="H77" s="121">
        <v>0</v>
      </c>
      <c r="I77" s="121">
        <v>0</v>
      </c>
      <c r="J77" s="121">
        <v>1819.5521000000001</v>
      </c>
      <c r="K77" s="121">
        <v>1.2434000000000001</v>
      </c>
      <c r="L77" s="121">
        <v>1820.7954999999999</v>
      </c>
      <c r="M77" s="121">
        <v>1554.08754</v>
      </c>
      <c r="N77" s="121">
        <v>1.191E-2</v>
      </c>
      <c r="O77" s="121">
        <v>1554.0994499999999</v>
      </c>
      <c r="P77" s="121">
        <v>1E-3</v>
      </c>
      <c r="Q77" s="121">
        <v>1.2553100000000001</v>
      </c>
      <c r="R77" s="170">
        <v>3374.8949500000003</v>
      </c>
    </row>
    <row r="78" spans="1:18" ht="13.2">
      <c r="A78" s="167"/>
      <c r="B78" s="167"/>
      <c r="C78" s="168" t="s">
        <v>316</v>
      </c>
      <c r="D78" s="169">
        <v>12683.550019999999</v>
      </c>
      <c r="E78" s="121">
        <v>0</v>
      </c>
      <c r="F78" s="121">
        <v>12683.550019999999</v>
      </c>
      <c r="G78" s="121">
        <v>0</v>
      </c>
      <c r="H78" s="121">
        <v>0</v>
      </c>
      <c r="I78" s="121">
        <v>0</v>
      </c>
      <c r="J78" s="121">
        <v>297.30944</v>
      </c>
      <c r="K78" s="121">
        <v>0</v>
      </c>
      <c r="L78" s="121">
        <v>297.30944</v>
      </c>
      <c r="M78" s="121">
        <v>86.518110000000007</v>
      </c>
      <c r="N78" s="121">
        <v>0</v>
      </c>
      <c r="O78" s="121">
        <v>86.518110000000007</v>
      </c>
      <c r="P78" s="121">
        <v>1E-3</v>
      </c>
      <c r="Q78" s="121">
        <v>0</v>
      </c>
      <c r="R78" s="170">
        <v>383.82754999999997</v>
      </c>
    </row>
    <row r="79" spans="1:18" ht="13.2">
      <c r="A79" s="167"/>
      <c r="B79" s="163" t="s">
        <v>242</v>
      </c>
      <c r="C79" s="163" t="s">
        <v>243</v>
      </c>
      <c r="D79" s="164">
        <v>27655.595440000001</v>
      </c>
      <c r="E79" s="165">
        <v>0</v>
      </c>
      <c r="F79" s="165">
        <v>27655.595440000001</v>
      </c>
      <c r="G79" s="165">
        <v>0</v>
      </c>
      <c r="H79" s="165">
        <v>0</v>
      </c>
      <c r="I79" s="165">
        <v>0</v>
      </c>
      <c r="J79" s="165">
        <v>3192.2705799999999</v>
      </c>
      <c r="K79" s="165">
        <v>9.5407900000000012</v>
      </c>
      <c r="L79" s="165">
        <v>3201.8113699999999</v>
      </c>
      <c r="M79" s="165">
        <v>2241.4265399999999</v>
      </c>
      <c r="N79" s="165">
        <v>1.2900000000000001E-3</v>
      </c>
      <c r="O79" s="165">
        <v>2241.4278300000001</v>
      </c>
      <c r="P79" s="165">
        <v>2E-3</v>
      </c>
      <c r="Q79" s="165">
        <v>9.5420800000000021</v>
      </c>
      <c r="R79" s="166">
        <v>5443.2391999999991</v>
      </c>
    </row>
    <row r="80" spans="1:18" ht="13.2">
      <c r="A80" s="167"/>
      <c r="B80" s="163" t="s">
        <v>244</v>
      </c>
      <c r="C80" s="163" t="s">
        <v>244</v>
      </c>
      <c r="D80" s="164">
        <v>6948.7800399999996</v>
      </c>
      <c r="E80" s="165">
        <v>0</v>
      </c>
      <c r="F80" s="165">
        <v>6948.7800399999996</v>
      </c>
      <c r="G80" s="165">
        <v>0</v>
      </c>
      <c r="H80" s="165">
        <v>0</v>
      </c>
      <c r="I80" s="165">
        <v>0</v>
      </c>
      <c r="J80" s="165">
        <v>2856.6496299999999</v>
      </c>
      <c r="K80" s="165">
        <v>136.05898000000002</v>
      </c>
      <c r="L80" s="165">
        <v>2992.7086099999997</v>
      </c>
      <c r="M80" s="165">
        <v>5851.4760800000004</v>
      </c>
      <c r="N80" s="165">
        <v>8.1909999999999997E-2</v>
      </c>
      <c r="O80" s="165">
        <v>5851.5579900000002</v>
      </c>
      <c r="P80" s="165">
        <v>1E-3</v>
      </c>
      <c r="Q80" s="165">
        <v>136.14089000000001</v>
      </c>
      <c r="R80" s="166">
        <v>8844.266599999999</v>
      </c>
    </row>
    <row r="81" spans="1:18" ht="13.2">
      <c r="A81" s="167"/>
      <c r="B81" s="167"/>
      <c r="C81" s="168" t="s">
        <v>245</v>
      </c>
      <c r="D81" s="169">
        <v>7634.1470799999997</v>
      </c>
      <c r="E81" s="121">
        <v>0</v>
      </c>
      <c r="F81" s="121">
        <v>7634.1470799999997</v>
      </c>
      <c r="G81" s="121">
        <v>0</v>
      </c>
      <c r="H81" s="121">
        <v>0</v>
      </c>
      <c r="I81" s="121">
        <v>0</v>
      </c>
      <c r="J81" s="121">
        <v>239.10210999999998</v>
      </c>
      <c r="K81" s="121">
        <v>0</v>
      </c>
      <c r="L81" s="121">
        <v>239.10210999999998</v>
      </c>
      <c r="M81" s="121">
        <v>292.98381000000001</v>
      </c>
      <c r="N81" s="121">
        <v>0</v>
      </c>
      <c r="O81" s="121">
        <v>292.98381000000001</v>
      </c>
      <c r="P81" s="121">
        <v>1E-3</v>
      </c>
      <c r="Q81" s="121">
        <v>0</v>
      </c>
      <c r="R81" s="170">
        <v>532.08591999999999</v>
      </c>
    </row>
    <row r="82" spans="1:18" ht="13.2">
      <c r="A82" s="167"/>
      <c r="B82" s="163" t="s">
        <v>332</v>
      </c>
      <c r="C82" s="163" t="s">
        <v>333</v>
      </c>
      <c r="D82" s="164">
        <v>9067.16806</v>
      </c>
      <c r="E82" s="165">
        <v>0</v>
      </c>
      <c r="F82" s="165">
        <v>9067.16806</v>
      </c>
      <c r="G82" s="165">
        <v>0</v>
      </c>
      <c r="H82" s="165">
        <v>0</v>
      </c>
      <c r="I82" s="165">
        <v>0</v>
      </c>
      <c r="J82" s="165">
        <v>952.30237</v>
      </c>
      <c r="K82" s="165">
        <v>7.4730000000000005E-2</v>
      </c>
      <c r="L82" s="165">
        <v>952.37709999999993</v>
      </c>
      <c r="M82" s="165">
        <v>819.24380000000008</v>
      </c>
      <c r="N82" s="165">
        <v>1.5650000000000001E-2</v>
      </c>
      <c r="O82" s="165">
        <v>819.2594499999999</v>
      </c>
      <c r="P82" s="165">
        <v>1E-3</v>
      </c>
      <c r="Q82" s="165">
        <v>9.0380000000000016E-2</v>
      </c>
      <c r="R82" s="166">
        <v>1771.6365499999999</v>
      </c>
    </row>
    <row r="83" spans="1:18" ht="13.2">
      <c r="A83" s="167"/>
      <c r="B83" s="163" t="s">
        <v>246</v>
      </c>
      <c r="C83" s="163" t="s">
        <v>247</v>
      </c>
      <c r="D83" s="164">
        <v>133.35986</v>
      </c>
      <c r="E83" s="165">
        <v>0</v>
      </c>
      <c r="F83" s="165">
        <v>133.35986</v>
      </c>
      <c r="G83" s="165">
        <v>0</v>
      </c>
      <c r="H83" s="165">
        <v>0</v>
      </c>
      <c r="I83" s="165">
        <v>0</v>
      </c>
      <c r="J83" s="165">
        <v>0</v>
      </c>
      <c r="K83" s="165">
        <v>0</v>
      </c>
      <c r="L83" s="165">
        <v>0</v>
      </c>
      <c r="M83" s="165">
        <v>0</v>
      </c>
      <c r="N83" s="165">
        <v>0</v>
      </c>
      <c r="O83" s="165">
        <v>0</v>
      </c>
      <c r="P83" s="165">
        <v>1E-3</v>
      </c>
      <c r="Q83" s="165">
        <v>0</v>
      </c>
      <c r="R83" s="166">
        <v>0</v>
      </c>
    </row>
    <row r="84" spans="1:18" ht="13.2">
      <c r="A84" s="167"/>
      <c r="B84" s="163" t="s">
        <v>334</v>
      </c>
      <c r="C84" s="163" t="s">
        <v>334</v>
      </c>
      <c r="D84" s="164">
        <v>4157.9485500000001</v>
      </c>
      <c r="E84" s="165">
        <v>0</v>
      </c>
      <c r="F84" s="165">
        <v>4157.9485500000001</v>
      </c>
      <c r="G84" s="165">
        <v>0</v>
      </c>
      <c r="H84" s="165">
        <v>0</v>
      </c>
      <c r="I84" s="165">
        <v>0</v>
      </c>
      <c r="J84" s="165">
        <v>344.23455000000001</v>
      </c>
      <c r="K84" s="165">
        <v>0</v>
      </c>
      <c r="L84" s="165">
        <v>344.23455000000001</v>
      </c>
      <c r="M84" s="165">
        <v>233.31728000000001</v>
      </c>
      <c r="N84" s="165">
        <v>0</v>
      </c>
      <c r="O84" s="165">
        <v>233.31728000000001</v>
      </c>
      <c r="P84" s="165">
        <v>1E-3</v>
      </c>
      <c r="Q84" s="165">
        <v>0</v>
      </c>
      <c r="R84" s="166">
        <v>577.55183</v>
      </c>
    </row>
    <row r="85" spans="1:18" ht="13.2">
      <c r="A85" s="167"/>
      <c r="B85" s="167"/>
      <c r="C85" s="168" t="s">
        <v>335</v>
      </c>
      <c r="D85" s="169">
        <v>2966.4744799999999</v>
      </c>
      <c r="E85" s="121">
        <v>0</v>
      </c>
      <c r="F85" s="121">
        <v>2966.4744799999999</v>
      </c>
      <c r="G85" s="121">
        <v>0</v>
      </c>
      <c r="H85" s="121">
        <v>0</v>
      </c>
      <c r="I85" s="121">
        <v>0</v>
      </c>
      <c r="J85" s="121">
        <v>209.15460999999999</v>
      </c>
      <c r="K85" s="121">
        <v>0</v>
      </c>
      <c r="L85" s="121">
        <v>209.15460999999999</v>
      </c>
      <c r="M85" s="121">
        <v>5.0140000000000004E-2</v>
      </c>
      <c r="N85" s="121">
        <v>0</v>
      </c>
      <c r="O85" s="121">
        <v>5.0140000000000004E-2</v>
      </c>
      <c r="P85" s="121">
        <v>1E-3</v>
      </c>
      <c r="Q85" s="121">
        <v>0</v>
      </c>
      <c r="R85" s="170">
        <v>209.20474999999999</v>
      </c>
    </row>
    <row r="86" spans="1:18" ht="13.2">
      <c r="A86" s="167"/>
      <c r="B86" s="163" t="s">
        <v>336</v>
      </c>
      <c r="C86" s="163" t="s">
        <v>336</v>
      </c>
      <c r="D86" s="164">
        <v>4628.6558299999997</v>
      </c>
      <c r="E86" s="165">
        <v>0</v>
      </c>
      <c r="F86" s="165">
        <v>4628.6558299999997</v>
      </c>
      <c r="G86" s="165">
        <v>0</v>
      </c>
      <c r="H86" s="165">
        <v>0</v>
      </c>
      <c r="I86" s="165">
        <v>0</v>
      </c>
      <c r="J86" s="165">
        <v>323.08170000000001</v>
      </c>
      <c r="K86" s="165">
        <v>0</v>
      </c>
      <c r="L86" s="165">
        <v>323.08170000000001</v>
      </c>
      <c r="M86" s="165">
        <v>343.60606000000001</v>
      </c>
      <c r="N86" s="165">
        <v>2.9999999999999997E-4</v>
      </c>
      <c r="O86" s="165">
        <v>343.60636</v>
      </c>
      <c r="P86" s="165">
        <v>1E-3</v>
      </c>
      <c r="Q86" s="165">
        <v>2.9999999999999997E-4</v>
      </c>
      <c r="R86" s="166">
        <v>666.68806000000006</v>
      </c>
    </row>
    <row r="87" spans="1:18" ht="13.2">
      <c r="A87" s="167"/>
      <c r="B87" s="167"/>
      <c r="C87" s="168" t="s">
        <v>337</v>
      </c>
      <c r="D87" s="169">
        <v>2260.0897999999997</v>
      </c>
      <c r="E87" s="121">
        <v>0</v>
      </c>
      <c r="F87" s="121">
        <v>2260.0897999999997</v>
      </c>
      <c r="G87" s="121">
        <v>0</v>
      </c>
      <c r="H87" s="121">
        <v>0</v>
      </c>
      <c r="I87" s="121">
        <v>0</v>
      </c>
      <c r="J87" s="121">
        <v>149.42023</v>
      </c>
      <c r="K87" s="121">
        <v>0</v>
      </c>
      <c r="L87" s="121">
        <v>149.42023</v>
      </c>
      <c r="M87" s="121">
        <v>102.60655</v>
      </c>
      <c r="N87" s="121">
        <v>0</v>
      </c>
      <c r="O87" s="121">
        <v>102.60655</v>
      </c>
      <c r="P87" s="121">
        <v>1E-3</v>
      </c>
      <c r="Q87" s="121">
        <v>0</v>
      </c>
      <c r="R87" s="170">
        <v>252.02678</v>
      </c>
    </row>
    <row r="88" spans="1:18" ht="13.2">
      <c r="A88" s="163" t="s">
        <v>840</v>
      </c>
      <c r="B88" s="824"/>
      <c r="C88" s="824"/>
      <c r="D88" s="164">
        <v>375507.58075999998</v>
      </c>
      <c r="E88" s="165">
        <v>0.73559000000000008</v>
      </c>
      <c r="F88" s="165">
        <v>375508.31634999998</v>
      </c>
      <c r="G88" s="165">
        <v>0.42887999999999998</v>
      </c>
      <c r="H88" s="165">
        <v>0</v>
      </c>
      <c r="I88" s="165">
        <v>0.42887999999999998</v>
      </c>
      <c r="J88" s="165">
        <v>69894.440750000009</v>
      </c>
      <c r="K88" s="165">
        <v>5812.3049500000025</v>
      </c>
      <c r="L88" s="165">
        <v>75706.745699999999</v>
      </c>
      <c r="M88" s="165">
        <v>134283.99759000001</v>
      </c>
      <c r="N88" s="165">
        <v>4570.7374999999993</v>
      </c>
      <c r="O88" s="165">
        <v>138854.73509</v>
      </c>
      <c r="P88" s="165">
        <v>3.5000000000000003E-2</v>
      </c>
      <c r="Q88" s="165">
        <v>10383.042450000001</v>
      </c>
      <c r="R88" s="166">
        <v>214561.90966999996</v>
      </c>
    </row>
    <row r="89" spans="1:18" ht="13.2">
      <c r="A89" s="163" t="s">
        <v>11</v>
      </c>
      <c r="B89" s="163" t="s">
        <v>317</v>
      </c>
      <c r="C89" s="163" t="s">
        <v>318</v>
      </c>
      <c r="D89" s="164">
        <v>896.44177999999999</v>
      </c>
      <c r="E89" s="165">
        <v>0</v>
      </c>
      <c r="F89" s="165">
        <v>896.44177999999999</v>
      </c>
      <c r="G89" s="165">
        <v>0</v>
      </c>
      <c r="H89" s="165">
        <v>0</v>
      </c>
      <c r="I89" s="165">
        <v>0</v>
      </c>
      <c r="J89" s="165">
        <v>0</v>
      </c>
      <c r="K89" s="165">
        <v>0</v>
      </c>
      <c r="L89" s="165">
        <v>0</v>
      </c>
      <c r="M89" s="165">
        <v>0</v>
      </c>
      <c r="N89" s="165">
        <v>0</v>
      </c>
      <c r="O89" s="165">
        <v>0</v>
      </c>
      <c r="P89" s="165">
        <v>1E-3</v>
      </c>
      <c r="Q89" s="165">
        <v>0</v>
      </c>
      <c r="R89" s="166">
        <v>0</v>
      </c>
    </row>
    <row r="90" spans="1:18" ht="13.2">
      <c r="A90" s="167"/>
      <c r="B90" s="163" t="s">
        <v>11</v>
      </c>
      <c r="C90" s="163" t="s">
        <v>11</v>
      </c>
      <c r="D90" s="164">
        <v>42739.52549</v>
      </c>
      <c r="E90" s="165">
        <v>0</v>
      </c>
      <c r="F90" s="165">
        <v>42739.52549</v>
      </c>
      <c r="G90" s="165">
        <v>3.8000000000000002E-4</v>
      </c>
      <c r="H90" s="165">
        <v>0</v>
      </c>
      <c r="I90" s="165">
        <v>3.8000000000000002E-4</v>
      </c>
      <c r="J90" s="165">
        <v>1192.14113</v>
      </c>
      <c r="K90" s="165">
        <v>3.94523</v>
      </c>
      <c r="L90" s="165">
        <v>1196.0863599999998</v>
      </c>
      <c r="M90" s="165">
        <v>7938.256879999999</v>
      </c>
      <c r="N90" s="165">
        <v>0</v>
      </c>
      <c r="O90" s="165">
        <v>7938.256879999999</v>
      </c>
      <c r="P90" s="165">
        <v>5.0000000000000001E-3</v>
      </c>
      <c r="Q90" s="165">
        <v>3.94523</v>
      </c>
      <c r="R90" s="166">
        <v>9134.3436199999996</v>
      </c>
    </row>
    <row r="91" spans="1:18" ht="13.2">
      <c r="A91" s="167"/>
      <c r="B91" s="163" t="s">
        <v>248</v>
      </c>
      <c r="C91" s="163" t="s">
        <v>249</v>
      </c>
      <c r="D91" s="164">
        <v>34562.32561</v>
      </c>
      <c r="E91" s="165">
        <v>0</v>
      </c>
      <c r="F91" s="165">
        <v>34562.32561</v>
      </c>
      <c r="G91" s="165">
        <v>0</v>
      </c>
      <c r="H91" s="165">
        <v>0</v>
      </c>
      <c r="I91" s="165">
        <v>0</v>
      </c>
      <c r="J91" s="165">
        <v>2145.17508</v>
      </c>
      <c r="K91" s="165">
        <v>82.202100000000002</v>
      </c>
      <c r="L91" s="165">
        <v>2227.37718</v>
      </c>
      <c r="M91" s="165">
        <v>4963.2151399999993</v>
      </c>
      <c r="N91" s="165">
        <v>26.767769999999999</v>
      </c>
      <c r="O91" s="165">
        <v>4989.9829099999997</v>
      </c>
      <c r="P91" s="165">
        <v>1E-3</v>
      </c>
      <c r="Q91" s="165">
        <v>108.96987000000001</v>
      </c>
      <c r="R91" s="166">
        <v>7217.3600900000001</v>
      </c>
    </row>
    <row r="92" spans="1:18" ht="13.2">
      <c r="A92" s="163" t="s">
        <v>841</v>
      </c>
      <c r="B92" s="824"/>
      <c r="C92" s="824"/>
      <c r="D92" s="164">
        <v>78198.292879999994</v>
      </c>
      <c r="E92" s="165">
        <v>0</v>
      </c>
      <c r="F92" s="165">
        <v>78198.292879999994</v>
      </c>
      <c r="G92" s="165">
        <v>3.8000000000000002E-4</v>
      </c>
      <c r="H92" s="165">
        <v>0</v>
      </c>
      <c r="I92" s="165">
        <v>3.8000000000000002E-4</v>
      </c>
      <c r="J92" s="165">
        <v>3337.31621</v>
      </c>
      <c r="K92" s="165">
        <v>86.147329999999997</v>
      </c>
      <c r="L92" s="165">
        <v>3423.4635400000002</v>
      </c>
      <c r="M92" s="165">
        <v>12901.472019999999</v>
      </c>
      <c r="N92" s="165">
        <v>26.767769999999999</v>
      </c>
      <c r="O92" s="165">
        <v>12928.23979</v>
      </c>
      <c r="P92" s="165">
        <v>7.0000000000000001E-3</v>
      </c>
      <c r="Q92" s="165">
        <v>112.91510000000001</v>
      </c>
      <c r="R92" s="166">
        <v>16351.70371</v>
      </c>
    </row>
    <row r="93" spans="1:18" ht="13.2">
      <c r="A93" s="163" t="s">
        <v>116</v>
      </c>
      <c r="B93" s="163" t="s">
        <v>116</v>
      </c>
      <c r="C93" s="163" t="s">
        <v>116</v>
      </c>
      <c r="D93" s="164">
        <v>164335.28523999997</v>
      </c>
      <c r="E93" s="165">
        <v>0</v>
      </c>
      <c r="F93" s="165">
        <v>164335.28523999997</v>
      </c>
      <c r="G93" s="165">
        <v>1.8079999999999999E-2</v>
      </c>
      <c r="H93" s="165">
        <v>0</v>
      </c>
      <c r="I93" s="165">
        <v>1.8079999999999999E-2</v>
      </c>
      <c r="J93" s="165">
        <v>7542.4698399999997</v>
      </c>
      <c r="K93" s="165">
        <v>307.21940999999998</v>
      </c>
      <c r="L93" s="165">
        <v>7849.6892499999994</v>
      </c>
      <c r="M93" s="165">
        <v>11349.33987</v>
      </c>
      <c r="N93" s="165">
        <v>234.39796000000001</v>
      </c>
      <c r="O93" s="165">
        <v>11583.73783</v>
      </c>
      <c r="P93" s="165">
        <v>1.0999999999999999E-2</v>
      </c>
      <c r="Q93" s="165">
        <v>541.61736999999982</v>
      </c>
      <c r="R93" s="166">
        <v>19433.445159999999</v>
      </c>
    </row>
    <row r="94" spans="1:18" ht="13.2">
      <c r="A94" s="167"/>
      <c r="B94" s="163" t="s">
        <v>117</v>
      </c>
      <c r="C94" s="163" t="s">
        <v>118</v>
      </c>
      <c r="D94" s="164">
        <v>102025.83085000003</v>
      </c>
      <c r="E94" s="165">
        <v>0</v>
      </c>
      <c r="F94" s="165">
        <v>102025.83085000003</v>
      </c>
      <c r="G94" s="165">
        <v>0.36766000000000004</v>
      </c>
      <c r="H94" s="165">
        <v>0</v>
      </c>
      <c r="I94" s="165">
        <v>0.36766000000000004</v>
      </c>
      <c r="J94" s="165">
        <v>3772.8494300000002</v>
      </c>
      <c r="K94" s="165">
        <v>15.70045</v>
      </c>
      <c r="L94" s="165">
        <v>3788.54988</v>
      </c>
      <c r="M94" s="165">
        <v>2388.2414399999998</v>
      </c>
      <c r="N94" s="165">
        <v>0.49937999999999999</v>
      </c>
      <c r="O94" s="165">
        <v>2388.74082</v>
      </c>
      <c r="P94" s="165">
        <v>6.0000000000000001E-3</v>
      </c>
      <c r="Q94" s="165">
        <v>16.199829999999999</v>
      </c>
      <c r="R94" s="166">
        <v>6177.6583599999994</v>
      </c>
    </row>
    <row r="95" spans="1:18" ht="13.2">
      <c r="A95" s="167"/>
      <c r="B95" s="163" t="s">
        <v>250</v>
      </c>
      <c r="C95" s="163" t="s">
        <v>251</v>
      </c>
      <c r="D95" s="164">
        <v>15967.521060000001</v>
      </c>
      <c r="E95" s="165">
        <v>0</v>
      </c>
      <c r="F95" s="165">
        <v>15967.521060000001</v>
      </c>
      <c r="G95" s="165">
        <v>0</v>
      </c>
      <c r="H95" s="165">
        <v>0</v>
      </c>
      <c r="I95" s="165">
        <v>0</v>
      </c>
      <c r="J95" s="165">
        <v>348.05694</v>
      </c>
      <c r="K95" s="165">
        <v>3.6590000000000004E-2</v>
      </c>
      <c r="L95" s="165">
        <v>348.09353000000004</v>
      </c>
      <c r="M95" s="165">
        <v>1024.29348</v>
      </c>
      <c r="N95" s="165">
        <v>0</v>
      </c>
      <c r="O95" s="165">
        <v>1024.29348</v>
      </c>
      <c r="P95" s="165">
        <v>1E-3</v>
      </c>
      <c r="Q95" s="165">
        <v>3.6590000000000004E-2</v>
      </c>
      <c r="R95" s="166">
        <v>1372.3870099999999</v>
      </c>
    </row>
    <row r="96" spans="1:18" ht="13.2">
      <c r="A96" s="163" t="s">
        <v>842</v>
      </c>
      <c r="B96" s="824"/>
      <c r="C96" s="824"/>
      <c r="D96" s="164">
        <v>282328.63714999997</v>
      </c>
      <c r="E96" s="165">
        <v>0</v>
      </c>
      <c r="F96" s="165">
        <v>282328.63714999997</v>
      </c>
      <c r="G96" s="165">
        <v>0.38574000000000003</v>
      </c>
      <c r="H96" s="165">
        <v>0</v>
      </c>
      <c r="I96" s="165">
        <v>0.38574000000000003</v>
      </c>
      <c r="J96" s="165">
        <v>11663.376209999999</v>
      </c>
      <c r="K96" s="165">
        <v>322.95645000000002</v>
      </c>
      <c r="L96" s="165">
        <v>11986.332659999998</v>
      </c>
      <c r="M96" s="165">
        <v>14761.87479</v>
      </c>
      <c r="N96" s="165">
        <v>234.89734000000001</v>
      </c>
      <c r="O96" s="165">
        <v>14996.772130000001</v>
      </c>
      <c r="P96" s="165">
        <v>1.7999999999999999E-2</v>
      </c>
      <c r="Q96" s="165">
        <v>557.85378999999978</v>
      </c>
      <c r="R96" s="166">
        <v>26983.490530000003</v>
      </c>
    </row>
    <row r="97" spans="1:18" ht="13.2">
      <c r="A97" s="163" t="s">
        <v>13</v>
      </c>
      <c r="B97" s="163" t="s">
        <v>119</v>
      </c>
      <c r="C97" s="163" t="s">
        <v>120</v>
      </c>
      <c r="D97" s="164">
        <v>106824.12771999999</v>
      </c>
      <c r="E97" s="165">
        <v>0</v>
      </c>
      <c r="F97" s="165">
        <v>106824.12771999999</v>
      </c>
      <c r="G97" s="165">
        <v>0.18187</v>
      </c>
      <c r="H97" s="165">
        <v>0</v>
      </c>
      <c r="I97" s="165">
        <v>0.18187</v>
      </c>
      <c r="J97" s="165">
        <v>5266.4102699999994</v>
      </c>
      <c r="K97" s="165">
        <v>33.77037</v>
      </c>
      <c r="L97" s="165">
        <v>5300.1806399999996</v>
      </c>
      <c r="M97" s="165">
        <v>4539.9113399999997</v>
      </c>
      <c r="N97" s="165">
        <v>9.6354499999999987</v>
      </c>
      <c r="O97" s="165">
        <v>4549.5467900000003</v>
      </c>
      <c r="P97" s="165">
        <v>8.0000000000000002E-3</v>
      </c>
      <c r="Q97" s="165">
        <v>43.405819999999999</v>
      </c>
      <c r="R97" s="166">
        <v>9849.9093000000012</v>
      </c>
    </row>
    <row r="98" spans="1:18" ht="13.2">
      <c r="A98" s="167"/>
      <c r="B98" s="167"/>
      <c r="C98" s="168" t="s">
        <v>204</v>
      </c>
      <c r="D98" s="169">
        <v>7563.8778400000001</v>
      </c>
      <c r="E98" s="121">
        <v>0</v>
      </c>
      <c r="F98" s="121">
        <v>7563.8778400000001</v>
      </c>
      <c r="G98" s="121">
        <v>0</v>
      </c>
      <c r="H98" s="121">
        <v>0</v>
      </c>
      <c r="I98" s="121">
        <v>0</v>
      </c>
      <c r="J98" s="121">
        <v>59.47072</v>
      </c>
      <c r="K98" s="121">
        <v>0</v>
      </c>
      <c r="L98" s="121">
        <v>59.47072</v>
      </c>
      <c r="M98" s="121">
        <v>35</v>
      </c>
      <c r="N98" s="121">
        <v>0</v>
      </c>
      <c r="O98" s="121">
        <v>35</v>
      </c>
      <c r="P98" s="121">
        <v>1E-3</v>
      </c>
      <c r="Q98" s="121">
        <v>0</v>
      </c>
      <c r="R98" s="170">
        <v>94.47072</v>
      </c>
    </row>
    <row r="99" spans="1:18" ht="13.2">
      <c r="A99" s="167"/>
      <c r="B99" s="163" t="s">
        <v>13</v>
      </c>
      <c r="C99" s="163" t="s">
        <v>13</v>
      </c>
      <c r="D99" s="164">
        <v>204283.81029000002</v>
      </c>
      <c r="E99" s="165">
        <v>0</v>
      </c>
      <c r="F99" s="165">
        <v>204283.81029000002</v>
      </c>
      <c r="G99" s="165">
        <v>24.392810000000001</v>
      </c>
      <c r="H99" s="165">
        <v>0</v>
      </c>
      <c r="I99" s="165">
        <v>24.392810000000001</v>
      </c>
      <c r="J99" s="165">
        <v>10342.333460000002</v>
      </c>
      <c r="K99" s="165">
        <v>101.28910999999999</v>
      </c>
      <c r="L99" s="165">
        <v>10443.622570000001</v>
      </c>
      <c r="M99" s="165">
        <v>14743.237279999999</v>
      </c>
      <c r="N99" s="165">
        <v>275.00966999999997</v>
      </c>
      <c r="O99" s="165">
        <v>15018.246949999999</v>
      </c>
      <c r="P99" s="165">
        <v>0.01</v>
      </c>
      <c r="Q99" s="165">
        <v>376.29878000000002</v>
      </c>
      <c r="R99" s="166">
        <v>25486.262330000001</v>
      </c>
    </row>
    <row r="100" spans="1:18" ht="13.2">
      <c r="A100" s="167"/>
      <c r="B100" s="163" t="s">
        <v>121</v>
      </c>
      <c r="C100" s="163" t="s">
        <v>121</v>
      </c>
      <c r="D100" s="164">
        <v>26551.287629999999</v>
      </c>
      <c r="E100" s="165">
        <v>0</v>
      </c>
      <c r="F100" s="165">
        <v>26551.287629999999</v>
      </c>
      <c r="G100" s="165">
        <v>1.7999999999999998E-4</v>
      </c>
      <c r="H100" s="165">
        <v>0</v>
      </c>
      <c r="I100" s="165">
        <v>1.7999999999999998E-4</v>
      </c>
      <c r="J100" s="165">
        <v>1515.1091099999999</v>
      </c>
      <c r="K100" s="165">
        <v>242.83891999999997</v>
      </c>
      <c r="L100" s="165">
        <v>1757.9480299999998</v>
      </c>
      <c r="M100" s="165">
        <v>1103.3148100000001</v>
      </c>
      <c r="N100" s="165">
        <v>37.872129999999999</v>
      </c>
      <c r="O100" s="165">
        <v>1141.18694</v>
      </c>
      <c r="P100" s="165">
        <v>5.0000000000000001E-3</v>
      </c>
      <c r="Q100" s="165">
        <v>280.71105</v>
      </c>
      <c r="R100" s="166">
        <v>2899.1351500000001</v>
      </c>
    </row>
    <row r="101" spans="1:18" ht="13.2">
      <c r="A101" s="167"/>
      <c r="B101" s="163" t="s">
        <v>122</v>
      </c>
      <c r="C101" s="163" t="s">
        <v>122</v>
      </c>
      <c r="D101" s="164">
        <v>68910.899059999996</v>
      </c>
      <c r="E101" s="165">
        <v>0</v>
      </c>
      <c r="F101" s="165">
        <v>68910.899059999996</v>
      </c>
      <c r="G101" s="165">
        <v>6.6450000000000009E-2</v>
      </c>
      <c r="H101" s="165">
        <v>0</v>
      </c>
      <c r="I101" s="165">
        <v>6.6450000000000009E-2</v>
      </c>
      <c r="J101" s="165">
        <v>4539.8836900000006</v>
      </c>
      <c r="K101" s="165">
        <v>32.954269999999994</v>
      </c>
      <c r="L101" s="165">
        <v>4572.8379599999998</v>
      </c>
      <c r="M101" s="165">
        <v>3690.1387199999999</v>
      </c>
      <c r="N101" s="165">
        <v>12.587479999999999</v>
      </c>
      <c r="O101" s="165">
        <v>3702.7261999999996</v>
      </c>
      <c r="P101" s="165">
        <v>4.0000000000000001E-3</v>
      </c>
      <c r="Q101" s="165">
        <v>45.54175</v>
      </c>
      <c r="R101" s="166">
        <v>8275.6306100000002</v>
      </c>
    </row>
    <row r="102" spans="1:18" ht="13.2">
      <c r="A102" s="163" t="s">
        <v>843</v>
      </c>
      <c r="B102" s="824"/>
      <c r="C102" s="824"/>
      <c r="D102" s="164">
        <v>414134.00254000002</v>
      </c>
      <c r="E102" s="165">
        <v>0</v>
      </c>
      <c r="F102" s="165">
        <v>414134.00254000002</v>
      </c>
      <c r="G102" s="165">
        <v>24.641310000000001</v>
      </c>
      <c r="H102" s="165">
        <v>0</v>
      </c>
      <c r="I102" s="165">
        <v>24.641310000000001</v>
      </c>
      <c r="J102" s="165">
        <v>21723.207249999999</v>
      </c>
      <c r="K102" s="165">
        <v>410.85267000000005</v>
      </c>
      <c r="L102" s="165">
        <v>22134.059920000003</v>
      </c>
      <c r="M102" s="165">
        <v>24111.602149999995</v>
      </c>
      <c r="N102" s="165">
        <v>335.10472999999996</v>
      </c>
      <c r="O102" s="165">
        <v>24446.706879999998</v>
      </c>
      <c r="P102" s="165">
        <v>2.8000000000000001E-2</v>
      </c>
      <c r="Q102" s="165">
        <v>745.95740000000001</v>
      </c>
      <c r="R102" s="166">
        <v>46605.408109999997</v>
      </c>
    </row>
    <row r="103" spans="1:18" ht="13.2">
      <c r="A103" s="163" t="s">
        <v>123</v>
      </c>
      <c r="B103" s="163" t="s">
        <v>124</v>
      </c>
      <c r="C103" s="163" t="s">
        <v>124</v>
      </c>
      <c r="D103" s="164">
        <v>64305.320669999994</v>
      </c>
      <c r="E103" s="165">
        <v>0</v>
      </c>
      <c r="F103" s="165">
        <v>64305.320669999994</v>
      </c>
      <c r="G103" s="165">
        <v>13.50076</v>
      </c>
      <c r="H103" s="165">
        <v>0</v>
      </c>
      <c r="I103" s="165">
        <v>13.50076</v>
      </c>
      <c r="J103" s="165">
        <v>3590.0951600000003</v>
      </c>
      <c r="K103" s="165">
        <v>24.349409999999999</v>
      </c>
      <c r="L103" s="165">
        <v>3614.4445700000001</v>
      </c>
      <c r="M103" s="165">
        <v>4390.6441399999994</v>
      </c>
      <c r="N103" s="165">
        <v>15.06814</v>
      </c>
      <c r="O103" s="165">
        <v>4405.7122800000006</v>
      </c>
      <c r="P103" s="165">
        <v>7.0000000000000001E-3</v>
      </c>
      <c r="Q103" s="165">
        <v>39.417550000000006</v>
      </c>
      <c r="R103" s="166">
        <v>8033.6576099999993</v>
      </c>
    </row>
    <row r="104" spans="1:18" ht="13.2">
      <c r="A104" s="167"/>
      <c r="B104" s="167"/>
      <c r="C104" s="168" t="s">
        <v>252</v>
      </c>
      <c r="D104" s="169">
        <v>38074.359660000002</v>
      </c>
      <c r="E104" s="121">
        <v>0</v>
      </c>
      <c r="F104" s="121">
        <v>38074.359660000002</v>
      </c>
      <c r="G104" s="121">
        <v>0</v>
      </c>
      <c r="H104" s="121">
        <v>0</v>
      </c>
      <c r="I104" s="121">
        <v>0</v>
      </c>
      <c r="J104" s="121">
        <v>3594.24143</v>
      </c>
      <c r="K104" s="121">
        <v>18.468689999999999</v>
      </c>
      <c r="L104" s="121">
        <v>3612.7101200000002</v>
      </c>
      <c r="M104" s="121">
        <v>2750.0101800000002</v>
      </c>
      <c r="N104" s="121">
        <v>0</v>
      </c>
      <c r="O104" s="121">
        <v>2750.0101800000002</v>
      </c>
      <c r="P104" s="121">
        <v>4.0000000000000001E-3</v>
      </c>
      <c r="Q104" s="121">
        <v>18.468689999999999</v>
      </c>
      <c r="R104" s="170">
        <v>6362.7203</v>
      </c>
    </row>
    <row r="105" spans="1:18" ht="13.2">
      <c r="A105" s="167"/>
      <c r="B105" s="167"/>
      <c r="C105" s="168" t="s">
        <v>253</v>
      </c>
      <c r="D105" s="169">
        <v>12791.771189999999</v>
      </c>
      <c r="E105" s="121">
        <v>0</v>
      </c>
      <c r="F105" s="121">
        <v>12791.771189999999</v>
      </c>
      <c r="G105" s="121">
        <v>0</v>
      </c>
      <c r="H105" s="121">
        <v>0</v>
      </c>
      <c r="I105" s="121">
        <v>0</v>
      </c>
      <c r="J105" s="121">
        <v>318.42071999999996</v>
      </c>
      <c r="K105" s="121">
        <v>0</v>
      </c>
      <c r="L105" s="121">
        <v>318.42071999999996</v>
      </c>
      <c r="M105" s="121">
        <v>226.87426000000002</v>
      </c>
      <c r="N105" s="121">
        <v>0</v>
      </c>
      <c r="O105" s="121">
        <v>226.87426000000002</v>
      </c>
      <c r="P105" s="121">
        <v>1E-3</v>
      </c>
      <c r="Q105" s="121">
        <v>0</v>
      </c>
      <c r="R105" s="170">
        <v>545.29498000000001</v>
      </c>
    </row>
    <row r="106" spans="1:18" ht="13.2">
      <c r="A106" s="167"/>
      <c r="B106" s="163" t="s">
        <v>254</v>
      </c>
      <c r="C106" s="163" t="s">
        <v>254</v>
      </c>
      <c r="D106" s="164">
        <v>15840.552310000001</v>
      </c>
      <c r="E106" s="165">
        <v>0</v>
      </c>
      <c r="F106" s="165">
        <v>15840.552310000001</v>
      </c>
      <c r="G106" s="165">
        <v>0</v>
      </c>
      <c r="H106" s="165">
        <v>0</v>
      </c>
      <c r="I106" s="165">
        <v>0</v>
      </c>
      <c r="J106" s="165">
        <v>1006.8009300000001</v>
      </c>
      <c r="K106" s="165">
        <v>7.8889700000000005</v>
      </c>
      <c r="L106" s="165">
        <v>1014.6899000000001</v>
      </c>
      <c r="M106" s="165">
        <v>2339.2837799999998</v>
      </c>
      <c r="N106" s="165">
        <v>0</v>
      </c>
      <c r="O106" s="165">
        <v>2339.2837799999998</v>
      </c>
      <c r="P106" s="165">
        <v>1E-3</v>
      </c>
      <c r="Q106" s="165">
        <v>7.8889700000000005</v>
      </c>
      <c r="R106" s="166">
        <v>3353.9736800000001</v>
      </c>
    </row>
    <row r="107" spans="1:18" ht="13.2">
      <c r="A107" s="167"/>
      <c r="B107" s="163" t="s">
        <v>255</v>
      </c>
      <c r="C107" s="163" t="s">
        <v>255</v>
      </c>
      <c r="D107" s="164">
        <v>11063.035400000001</v>
      </c>
      <c r="E107" s="165">
        <v>12.47505</v>
      </c>
      <c r="F107" s="165">
        <v>11075.51045</v>
      </c>
      <c r="G107" s="165">
        <v>0</v>
      </c>
      <c r="H107" s="165">
        <v>0</v>
      </c>
      <c r="I107" s="165">
        <v>0</v>
      </c>
      <c r="J107" s="165">
        <v>432.55728999999997</v>
      </c>
      <c r="K107" s="165">
        <v>2.1580400000000002</v>
      </c>
      <c r="L107" s="165">
        <v>434.71532999999999</v>
      </c>
      <c r="M107" s="165">
        <v>1123.9690600000001</v>
      </c>
      <c r="N107" s="165">
        <v>6.8569199999999997</v>
      </c>
      <c r="O107" s="165">
        <v>1130.8259800000001</v>
      </c>
      <c r="P107" s="165">
        <v>1E-3</v>
      </c>
      <c r="Q107" s="165">
        <v>9.0149599999999985</v>
      </c>
      <c r="R107" s="166">
        <v>1565.5413100000001</v>
      </c>
    </row>
    <row r="108" spans="1:18" ht="13.2">
      <c r="A108" s="167"/>
      <c r="B108" s="163" t="s">
        <v>125</v>
      </c>
      <c r="C108" s="163" t="s">
        <v>256</v>
      </c>
      <c r="D108" s="164">
        <v>27488.365579999998</v>
      </c>
      <c r="E108" s="165">
        <v>0</v>
      </c>
      <c r="F108" s="165">
        <v>27488.365579999998</v>
      </c>
      <c r="G108" s="165">
        <v>0</v>
      </c>
      <c r="H108" s="165">
        <v>0</v>
      </c>
      <c r="I108" s="165">
        <v>0</v>
      </c>
      <c r="J108" s="165">
        <v>2186.0663799999998</v>
      </c>
      <c r="K108" s="165">
        <v>97.516890000000004</v>
      </c>
      <c r="L108" s="165">
        <v>2283.5832700000001</v>
      </c>
      <c r="M108" s="165">
        <v>3833.7270600000002</v>
      </c>
      <c r="N108" s="165">
        <v>11.34</v>
      </c>
      <c r="O108" s="165">
        <v>3845.0670599999999</v>
      </c>
      <c r="P108" s="165">
        <v>2E-3</v>
      </c>
      <c r="Q108" s="165">
        <v>108.85688999999999</v>
      </c>
      <c r="R108" s="166">
        <v>6128.6503300000004</v>
      </c>
    </row>
    <row r="109" spans="1:18" ht="13.2">
      <c r="A109" s="167"/>
      <c r="B109" s="167"/>
      <c r="C109" s="168" t="s">
        <v>126</v>
      </c>
      <c r="D109" s="169">
        <v>49720.222259999995</v>
      </c>
      <c r="E109" s="121">
        <v>0</v>
      </c>
      <c r="F109" s="121">
        <v>49720.222259999995</v>
      </c>
      <c r="G109" s="121">
        <v>0.70205999999999991</v>
      </c>
      <c r="H109" s="121">
        <v>0</v>
      </c>
      <c r="I109" s="121">
        <v>0.70205999999999991</v>
      </c>
      <c r="J109" s="121">
        <v>3875.2619500000001</v>
      </c>
      <c r="K109" s="121">
        <v>33.622390000000003</v>
      </c>
      <c r="L109" s="121">
        <v>3908.8843400000001</v>
      </c>
      <c r="M109" s="121">
        <v>11626.84102</v>
      </c>
      <c r="N109" s="121">
        <v>71.871739999999988</v>
      </c>
      <c r="O109" s="121">
        <v>11698.712759999999</v>
      </c>
      <c r="P109" s="121">
        <v>6.0000000000000001E-3</v>
      </c>
      <c r="Q109" s="121">
        <v>105.49413</v>
      </c>
      <c r="R109" s="170">
        <v>15608.29916</v>
      </c>
    </row>
    <row r="110" spans="1:18" ht="13.2">
      <c r="A110" s="167"/>
      <c r="B110" s="167"/>
      <c r="C110" s="168" t="s">
        <v>125</v>
      </c>
      <c r="D110" s="169">
        <v>189833.68396999995</v>
      </c>
      <c r="E110" s="121">
        <v>10.27661</v>
      </c>
      <c r="F110" s="121">
        <v>189843.96057999998</v>
      </c>
      <c r="G110" s="121">
        <v>3.2509999999999997E-2</v>
      </c>
      <c r="H110" s="121">
        <v>0</v>
      </c>
      <c r="I110" s="121">
        <v>3.2509999999999997E-2</v>
      </c>
      <c r="J110" s="121">
        <v>10468.892620000001</v>
      </c>
      <c r="K110" s="121">
        <v>418.63403999999997</v>
      </c>
      <c r="L110" s="121">
        <v>10887.526659999998</v>
      </c>
      <c r="M110" s="121">
        <v>47390.014069999997</v>
      </c>
      <c r="N110" s="121">
        <v>448.87370999999996</v>
      </c>
      <c r="O110" s="121">
        <v>47838.887780000005</v>
      </c>
      <c r="P110" s="121">
        <v>1.2E-2</v>
      </c>
      <c r="Q110" s="121">
        <v>867.50774999999999</v>
      </c>
      <c r="R110" s="170">
        <v>58726.446950000005</v>
      </c>
    </row>
    <row r="111" spans="1:18" ht="13.2">
      <c r="A111" s="167"/>
      <c r="B111" s="163" t="s">
        <v>257</v>
      </c>
      <c r="C111" s="163" t="s">
        <v>257</v>
      </c>
      <c r="D111" s="164">
        <v>19145.314850000002</v>
      </c>
      <c r="E111" s="165">
        <v>0</v>
      </c>
      <c r="F111" s="165">
        <v>19145.314850000002</v>
      </c>
      <c r="G111" s="165">
        <v>0</v>
      </c>
      <c r="H111" s="165">
        <v>0</v>
      </c>
      <c r="I111" s="165">
        <v>0</v>
      </c>
      <c r="J111" s="165">
        <v>1959.35698</v>
      </c>
      <c r="K111" s="165">
        <v>13.636389999999999</v>
      </c>
      <c r="L111" s="165">
        <v>1972.9933700000001</v>
      </c>
      <c r="M111" s="165">
        <v>7728.5509800000009</v>
      </c>
      <c r="N111" s="165">
        <v>0</v>
      </c>
      <c r="O111" s="165">
        <v>7728.5509800000009</v>
      </c>
      <c r="P111" s="165">
        <v>1E-3</v>
      </c>
      <c r="Q111" s="165">
        <v>13.636389999999999</v>
      </c>
      <c r="R111" s="166">
        <v>9701.5443500000001</v>
      </c>
    </row>
    <row r="112" spans="1:18" ht="13.2">
      <c r="A112" s="167"/>
      <c r="B112" s="163" t="s">
        <v>258</v>
      </c>
      <c r="C112" s="163" t="s">
        <v>259</v>
      </c>
      <c r="D112" s="164">
        <v>30640.7379</v>
      </c>
      <c r="E112" s="165">
        <v>0</v>
      </c>
      <c r="F112" s="165">
        <v>30640.7379</v>
      </c>
      <c r="G112" s="165">
        <v>0</v>
      </c>
      <c r="H112" s="165">
        <v>0</v>
      </c>
      <c r="I112" s="165">
        <v>0</v>
      </c>
      <c r="J112" s="165">
        <v>3028.2768599999999</v>
      </c>
      <c r="K112" s="165">
        <v>0.5186900000000001</v>
      </c>
      <c r="L112" s="165">
        <v>3028.7955499999998</v>
      </c>
      <c r="M112" s="165">
        <v>721.11507999999992</v>
      </c>
      <c r="N112" s="165">
        <v>0</v>
      </c>
      <c r="O112" s="165">
        <v>721.11507999999992</v>
      </c>
      <c r="P112" s="165">
        <v>2E-3</v>
      </c>
      <c r="Q112" s="165">
        <v>0.5186900000000001</v>
      </c>
      <c r="R112" s="166">
        <v>3749.9106300000003</v>
      </c>
    </row>
    <row r="113" spans="1:18" ht="13.2">
      <c r="A113" s="167"/>
      <c r="B113" s="167"/>
      <c r="C113" s="168" t="s">
        <v>258</v>
      </c>
      <c r="D113" s="169">
        <v>37826.485089999995</v>
      </c>
      <c r="E113" s="121">
        <v>0</v>
      </c>
      <c r="F113" s="121">
        <v>37826.485089999995</v>
      </c>
      <c r="G113" s="121">
        <v>0</v>
      </c>
      <c r="H113" s="121">
        <v>0</v>
      </c>
      <c r="I113" s="121">
        <v>0</v>
      </c>
      <c r="J113" s="121">
        <v>1991.75945</v>
      </c>
      <c r="K113" s="121">
        <v>17.82263</v>
      </c>
      <c r="L113" s="121">
        <v>2009.5820799999999</v>
      </c>
      <c r="M113" s="121">
        <v>1681.03772</v>
      </c>
      <c r="N113" s="121">
        <v>37.92671</v>
      </c>
      <c r="O113" s="121">
        <v>1718.9644300000002</v>
      </c>
      <c r="P113" s="121">
        <v>3.0000000000000001E-3</v>
      </c>
      <c r="Q113" s="121">
        <v>55.749339999999997</v>
      </c>
      <c r="R113" s="170">
        <v>3728.5465099999997</v>
      </c>
    </row>
    <row r="114" spans="1:18" ht="13.2">
      <c r="A114" s="167"/>
      <c r="B114" s="167"/>
      <c r="C114" s="168" t="s">
        <v>319</v>
      </c>
      <c r="D114" s="169">
        <v>6331.0609400000003</v>
      </c>
      <c r="E114" s="121">
        <v>0</v>
      </c>
      <c r="F114" s="121">
        <v>6331.0609400000003</v>
      </c>
      <c r="G114" s="121">
        <v>0</v>
      </c>
      <c r="H114" s="121">
        <v>0</v>
      </c>
      <c r="I114" s="121">
        <v>0</v>
      </c>
      <c r="J114" s="121">
        <v>29.816189999999999</v>
      </c>
      <c r="K114" s="121">
        <v>0</v>
      </c>
      <c r="L114" s="121">
        <v>29.816189999999999</v>
      </c>
      <c r="M114" s="121">
        <v>182.96015</v>
      </c>
      <c r="N114" s="121">
        <v>0</v>
      </c>
      <c r="O114" s="121">
        <v>182.96015</v>
      </c>
      <c r="P114" s="121">
        <v>1E-3</v>
      </c>
      <c r="Q114" s="121">
        <v>0</v>
      </c>
      <c r="R114" s="170">
        <v>212.77634</v>
      </c>
    </row>
    <row r="115" spans="1:18" ht="13.2">
      <c r="A115" s="167"/>
      <c r="B115" s="163" t="s">
        <v>260</v>
      </c>
      <c r="C115" s="163" t="s">
        <v>260</v>
      </c>
      <c r="D115" s="164">
        <v>32925.850350000001</v>
      </c>
      <c r="E115" s="165">
        <v>0</v>
      </c>
      <c r="F115" s="165">
        <v>32925.850350000001</v>
      </c>
      <c r="G115" s="165">
        <v>0</v>
      </c>
      <c r="H115" s="165">
        <v>0</v>
      </c>
      <c r="I115" s="165">
        <v>0</v>
      </c>
      <c r="J115" s="165">
        <v>3750.9385599999996</v>
      </c>
      <c r="K115" s="165">
        <v>13.60399</v>
      </c>
      <c r="L115" s="165">
        <v>3764.5425499999997</v>
      </c>
      <c r="M115" s="165">
        <v>7862.4966099999992</v>
      </c>
      <c r="N115" s="165">
        <v>6.2556700000000003</v>
      </c>
      <c r="O115" s="165">
        <v>7868.7522799999997</v>
      </c>
      <c r="P115" s="165">
        <v>4.0000000000000001E-3</v>
      </c>
      <c r="Q115" s="165">
        <v>19.859659999999998</v>
      </c>
      <c r="R115" s="166">
        <v>11633.294830000001</v>
      </c>
    </row>
    <row r="116" spans="1:18" ht="13.2">
      <c r="A116" s="167"/>
      <c r="B116" s="163" t="s">
        <v>261</v>
      </c>
      <c r="C116" s="163" t="s">
        <v>262</v>
      </c>
      <c r="D116" s="164">
        <v>13575.107050000001</v>
      </c>
      <c r="E116" s="165">
        <v>0</v>
      </c>
      <c r="F116" s="165">
        <v>13575.107050000001</v>
      </c>
      <c r="G116" s="165">
        <v>0</v>
      </c>
      <c r="H116" s="165">
        <v>0</v>
      </c>
      <c r="I116" s="165">
        <v>0</v>
      </c>
      <c r="J116" s="165">
        <v>728.79928000000007</v>
      </c>
      <c r="K116" s="165">
        <v>1.5083800000000001</v>
      </c>
      <c r="L116" s="165">
        <v>730.30766000000006</v>
      </c>
      <c r="M116" s="165">
        <v>4595.6179000000002</v>
      </c>
      <c r="N116" s="165">
        <v>120.98888000000001</v>
      </c>
      <c r="O116" s="165">
        <v>4716.6067800000001</v>
      </c>
      <c r="P116" s="165">
        <v>1E-3</v>
      </c>
      <c r="Q116" s="165">
        <v>122.49726000000001</v>
      </c>
      <c r="R116" s="166">
        <v>5446.9144400000005</v>
      </c>
    </row>
    <row r="117" spans="1:18" ht="13.2">
      <c r="A117" s="163" t="s">
        <v>844</v>
      </c>
      <c r="B117" s="824"/>
      <c r="C117" s="824"/>
      <c r="D117" s="164">
        <v>549561.8672199999</v>
      </c>
      <c r="E117" s="165">
        <v>22.751660000000001</v>
      </c>
      <c r="F117" s="165">
        <v>549584.61887999997</v>
      </c>
      <c r="G117" s="165">
        <v>14.235329999999999</v>
      </c>
      <c r="H117" s="165">
        <v>0</v>
      </c>
      <c r="I117" s="165">
        <v>14.235329999999999</v>
      </c>
      <c r="J117" s="165">
        <v>36961.283800000005</v>
      </c>
      <c r="K117" s="165">
        <v>649.72850999999991</v>
      </c>
      <c r="L117" s="165">
        <v>37611.012309999998</v>
      </c>
      <c r="M117" s="165">
        <v>96453.14201000001</v>
      </c>
      <c r="N117" s="165">
        <v>719.18177000000003</v>
      </c>
      <c r="O117" s="165">
        <v>97172.323780000021</v>
      </c>
      <c r="P117" s="165">
        <v>4.5999999999999999E-2</v>
      </c>
      <c r="Q117" s="165">
        <v>1368.9102799999998</v>
      </c>
      <c r="R117" s="166">
        <v>134797.57142000002</v>
      </c>
    </row>
    <row r="118" spans="1:18" ht="13.2">
      <c r="A118" s="163" t="s">
        <v>15</v>
      </c>
      <c r="B118" s="163" t="s">
        <v>127</v>
      </c>
      <c r="C118" s="163" t="s">
        <v>263</v>
      </c>
      <c r="D118" s="164">
        <v>15425.900019999999</v>
      </c>
      <c r="E118" s="165">
        <v>0</v>
      </c>
      <c r="F118" s="165">
        <v>15425.900019999999</v>
      </c>
      <c r="G118" s="165">
        <v>0</v>
      </c>
      <c r="H118" s="165">
        <v>0</v>
      </c>
      <c r="I118" s="165">
        <v>0</v>
      </c>
      <c r="J118" s="165">
        <v>322.24159999999995</v>
      </c>
      <c r="K118" s="165">
        <v>6.4633799999999999</v>
      </c>
      <c r="L118" s="165">
        <v>328.70497999999998</v>
      </c>
      <c r="M118" s="165">
        <v>1970.9041599999998</v>
      </c>
      <c r="N118" s="165">
        <v>0</v>
      </c>
      <c r="O118" s="165">
        <v>1970.9041599999998</v>
      </c>
      <c r="P118" s="165">
        <v>2E-3</v>
      </c>
      <c r="Q118" s="165">
        <v>6.4633799999999999</v>
      </c>
      <c r="R118" s="166">
        <v>2299.60914</v>
      </c>
    </row>
    <row r="119" spans="1:18" ht="13.2">
      <c r="A119" s="167"/>
      <c r="B119" s="167"/>
      <c r="C119" s="168" t="s">
        <v>128</v>
      </c>
      <c r="D119" s="169">
        <v>25190.753710000001</v>
      </c>
      <c r="E119" s="121">
        <v>0</v>
      </c>
      <c r="F119" s="121">
        <v>25190.753710000001</v>
      </c>
      <c r="G119" s="121">
        <v>4.6500000000000005E-3</v>
      </c>
      <c r="H119" s="121">
        <v>0</v>
      </c>
      <c r="I119" s="121">
        <v>4.6500000000000005E-3</v>
      </c>
      <c r="J119" s="121">
        <v>2607.7240400000001</v>
      </c>
      <c r="K119" s="121">
        <v>47.139060000000001</v>
      </c>
      <c r="L119" s="121">
        <v>2654.8630999999996</v>
      </c>
      <c r="M119" s="121">
        <v>4735.2679900000003</v>
      </c>
      <c r="N119" s="121">
        <v>175.14565999999999</v>
      </c>
      <c r="O119" s="121">
        <v>4910.4136500000004</v>
      </c>
      <c r="P119" s="121">
        <v>2E-3</v>
      </c>
      <c r="Q119" s="121">
        <v>222.28471999999999</v>
      </c>
      <c r="R119" s="170">
        <v>7565.2814000000008</v>
      </c>
    </row>
    <row r="120" spans="1:18" ht="13.2">
      <c r="A120" s="167"/>
      <c r="B120" s="163" t="s">
        <v>129</v>
      </c>
      <c r="C120" s="163" t="s">
        <v>129</v>
      </c>
      <c r="D120" s="164">
        <v>81822.673239999989</v>
      </c>
      <c r="E120" s="165">
        <v>0</v>
      </c>
      <c r="F120" s="165">
        <v>81822.673239999989</v>
      </c>
      <c r="G120" s="165">
        <v>1.08E-3</v>
      </c>
      <c r="H120" s="165">
        <v>0</v>
      </c>
      <c r="I120" s="165">
        <v>1.08E-3</v>
      </c>
      <c r="J120" s="165">
        <v>6438.7542800000001</v>
      </c>
      <c r="K120" s="165">
        <v>131.0335</v>
      </c>
      <c r="L120" s="165">
        <v>6569.7877800000015</v>
      </c>
      <c r="M120" s="165">
        <v>12625.065769999999</v>
      </c>
      <c r="N120" s="165">
        <v>49.471839999999993</v>
      </c>
      <c r="O120" s="165">
        <v>12674.537610000001</v>
      </c>
      <c r="P120" s="165">
        <v>5.0000000000000001E-3</v>
      </c>
      <c r="Q120" s="165">
        <v>180.50534000000002</v>
      </c>
      <c r="R120" s="166">
        <v>19244.326470000004</v>
      </c>
    </row>
    <row r="121" spans="1:18" ht="13.2">
      <c r="A121" s="167"/>
      <c r="B121" s="163" t="s">
        <v>264</v>
      </c>
      <c r="C121" s="163" t="s">
        <v>264</v>
      </c>
      <c r="D121" s="164">
        <v>18673.57487</v>
      </c>
      <c r="E121" s="165">
        <v>0</v>
      </c>
      <c r="F121" s="165">
        <v>18673.57487</v>
      </c>
      <c r="G121" s="165">
        <v>0</v>
      </c>
      <c r="H121" s="165">
        <v>0</v>
      </c>
      <c r="I121" s="165">
        <v>0</v>
      </c>
      <c r="J121" s="165">
        <v>202.24360999999999</v>
      </c>
      <c r="K121" s="165">
        <v>0</v>
      </c>
      <c r="L121" s="165">
        <v>202.24360999999999</v>
      </c>
      <c r="M121" s="165">
        <v>400.65813000000003</v>
      </c>
      <c r="N121" s="165">
        <v>0</v>
      </c>
      <c r="O121" s="165">
        <v>400.65813000000003</v>
      </c>
      <c r="P121" s="165">
        <v>1E-3</v>
      </c>
      <c r="Q121" s="165">
        <v>0</v>
      </c>
      <c r="R121" s="166">
        <v>602.90174000000002</v>
      </c>
    </row>
    <row r="122" spans="1:18" ht="13.2">
      <c r="A122" s="167"/>
      <c r="B122" s="163" t="s">
        <v>205</v>
      </c>
      <c r="C122" s="163" t="s">
        <v>206</v>
      </c>
      <c r="D122" s="164">
        <v>104611.63665999997</v>
      </c>
      <c r="E122" s="165">
        <v>0</v>
      </c>
      <c r="F122" s="165">
        <v>104611.63665999997</v>
      </c>
      <c r="G122" s="165">
        <v>0</v>
      </c>
      <c r="H122" s="165">
        <v>0</v>
      </c>
      <c r="I122" s="165">
        <v>0</v>
      </c>
      <c r="J122" s="165">
        <v>7085.0097100000003</v>
      </c>
      <c r="K122" s="165">
        <v>63.237459999999999</v>
      </c>
      <c r="L122" s="165">
        <v>7148.2471699999996</v>
      </c>
      <c r="M122" s="165">
        <v>20503.410400000001</v>
      </c>
      <c r="N122" s="165">
        <v>50.477050000000006</v>
      </c>
      <c r="O122" s="165">
        <v>20553.887449999998</v>
      </c>
      <c r="P122" s="165">
        <v>6.0000000000000001E-3</v>
      </c>
      <c r="Q122" s="165">
        <v>113.71451</v>
      </c>
      <c r="R122" s="166">
        <v>27702.134619999997</v>
      </c>
    </row>
    <row r="123" spans="1:18" ht="13.2">
      <c r="A123" s="167"/>
      <c r="B123" s="163" t="s">
        <v>130</v>
      </c>
      <c r="C123" s="163" t="s">
        <v>131</v>
      </c>
      <c r="D123" s="164">
        <v>69974.016269999993</v>
      </c>
      <c r="E123" s="165">
        <v>0</v>
      </c>
      <c r="F123" s="165">
        <v>69974.016269999993</v>
      </c>
      <c r="G123" s="165">
        <v>1.0500000000000002E-3</v>
      </c>
      <c r="H123" s="165">
        <v>0</v>
      </c>
      <c r="I123" s="165">
        <v>1.0500000000000002E-3</v>
      </c>
      <c r="J123" s="165">
        <v>5002.0505500000008</v>
      </c>
      <c r="K123" s="165">
        <v>74.659070000000014</v>
      </c>
      <c r="L123" s="165">
        <v>5076.7096200000005</v>
      </c>
      <c r="M123" s="165">
        <v>18147.828309999997</v>
      </c>
      <c r="N123" s="165">
        <v>22.168980000000005</v>
      </c>
      <c r="O123" s="165">
        <v>18169.997289999999</v>
      </c>
      <c r="P123" s="165">
        <v>7.0000000000000001E-3</v>
      </c>
      <c r="Q123" s="165">
        <v>96.828050000000019</v>
      </c>
      <c r="R123" s="166">
        <v>23246.70796</v>
      </c>
    </row>
    <row r="124" spans="1:18" ht="13.2">
      <c r="A124" s="167"/>
      <c r="B124" s="167"/>
      <c r="C124" s="168" t="s">
        <v>207</v>
      </c>
      <c r="D124" s="169">
        <v>46893.42628</v>
      </c>
      <c r="E124" s="121">
        <v>0</v>
      </c>
      <c r="F124" s="121">
        <v>46893.42628</v>
      </c>
      <c r="G124" s="121">
        <v>0</v>
      </c>
      <c r="H124" s="121">
        <v>0</v>
      </c>
      <c r="I124" s="121">
        <v>0</v>
      </c>
      <c r="J124" s="121">
        <v>3915.7424500000002</v>
      </c>
      <c r="K124" s="121">
        <v>255.24245000000002</v>
      </c>
      <c r="L124" s="121">
        <v>4170.9849000000004</v>
      </c>
      <c r="M124" s="121">
        <v>14570.148730000001</v>
      </c>
      <c r="N124" s="121">
        <v>18.899470000000001</v>
      </c>
      <c r="O124" s="121">
        <v>14589.048200000001</v>
      </c>
      <c r="P124" s="121">
        <v>3.0000000000000001E-3</v>
      </c>
      <c r="Q124" s="121">
        <v>274.14192000000003</v>
      </c>
      <c r="R124" s="170">
        <v>18760.033100000001</v>
      </c>
    </row>
    <row r="125" spans="1:18" ht="13.2">
      <c r="A125" s="167"/>
      <c r="B125" s="167"/>
      <c r="C125" s="168" t="s">
        <v>130</v>
      </c>
      <c r="D125" s="169">
        <v>314066.58720000001</v>
      </c>
      <c r="E125" s="121">
        <v>49.783239999999999</v>
      </c>
      <c r="F125" s="121">
        <v>314116.37043999997</v>
      </c>
      <c r="G125" s="121">
        <v>0.16341</v>
      </c>
      <c r="H125" s="121">
        <v>0</v>
      </c>
      <c r="I125" s="121">
        <v>0.16341</v>
      </c>
      <c r="J125" s="121">
        <v>28010.282620000002</v>
      </c>
      <c r="K125" s="121">
        <v>1863.5348599999995</v>
      </c>
      <c r="L125" s="121">
        <v>29873.817480000002</v>
      </c>
      <c r="M125" s="121">
        <v>163981.49473999994</v>
      </c>
      <c r="N125" s="121">
        <v>2873.5636100000002</v>
      </c>
      <c r="O125" s="121">
        <v>166855.05835000001</v>
      </c>
      <c r="P125" s="121">
        <v>1.6E-2</v>
      </c>
      <c r="Q125" s="121">
        <v>4737.0984699999999</v>
      </c>
      <c r="R125" s="170">
        <v>196729.03924000001</v>
      </c>
    </row>
    <row r="126" spans="1:18" ht="13.2">
      <c r="A126" s="167"/>
      <c r="B126" s="167"/>
      <c r="C126" s="168" t="s">
        <v>292</v>
      </c>
      <c r="D126" s="169">
        <v>4270.04054</v>
      </c>
      <c r="E126" s="121">
        <v>0</v>
      </c>
      <c r="F126" s="121">
        <v>4270.04054</v>
      </c>
      <c r="G126" s="121">
        <v>0</v>
      </c>
      <c r="H126" s="121">
        <v>0</v>
      </c>
      <c r="I126" s="121">
        <v>0</v>
      </c>
      <c r="J126" s="121">
        <v>0</v>
      </c>
      <c r="K126" s="121">
        <v>0</v>
      </c>
      <c r="L126" s="121">
        <v>0</v>
      </c>
      <c r="M126" s="121">
        <v>0</v>
      </c>
      <c r="N126" s="121">
        <v>0</v>
      </c>
      <c r="O126" s="121">
        <v>0</v>
      </c>
      <c r="P126" s="121">
        <v>1E-3</v>
      </c>
      <c r="Q126" s="121">
        <v>0</v>
      </c>
      <c r="R126" s="170">
        <v>0</v>
      </c>
    </row>
    <row r="127" spans="1:18" ht="13.2">
      <c r="A127" s="167"/>
      <c r="B127" s="167"/>
      <c r="C127" s="168" t="s">
        <v>208</v>
      </c>
      <c r="D127" s="169">
        <v>6356.07665</v>
      </c>
      <c r="E127" s="121">
        <v>0</v>
      </c>
      <c r="F127" s="121">
        <v>6356.07665</v>
      </c>
      <c r="G127" s="121">
        <v>0</v>
      </c>
      <c r="H127" s="121">
        <v>0</v>
      </c>
      <c r="I127" s="121">
        <v>0</v>
      </c>
      <c r="J127" s="121">
        <v>230.61109999999999</v>
      </c>
      <c r="K127" s="121">
        <v>0</v>
      </c>
      <c r="L127" s="121">
        <v>230.61109999999999</v>
      </c>
      <c r="M127" s="121">
        <v>0</v>
      </c>
      <c r="N127" s="121">
        <v>0</v>
      </c>
      <c r="O127" s="121">
        <v>0</v>
      </c>
      <c r="P127" s="121">
        <v>1E-3</v>
      </c>
      <c r="Q127" s="121">
        <v>0</v>
      </c>
      <c r="R127" s="170">
        <v>230.61109999999999</v>
      </c>
    </row>
    <row r="128" spans="1:18" ht="13.2">
      <c r="A128" s="167"/>
      <c r="B128" s="163" t="s">
        <v>132</v>
      </c>
      <c r="C128" s="163" t="s">
        <v>132</v>
      </c>
      <c r="D128" s="164">
        <v>51886.877639999992</v>
      </c>
      <c r="E128" s="165">
        <v>0</v>
      </c>
      <c r="F128" s="165">
        <v>51886.877639999992</v>
      </c>
      <c r="G128" s="165">
        <v>5.5450000000000006E-2</v>
      </c>
      <c r="H128" s="165">
        <v>0</v>
      </c>
      <c r="I128" s="165">
        <v>5.5450000000000006E-2</v>
      </c>
      <c r="J128" s="165">
        <v>8478.144119999999</v>
      </c>
      <c r="K128" s="165">
        <v>5.3651399999999994</v>
      </c>
      <c r="L128" s="165">
        <v>8483.5092599999989</v>
      </c>
      <c r="M128" s="165">
        <v>6490.7794299999996</v>
      </c>
      <c r="N128" s="165">
        <v>71.062529999999995</v>
      </c>
      <c r="O128" s="165">
        <v>6561.8419599999997</v>
      </c>
      <c r="P128" s="165">
        <v>5.0000000000000001E-3</v>
      </c>
      <c r="Q128" s="165">
        <v>76.427669999999992</v>
      </c>
      <c r="R128" s="166">
        <v>15045.40667</v>
      </c>
    </row>
    <row r="129" spans="1:18" ht="13.2">
      <c r="A129" s="167"/>
      <c r="B129" s="163" t="s">
        <v>293</v>
      </c>
      <c r="C129" s="163" t="s">
        <v>293</v>
      </c>
      <c r="D129" s="164">
        <v>3245.6542599999998</v>
      </c>
      <c r="E129" s="165">
        <v>0</v>
      </c>
      <c r="F129" s="165">
        <v>3245.6542599999998</v>
      </c>
      <c r="G129" s="165">
        <v>0</v>
      </c>
      <c r="H129" s="165">
        <v>0</v>
      </c>
      <c r="I129" s="165">
        <v>0</v>
      </c>
      <c r="J129" s="165">
        <v>0</v>
      </c>
      <c r="K129" s="165">
        <v>0</v>
      </c>
      <c r="L129" s="165">
        <v>0</v>
      </c>
      <c r="M129" s="165">
        <v>0</v>
      </c>
      <c r="N129" s="165">
        <v>0</v>
      </c>
      <c r="O129" s="165">
        <v>0</v>
      </c>
      <c r="P129" s="165">
        <v>1E-3</v>
      </c>
      <c r="Q129" s="165">
        <v>0</v>
      </c>
      <c r="R129" s="166">
        <v>0</v>
      </c>
    </row>
    <row r="130" spans="1:18" ht="13.2">
      <c r="A130" s="167"/>
      <c r="B130" s="163" t="s">
        <v>265</v>
      </c>
      <c r="C130" s="163" t="s">
        <v>265</v>
      </c>
      <c r="D130" s="164">
        <v>10543.21147</v>
      </c>
      <c r="E130" s="165">
        <v>0</v>
      </c>
      <c r="F130" s="165">
        <v>10543.21147</v>
      </c>
      <c r="G130" s="165">
        <v>0</v>
      </c>
      <c r="H130" s="165">
        <v>0</v>
      </c>
      <c r="I130" s="165">
        <v>0</v>
      </c>
      <c r="J130" s="165">
        <v>464.84217000000001</v>
      </c>
      <c r="K130" s="165">
        <v>0.13697999999999999</v>
      </c>
      <c r="L130" s="165">
        <v>464.97915</v>
      </c>
      <c r="M130" s="165">
        <v>2484.8464900000004</v>
      </c>
      <c r="N130" s="165">
        <v>37.625709999999998</v>
      </c>
      <c r="O130" s="165">
        <v>2522.4722000000002</v>
      </c>
      <c r="P130" s="165">
        <v>1E-3</v>
      </c>
      <c r="Q130" s="165">
        <v>37.762689999999999</v>
      </c>
      <c r="R130" s="166">
        <v>2987.4513500000003</v>
      </c>
    </row>
    <row r="131" spans="1:18" ht="13.2">
      <c r="A131" s="167"/>
      <c r="B131" s="163" t="s">
        <v>266</v>
      </c>
      <c r="C131" s="163" t="s">
        <v>267</v>
      </c>
      <c r="D131" s="164">
        <v>29222.307140000001</v>
      </c>
      <c r="E131" s="165">
        <v>0</v>
      </c>
      <c r="F131" s="165">
        <v>29222.307140000001</v>
      </c>
      <c r="G131" s="165">
        <v>0</v>
      </c>
      <c r="H131" s="165">
        <v>0</v>
      </c>
      <c r="I131" s="165">
        <v>0</v>
      </c>
      <c r="J131" s="165">
        <v>1203.79115</v>
      </c>
      <c r="K131" s="165">
        <v>2.73889</v>
      </c>
      <c r="L131" s="165">
        <v>1206.5300400000001</v>
      </c>
      <c r="M131" s="165">
        <v>1086.0117299999999</v>
      </c>
      <c r="N131" s="165">
        <v>0</v>
      </c>
      <c r="O131" s="165">
        <v>1086.0117299999999</v>
      </c>
      <c r="P131" s="165">
        <v>1E-3</v>
      </c>
      <c r="Q131" s="165">
        <v>2.73889</v>
      </c>
      <c r="R131" s="166">
        <v>2292.5417699999998</v>
      </c>
    </row>
    <row r="132" spans="1:18" ht="13.2">
      <c r="A132" s="167"/>
      <c r="B132" s="167"/>
      <c r="C132" s="168" t="s">
        <v>268</v>
      </c>
      <c r="D132" s="169">
        <v>14262.67182</v>
      </c>
      <c r="E132" s="121">
        <v>0</v>
      </c>
      <c r="F132" s="121">
        <v>14262.67182</v>
      </c>
      <c r="G132" s="121">
        <v>0</v>
      </c>
      <c r="H132" s="121">
        <v>0</v>
      </c>
      <c r="I132" s="121">
        <v>0</v>
      </c>
      <c r="J132" s="121">
        <v>533.61241000000007</v>
      </c>
      <c r="K132" s="121">
        <v>0</v>
      </c>
      <c r="L132" s="121">
        <v>533.61241000000007</v>
      </c>
      <c r="M132" s="121">
        <v>686.82119999999998</v>
      </c>
      <c r="N132" s="121">
        <v>0</v>
      </c>
      <c r="O132" s="121">
        <v>686.82119999999998</v>
      </c>
      <c r="P132" s="121">
        <v>1E-3</v>
      </c>
      <c r="Q132" s="121">
        <v>0</v>
      </c>
      <c r="R132" s="170">
        <v>1220.43361</v>
      </c>
    </row>
    <row r="133" spans="1:18" ht="13.2">
      <c r="A133" s="163" t="s">
        <v>845</v>
      </c>
      <c r="B133" s="824"/>
      <c r="C133" s="824"/>
      <c r="D133" s="164">
        <v>796445.40776999993</v>
      </c>
      <c r="E133" s="165">
        <v>49.783239999999999</v>
      </c>
      <c r="F133" s="165">
        <v>796495.19100999995</v>
      </c>
      <c r="G133" s="165">
        <v>0.22563999999999998</v>
      </c>
      <c r="H133" s="165">
        <v>0</v>
      </c>
      <c r="I133" s="165">
        <v>0.22563999999999998</v>
      </c>
      <c r="J133" s="165">
        <v>64495.049809999997</v>
      </c>
      <c r="K133" s="165">
        <v>2449.5507899999998</v>
      </c>
      <c r="L133" s="165">
        <v>66944.600599999991</v>
      </c>
      <c r="M133" s="165">
        <v>247683.23707999996</v>
      </c>
      <c r="N133" s="165">
        <v>3298.4148500000001</v>
      </c>
      <c r="O133" s="165">
        <v>250981.65192999993</v>
      </c>
      <c r="P133" s="165">
        <v>5.2999999999999999E-2</v>
      </c>
      <c r="Q133" s="165">
        <v>5747.9656399999994</v>
      </c>
      <c r="R133" s="166">
        <v>317926.47817000007</v>
      </c>
    </row>
    <row r="134" spans="1:18" ht="13.2">
      <c r="A134" s="163" t="s">
        <v>16</v>
      </c>
      <c r="B134" s="163" t="s">
        <v>133</v>
      </c>
      <c r="C134" s="163" t="s">
        <v>133</v>
      </c>
      <c r="D134" s="164">
        <v>326154.41107999999</v>
      </c>
      <c r="E134" s="165">
        <v>7.9254499999999997</v>
      </c>
      <c r="F134" s="165">
        <v>326162.33652999997</v>
      </c>
      <c r="G134" s="165">
        <v>923.37685999999997</v>
      </c>
      <c r="H134" s="165">
        <v>0</v>
      </c>
      <c r="I134" s="165">
        <v>923.37685999999997</v>
      </c>
      <c r="J134" s="165">
        <v>11956.729640000003</v>
      </c>
      <c r="K134" s="165">
        <v>360.05362000000002</v>
      </c>
      <c r="L134" s="165">
        <v>12316.783260000004</v>
      </c>
      <c r="M134" s="165">
        <v>28301.102469999998</v>
      </c>
      <c r="N134" s="165">
        <v>587.37491</v>
      </c>
      <c r="O134" s="165">
        <v>28888.477379999997</v>
      </c>
      <c r="P134" s="165">
        <v>1.9E-2</v>
      </c>
      <c r="Q134" s="165">
        <v>947.42853000000002</v>
      </c>
      <c r="R134" s="166">
        <v>42128.637499999997</v>
      </c>
    </row>
    <row r="135" spans="1:18" ht="13.2">
      <c r="A135" s="167"/>
      <c r="B135" s="167"/>
      <c r="C135" s="168" t="s">
        <v>134</v>
      </c>
      <c r="D135" s="169">
        <v>92820.271640000006</v>
      </c>
      <c r="E135" s="121">
        <v>0</v>
      </c>
      <c r="F135" s="121">
        <v>92820.271640000006</v>
      </c>
      <c r="G135" s="121">
        <v>0.11921</v>
      </c>
      <c r="H135" s="121">
        <v>0</v>
      </c>
      <c r="I135" s="121">
        <v>0.11921</v>
      </c>
      <c r="J135" s="121">
        <v>4319.2552800000003</v>
      </c>
      <c r="K135" s="121">
        <v>12.855930000000001</v>
      </c>
      <c r="L135" s="121">
        <v>4332.11121</v>
      </c>
      <c r="M135" s="121">
        <v>2891.7282099999998</v>
      </c>
      <c r="N135" s="121">
        <v>48.140639999999998</v>
      </c>
      <c r="O135" s="121">
        <v>2939.8688499999998</v>
      </c>
      <c r="P135" s="121">
        <v>4.0000000000000001E-3</v>
      </c>
      <c r="Q135" s="121">
        <v>60.996569999999998</v>
      </c>
      <c r="R135" s="170">
        <v>7272.0992700000006</v>
      </c>
    </row>
    <row r="136" spans="1:18" ht="13.2">
      <c r="A136" s="167"/>
      <c r="B136" s="167"/>
      <c r="C136" s="168" t="s">
        <v>145</v>
      </c>
      <c r="D136" s="169">
        <v>14319.01649</v>
      </c>
      <c r="E136" s="121">
        <v>0</v>
      </c>
      <c r="F136" s="121">
        <v>14319.01649</v>
      </c>
      <c r="G136" s="121">
        <v>0</v>
      </c>
      <c r="H136" s="121">
        <v>0</v>
      </c>
      <c r="I136" s="121">
        <v>0</v>
      </c>
      <c r="J136" s="121">
        <v>312.29818999999998</v>
      </c>
      <c r="K136" s="121">
        <v>0</v>
      </c>
      <c r="L136" s="121">
        <v>312.29818999999998</v>
      </c>
      <c r="M136" s="121">
        <v>5.357E-2</v>
      </c>
      <c r="N136" s="121">
        <v>0</v>
      </c>
      <c r="O136" s="121">
        <v>5.357E-2</v>
      </c>
      <c r="P136" s="121">
        <v>1E-3</v>
      </c>
      <c r="Q136" s="121">
        <v>0</v>
      </c>
      <c r="R136" s="170">
        <v>312.35176000000001</v>
      </c>
    </row>
    <row r="137" spans="1:18" ht="13.2">
      <c r="A137" s="167"/>
      <c r="B137" s="163" t="s">
        <v>16</v>
      </c>
      <c r="C137" s="163" t="s">
        <v>16</v>
      </c>
      <c r="D137" s="164">
        <v>28514.930179999999</v>
      </c>
      <c r="E137" s="165">
        <v>0</v>
      </c>
      <c r="F137" s="165">
        <v>28514.930179999999</v>
      </c>
      <c r="G137" s="165">
        <v>3.29E-3</v>
      </c>
      <c r="H137" s="165">
        <v>0</v>
      </c>
      <c r="I137" s="165">
        <v>3.29E-3</v>
      </c>
      <c r="J137" s="165">
        <v>1845.7463300000002</v>
      </c>
      <c r="K137" s="165">
        <v>7.4800000000000005E-3</v>
      </c>
      <c r="L137" s="165">
        <v>1845.7538100000002</v>
      </c>
      <c r="M137" s="165">
        <v>1243.4900600000001</v>
      </c>
      <c r="N137" s="165">
        <v>2.3000000000000001E-4</v>
      </c>
      <c r="O137" s="165">
        <v>1243.49029</v>
      </c>
      <c r="P137" s="165">
        <v>3.0000000000000001E-3</v>
      </c>
      <c r="Q137" s="165">
        <v>7.7100000000000007E-3</v>
      </c>
      <c r="R137" s="166">
        <v>3089.24739</v>
      </c>
    </row>
    <row r="138" spans="1:18" ht="13.2">
      <c r="A138" s="167"/>
      <c r="B138" s="167"/>
      <c r="C138" s="168" t="s">
        <v>209</v>
      </c>
      <c r="D138" s="169">
        <v>26413.22107</v>
      </c>
      <c r="E138" s="121">
        <v>0</v>
      </c>
      <c r="F138" s="121">
        <v>26413.22107</v>
      </c>
      <c r="G138" s="121">
        <v>0</v>
      </c>
      <c r="H138" s="121">
        <v>0</v>
      </c>
      <c r="I138" s="121">
        <v>0</v>
      </c>
      <c r="J138" s="121">
        <v>1674.6013500000001</v>
      </c>
      <c r="K138" s="121">
        <v>3.8249999999999999E-2</v>
      </c>
      <c r="L138" s="121">
        <v>1674.6396</v>
      </c>
      <c r="M138" s="121">
        <v>981.1145600000001</v>
      </c>
      <c r="N138" s="121">
        <v>0</v>
      </c>
      <c r="O138" s="121">
        <v>981.1145600000001</v>
      </c>
      <c r="P138" s="121">
        <v>2E-3</v>
      </c>
      <c r="Q138" s="121">
        <v>3.8249999999999999E-2</v>
      </c>
      <c r="R138" s="170">
        <v>2655.75416</v>
      </c>
    </row>
    <row r="139" spans="1:18" ht="13.2">
      <c r="A139" s="167"/>
      <c r="B139" s="167"/>
      <c r="C139" s="168" t="s">
        <v>294</v>
      </c>
      <c r="D139" s="169">
        <v>1617.4208799999999</v>
      </c>
      <c r="E139" s="121">
        <v>0</v>
      </c>
      <c r="F139" s="121">
        <v>1617.4208799999999</v>
      </c>
      <c r="G139" s="121">
        <v>0</v>
      </c>
      <c r="H139" s="121">
        <v>0</v>
      </c>
      <c r="I139" s="121">
        <v>0</v>
      </c>
      <c r="J139" s="121">
        <v>0</v>
      </c>
      <c r="K139" s="121">
        <v>0</v>
      </c>
      <c r="L139" s="121">
        <v>0</v>
      </c>
      <c r="M139" s="121">
        <v>0</v>
      </c>
      <c r="N139" s="121">
        <v>0</v>
      </c>
      <c r="O139" s="121">
        <v>0</v>
      </c>
      <c r="P139" s="121">
        <v>1E-3</v>
      </c>
      <c r="Q139" s="121">
        <v>0</v>
      </c>
      <c r="R139" s="170">
        <v>0</v>
      </c>
    </row>
    <row r="140" spans="1:18" ht="13.2">
      <c r="A140" s="167"/>
      <c r="B140" s="167"/>
      <c r="C140" s="168" t="s">
        <v>269</v>
      </c>
      <c r="D140" s="169">
        <v>9333.8600500000011</v>
      </c>
      <c r="E140" s="121">
        <v>0</v>
      </c>
      <c r="F140" s="121">
        <v>9333.8600500000011</v>
      </c>
      <c r="G140" s="121">
        <v>0</v>
      </c>
      <c r="H140" s="121">
        <v>0</v>
      </c>
      <c r="I140" s="121">
        <v>0</v>
      </c>
      <c r="J140" s="121">
        <v>116.25303</v>
      </c>
      <c r="K140" s="121">
        <v>3.8000000000000002E-4</v>
      </c>
      <c r="L140" s="121">
        <v>116.25341</v>
      </c>
      <c r="M140" s="121">
        <v>421.61775</v>
      </c>
      <c r="N140" s="121">
        <v>0</v>
      </c>
      <c r="O140" s="121">
        <v>421.61775</v>
      </c>
      <c r="P140" s="121">
        <v>1E-3</v>
      </c>
      <c r="Q140" s="121">
        <v>3.8000000000000002E-4</v>
      </c>
      <c r="R140" s="170">
        <v>537.87116000000003</v>
      </c>
    </row>
    <row r="141" spans="1:18" ht="13.2">
      <c r="A141" s="167"/>
      <c r="B141" s="163" t="s">
        <v>210</v>
      </c>
      <c r="C141" s="163" t="s">
        <v>204</v>
      </c>
      <c r="D141" s="164">
        <v>4716.06628</v>
      </c>
      <c r="E141" s="165">
        <v>0</v>
      </c>
      <c r="F141" s="165">
        <v>4716.06628</v>
      </c>
      <c r="G141" s="165">
        <v>0</v>
      </c>
      <c r="H141" s="165">
        <v>0</v>
      </c>
      <c r="I141" s="165">
        <v>0</v>
      </c>
      <c r="J141" s="165">
        <v>0</v>
      </c>
      <c r="K141" s="165">
        <v>0</v>
      </c>
      <c r="L141" s="165">
        <v>0</v>
      </c>
      <c r="M141" s="165">
        <v>0</v>
      </c>
      <c r="N141" s="165">
        <v>0</v>
      </c>
      <c r="O141" s="165">
        <v>0</v>
      </c>
      <c r="P141" s="165">
        <v>1E-3</v>
      </c>
      <c r="Q141" s="165">
        <v>0</v>
      </c>
      <c r="R141" s="166">
        <v>0</v>
      </c>
    </row>
    <row r="142" spans="1:18" ht="13.2">
      <c r="A142" s="167"/>
      <c r="B142" s="167"/>
      <c r="C142" s="168" t="s">
        <v>210</v>
      </c>
      <c r="D142" s="169">
        <v>14081.569589999999</v>
      </c>
      <c r="E142" s="121">
        <v>0</v>
      </c>
      <c r="F142" s="121">
        <v>14081.569589999999</v>
      </c>
      <c r="G142" s="121">
        <v>0</v>
      </c>
      <c r="H142" s="121">
        <v>0</v>
      </c>
      <c r="I142" s="121">
        <v>0</v>
      </c>
      <c r="J142" s="121">
        <v>1731.85977</v>
      </c>
      <c r="K142" s="121">
        <v>3.1789999999999999E-2</v>
      </c>
      <c r="L142" s="121">
        <v>1731.89156</v>
      </c>
      <c r="M142" s="121">
        <v>113.48785000000001</v>
      </c>
      <c r="N142" s="121">
        <v>1.1E-4</v>
      </c>
      <c r="O142" s="121">
        <v>113.48796</v>
      </c>
      <c r="P142" s="121">
        <v>1E-3</v>
      </c>
      <c r="Q142" s="121">
        <v>3.1899999999999998E-2</v>
      </c>
      <c r="R142" s="170">
        <v>1845.37952</v>
      </c>
    </row>
    <row r="143" spans="1:18" ht="13.2">
      <c r="A143" s="163" t="s">
        <v>846</v>
      </c>
      <c r="B143" s="824"/>
      <c r="C143" s="824"/>
      <c r="D143" s="164">
        <v>517970.76725999994</v>
      </c>
      <c r="E143" s="165">
        <v>7.9254499999999997</v>
      </c>
      <c r="F143" s="165">
        <v>517978.69270999992</v>
      </c>
      <c r="G143" s="165">
        <v>923.49936000000002</v>
      </c>
      <c r="H143" s="165">
        <v>0</v>
      </c>
      <c r="I143" s="165">
        <v>923.49936000000002</v>
      </c>
      <c r="J143" s="165">
        <v>21956.743590000002</v>
      </c>
      <c r="K143" s="165">
        <v>372.98744999999997</v>
      </c>
      <c r="L143" s="165">
        <v>22329.731040000002</v>
      </c>
      <c r="M143" s="165">
        <v>33952.594469999996</v>
      </c>
      <c r="N143" s="165">
        <v>635.51589000000001</v>
      </c>
      <c r="O143" s="165">
        <v>34588.110359999999</v>
      </c>
      <c r="P143" s="165">
        <v>3.3000000000000002E-2</v>
      </c>
      <c r="Q143" s="165">
        <v>1008.50334</v>
      </c>
      <c r="R143" s="166">
        <v>57841.340759999999</v>
      </c>
    </row>
    <row r="144" spans="1:18" ht="13.2">
      <c r="A144" s="163" t="s">
        <v>17</v>
      </c>
      <c r="B144" s="163" t="s">
        <v>135</v>
      </c>
      <c r="C144" s="163" t="s">
        <v>135</v>
      </c>
      <c r="D144" s="164">
        <v>52744.674660000004</v>
      </c>
      <c r="E144" s="165">
        <v>0</v>
      </c>
      <c r="F144" s="165">
        <v>52744.674660000004</v>
      </c>
      <c r="G144" s="165">
        <v>1.9499999999999999E-3</v>
      </c>
      <c r="H144" s="165">
        <v>0</v>
      </c>
      <c r="I144" s="165">
        <v>1.9499999999999999E-3</v>
      </c>
      <c r="J144" s="165">
        <v>1668.1410100000001</v>
      </c>
      <c r="K144" s="165">
        <v>94.977190000000007</v>
      </c>
      <c r="L144" s="165">
        <v>1763.1182000000001</v>
      </c>
      <c r="M144" s="165">
        <v>2872.9631300000005</v>
      </c>
      <c r="N144" s="165">
        <v>75.898390000000006</v>
      </c>
      <c r="O144" s="165">
        <v>2948.8615199999999</v>
      </c>
      <c r="P144" s="165">
        <v>5.0000000000000001E-3</v>
      </c>
      <c r="Q144" s="165">
        <v>170.87558000000001</v>
      </c>
      <c r="R144" s="166">
        <v>4711.9816700000001</v>
      </c>
    </row>
    <row r="145" spans="1:18" ht="13.2">
      <c r="A145" s="167"/>
      <c r="B145" s="163" t="s">
        <v>136</v>
      </c>
      <c r="C145" s="163" t="s">
        <v>270</v>
      </c>
      <c r="D145" s="164">
        <v>38430.849959999992</v>
      </c>
      <c r="E145" s="165">
        <v>0</v>
      </c>
      <c r="F145" s="165">
        <v>38430.849959999992</v>
      </c>
      <c r="G145" s="165">
        <v>0</v>
      </c>
      <c r="H145" s="165">
        <v>0</v>
      </c>
      <c r="I145" s="165">
        <v>0</v>
      </c>
      <c r="J145" s="165">
        <v>2950.3593599999999</v>
      </c>
      <c r="K145" s="165">
        <v>20.616940000000003</v>
      </c>
      <c r="L145" s="165">
        <v>2970.9762999999998</v>
      </c>
      <c r="M145" s="165">
        <v>6256.7149300000001</v>
      </c>
      <c r="N145" s="165">
        <v>37.959220000000002</v>
      </c>
      <c r="O145" s="165">
        <v>6294.6741500000007</v>
      </c>
      <c r="P145" s="165">
        <v>3.0000000000000001E-3</v>
      </c>
      <c r="Q145" s="165">
        <v>58.576160000000002</v>
      </c>
      <c r="R145" s="166">
        <v>9265.6504499999992</v>
      </c>
    </row>
    <row r="146" spans="1:18" ht="13.2">
      <c r="A146" s="167"/>
      <c r="B146" s="167"/>
      <c r="C146" s="168" t="s">
        <v>211</v>
      </c>
      <c r="D146" s="169">
        <v>18602.824240000002</v>
      </c>
      <c r="E146" s="121">
        <v>0</v>
      </c>
      <c r="F146" s="121">
        <v>18602.824240000002</v>
      </c>
      <c r="G146" s="121">
        <v>0</v>
      </c>
      <c r="H146" s="121">
        <v>0</v>
      </c>
      <c r="I146" s="121">
        <v>0</v>
      </c>
      <c r="J146" s="121">
        <v>2227.0115599999999</v>
      </c>
      <c r="K146" s="121">
        <v>57.716480000000004</v>
      </c>
      <c r="L146" s="121">
        <v>2284.72804</v>
      </c>
      <c r="M146" s="121">
        <v>6293.9307500000004</v>
      </c>
      <c r="N146" s="121">
        <v>126.08772</v>
      </c>
      <c r="O146" s="121">
        <v>6420.01847</v>
      </c>
      <c r="P146" s="121">
        <v>2E-3</v>
      </c>
      <c r="Q146" s="121">
        <v>183.80420000000001</v>
      </c>
      <c r="R146" s="170">
        <v>8704.746509999999</v>
      </c>
    </row>
    <row r="147" spans="1:18" ht="13.2">
      <c r="A147" s="167"/>
      <c r="B147" s="167"/>
      <c r="C147" s="168" t="s">
        <v>137</v>
      </c>
      <c r="D147" s="169">
        <v>62834.80229</v>
      </c>
      <c r="E147" s="121">
        <v>0</v>
      </c>
      <c r="F147" s="121">
        <v>62834.80229</v>
      </c>
      <c r="G147" s="121">
        <v>3.5E-4</v>
      </c>
      <c r="H147" s="121">
        <v>0</v>
      </c>
      <c r="I147" s="121">
        <v>3.5E-4</v>
      </c>
      <c r="J147" s="121">
        <v>5740.4033900000004</v>
      </c>
      <c r="K147" s="121">
        <v>548.95877999999993</v>
      </c>
      <c r="L147" s="121">
        <v>6289.3621700000003</v>
      </c>
      <c r="M147" s="121">
        <v>11120.577660000001</v>
      </c>
      <c r="N147" s="121">
        <v>465.74215000000004</v>
      </c>
      <c r="O147" s="121">
        <v>11586.319810000001</v>
      </c>
      <c r="P147" s="121">
        <v>4.0000000000000001E-3</v>
      </c>
      <c r="Q147" s="121">
        <v>1014.70093</v>
      </c>
      <c r="R147" s="170">
        <v>17875.68233</v>
      </c>
    </row>
    <row r="148" spans="1:18" ht="13.2">
      <c r="A148" s="167"/>
      <c r="B148" s="163" t="s">
        <v>138</v>
      </c>
      <c r="C148" s="163" t="s">
        <v>138</v>
      </c>
      <c r="D148" s="164">
        <v>60421.577269999994</v>
      </c>
      <c r="E148" s="165">
        <v>0</v>
      </c>
      <c r="F148" s="165">
        <v>60421.577269999994</v>
      </c>
      <c r="G148" s="165">
        <v>9.8999999999999999E-4</v>
      </c>
      <c r="H148" s="165">
        <v>0</v>
      </c>
      <c r="I148" s="165">
        <v>9.8999999999999999E-4</v>
      </c>
      <c r="J148" s="165">
        <v>4910.7302499999996</v>
      </c>
      <c r="K148" s="165">
        <v>124.35927000000001</v>
      </c>
      <c r="L148" s="165">
        <v>5035.0895199999995</v>
      </c>
      <c r="M148" s="165">
        <v>4815.5042199999998</v>
      </c>
      <c r="N148" s="165">
        <v>542.16264000000001</v>
      </c>
      <c r="O148" s="165">
        <v>5357.6668599999994</v>
      </c>
      <c r="P148" s="165">
        <v>6.0000000000000001E-3</v>
      </c>
      <c r="Q148" s="165">
        <v>666.52191000000005</v>
      </c>
      <c r="R148" s="166">
        <v>10392.757369999999</v>
      </c>
    </row>
    <row r="149" spans="1:18" ht="13.2">
      <c r="A149" s="167"/>
      <c r="B149" s="163" t="s">
        <v>139</v>
      </c>
      <c r="C149" s="163" t="s">
        <v>140</v>
      </c>
      <c r="D149" s="164">
        <v>90273.383119999999</v>
      </c>
      <c r="E149" s="165">
        <v>0</v>
      </c>
      <c r="F149" s="165">
        <v>90273.383119999999</v>
      </c>
      <c r="G149" s="165">
        <v>0.38830999999999999</v>
      </c>
      <c r="H149" s="165">
        <v>0</v>
      </c>
      <c r="I149" s="165">
        <v>0.38830999999999999</v>
      </c>
      <c r="J149" s="165">
        <v>4880.2798599999996</v>
      </c>
      <c r="K149" s="165">
        <v>149.56047000000001</v>
      </c>
      <c r="L149" s="165">
        <v>5029.84033</v>
      </c>
      <c r="M149" s="165">
        <v>12866.451959999999</v>
      </c>
      <c r="N149" s="165">
        <v>182.43543</v>
      </c>
      <c r="O149" s="165">
        <v>13048.88739</v>
      </c>
      <c r="P149" s="165">
        <v>7.0000000000000001E-3</v>
      </c>
      <c r="Q149" s="165">
        <v>331.99589999999995</v>
      </c>
      <c r="R149" s="166">
        <v>18079.116030000001</v>
      </c>
    </row>
    <row r="150" spans="1:18" ht="13.2">
      <c r="A150" s="167"/>
      <c r="B150" s="163" t="s">
        <v>17</v>
      </c>
      <c r="C150" s="163" t="s">
        <v>141</v>
      </c>
      <c r="D150" s="164">
        <v>472067.82906000002</v>
      </c>
      <c r="E150" s="165">
        <v>258.37831</v>
      </c>
      <c r="F150" s="165">
        <v>472326.20737000002</v>
      </c>
      <c r="G150" s="165">
        <v>0.52196000000000009</v>
      </c>
      <c r="H150" s="165">
        <v>0</v>
      </c>
      <c r="I150" s="165">
        <v>0.52196000000000009</v>
      </c>
      <c r="J150" s="165">
        <v>24224.67857</v>
      </c>
      <c r="K150" s="165">
        <v>633.84292999999991</v>
      </c>
      <c r="L150" s="165">
        <v>24858.521500000003</v>
      </c>
      <c r="M150" s="165">
        <v>58212.777590000005</v>
      </c>
      <c r="N150" s="165">
        <v>678.42146000000002</v>
      </c>
      <c r="O150" s="165">
        <v>58891.199049999996</v>
      </c>
      <c r="P150" s="165">
        <v>2.5000000000000001E-2</v>
      </c>
      <c r="Q150" s="165">
        <v>1312.2643900000003</v>
      </c>
      <c r="R150" s="166">
        <v>83750.242510000011</v>
      </c>
    </row>
    <row r="151" spans="1:18" ht="13.2">
      <c r="A151" s="167"/>
      <c r="B151" s="167"/>
      <c r="C151" s="168" t="s">
        <v>142</v>
      </c>
      <c r="D151" s="169">
        <v>105717.62448999999</v>
      </c>
      <c r="E151" s="121">
        <v>49.019910000000003</v>
      </c>
      <c r="F151" s="121">
        <v>105766.6444</v>
      </c>
      <c r="G151" s="121">
        <v>1.4489999999999998E-2</v>
      </c>
      <c r="H151" s="121">
        <v>0</v>
      </c>
      <c r="I151" s="121">
        <v>1.4489999999999998E-2</v>
      </c>
      <c r="J151" s="121">
        <v>6171.5460500000008</v>
      </c>
      <c r="K151" s="121">
        <v>37.920749999999998</v>
      </c>
      <c r="L151" s="121">
        <v>6209.4668000000001</v>
      </c>
      <c r="M151" s="121">
        <v>13186.601720000001</v>
      </c>
      <c r="N151" s="121">
        <v>3.7769999999999998E-2</v>
      </c>
      <c r="O151" s="121">
        <v>13186.63949</v>
      </c>
      <c r="P151" s="121">
        <v>6.0000000000000001E-3</v>
      </c>
      <c r="Q151" s="121">
        <v>37.958520000000007</v>
      </c>
      <c r="R151" s="170">
        <v>19396.120780000001</v>
      </c>
    </row>
    <row r="152" spans="1:18" ht="13.2">
      <c r="A152" s="167"/>
      <c r="B152" s="167"/>
      <c r="C152" s="168" t="s">
        <v>143</v>
      </c>
      <c r="D152" s="169">
        <v>276536.05303000001</v>
      </c>
      <c r="E152" s="121">
        <v>0</v>
      </c>
      <c r="F152" s="121">
        <v>276536.05303000001</v>
      </c>
      <c r="G152" s="121">
        <v>2.2859999999999998E-2</v>
      </c>
      <c r="H152" s="121">
        <v>0</v>
      </c>
      <c r="I152" s="121">
        <v>2.2859999999999998E-2</v>
      </c>
      <c r="J152" s="121">
        <v>20733.696169999999</v>
      </c>
      <c r="K152" s="121">
        <v>250.941</v>
      </c>
      <c r="L152" s="121">
        <v>20984.637169999998</v>
      </c>
      <c r="M152" s="121">
        <v>54556.181700000001</v>
      </c>
      <c r="N152" s="121">
        <v>367.62497000000002</v>
      </c>
      <c r="O152" s="121">
        <v>54923.806670000005</v>
      </c>
      <c r="P152" s="121">
        <v>1.0999999999999999E-2</v>
      </c>
      <c r="Q152" s="121">
        <v>618.56596999999999</v>
      </c>
      <c r="R152" s="170">
        <v>75908.466700000004</v>
      </c>
    </row>
    <row r="153" spans="1:18" ht="13.2">
      <c r="A153" s="167"/>
      <c r="B153" s="167"/>
      <c r="C153" s="168" t="s">
        <v>144</v>
      </c>
      <c r="D153" s="169">
        <v>102116.44989000002</v>
      </c>
      <c r="E153" s="121">
        <v>0</v>
      </c>
      <c r="F153" s="121">
        <v>102116.44989000002</v>
      </c>
      <c r="G153" s="121">
        <v>1.22725</v>
      </c>
      <c r="H153" s="121">
        <v>0</v>
      </c>
      <c r="I153" s="121">
        <v>1.22725</v>
      </c>
      <c r="J153" s="121">
        <v>11056.199949999998</v>
      </c>
      <c r="K153" s="121">
        <v>376.26633999999996</v>
      </c>
      <c r="L153" s="121">
        <v>11432.466289999998</v>
      </c>
      <c r="M153" s="121">
        <v>28248.410010000003</v>
      </c>
      <c r="N153" s="121">
        <v>2381.7939899999997</v>
      </c>
      <c r="O153" s="121">
        <v>30630.204000000002</v>
      </c>
      <c r="P153" s="121">
        <v>5.0000000000000001E-3</v>
      </c>
      <c r="Q153" s="121">
        <v>2758.0603300000002</v>
      </c>
      <c r="R153" s="170">
        <v>42063.897539999998</v>
      </c>
    </row>
    <row r="154" spans="1:18" ht="13.2">
      <c r="A154" s="167"/>
      <c r="B154" s="167"/>
      <c r="C154" s="168" t="s">
        <v>301</v>
      </c>
      <c r="D154" s="169">
        <v>9166.5731299999989</v>
      </c>
      <c r="E154" s="121">
        <v>0</v>
      </c>
      <c r="F154" s="121">
        <v>9166.5731299999989</v>
      </c>
      <c r="G154" s="121">
        <v>0</v>
      </c>
      <c r="H154" s="121">
        <v>0</v>
      </c>
      <c r="I154" s="121">
        <v>0</v>
      </c>
      <c r="J154" s="121">
        <v>6602.4293499999994</v>
      </c>
      <c r="K154" s="121">
        <v>3.8249999999999999E-2</v>
      </c>
      <c r="L154" s="121">
        <v>6602.4675999999999</v>
      </c>
      <c r="M154" s="121">
        <v>2525.51872</v>
      </c>
      <c r="N154" s="121">
        <v>419.68984999999998</v>
      </c>
      <c r="O154" s="121">
        <v>2945.2085699999998</v>
      </c>
      <c r="P154" s="121">
        <v>2E-3</v>
      </c>
      <c r="Q154" s="121">
        <v>419.72809999999998</v>
      </c>
      <c r="R154" s="170">
        <v>9547.6761700000006</v>
      </c>
    </row>
    <row r="155" spans="1:18" ht="13.2">
      <c r="A155" s="167"/>
      <c r="B155" s="167"/>
      <c r="C155" s="168" t="s">
        <v>145</v>
      </c>
      <c r="D155" s="169">
        <v>10524.757609999999</v>
      </c>
      <c r="E155" s="121">
        <v>0</v>
      </c>
      <c r="F155" s="121">
        <v>10524.757609999999</v>
      </c>
      <c r="G155" s="121">
        <v>9.9690000000000001E-2</v>
      </c>
      <c r="H155" s="121">
        <v>0</v>
      </c>
      <c r="I155" s="121">
        <v>9.9690000000000001E-2</v>
      </c>
      <c r="J155" s="121">
        <v>1283.6924099999999</v>
      </c>
      <c r="K155" s="121">
        <v>168.20785000000001</v>
      </c>
      <c r="L155" s="121">
        <v>1451.9002600000001</v>
      </c>
      <c r="M155" s="121">
        <v>1454.3163999999999</v>
      </c>
      <c r="N155" s="121">
        <v>36.578569999999999</v>
      </c>
      <c r="O155" s="121">
        <v>1490.8949700000001</v>
      </c>
      <c r="P155" s="121">
        <v>1E-3</v>
      </c>
      <c r="Q155" s="121">
        <v>204.78642000000002</v>
      </c>
      <c r="R155" s="170">
        <v>2942.8949199999997</v>
      </c>
    </row>
    <row r="156" spans="1:18" ht="13.2">
      <c r="A156" s="167"/>
      <c r="B156" s="167"/>
      <c r="C156" s="168" t="s">
        <v>17</v>
      </c>
      <c r="D156" s="169">
        <v>236893.97242999997</v>
      </c>
      <c r="E156" s="121">
        <v>0</v>
      </c>
      <c r="F156" s="121">
        <v>236893.97242999997</v>
      </c>
      <c r="G156" s="121">
        <v>7.3139999999999997E-2</v>
      </c>
      <c r="H156" s="121">
        <v>0</v>
      </c>
      <c r="I156" s="121">
        <v>7.3139999999999997E-2</v>
      </c>
      <c r="J156" s="121">
        <v>11177.65827</v>
      </c>
      <c r="K156" s="121">
        <v>343.56645999999995</v>
      </c>
      <c r="L156" s="121">
        <v>11521.22473</v>
      </c>
      <c r="M156" s="121">
        <v>129751.86983000001</v>
      </c>
      <c r="N156" s="121">
        <v>3108.21783</v>
      </c>
      <c r="O156" s="121">
        <v>132860.08765999999</v>
      </c>
      <c r="P156" s="121">
        <v>8.9999999999999993E-3</v>
      </c>
      <c r="Q156" s="121">
        <v>3451.7842900000001</v>
      </c>
      <c r="R156" s="170">
        <v>144381.38553</v>
      </c>
    </row>
    <row r="157" spans="1:18" ht="13.2">
      <c r="A157" s="167"/>
      <c r="B157" s="167"/>
      <c r="C157" s="168" t="s">
        <v>146</v>
      </c>
      <c r="D157" s="169">
        <v>257057.6482</v>
      </c>
      <c r="E157" s="121">
        <v>0</v>
      </c>
      <c r="F157" s="121">
        <v>257057.6482</v>
      </c>
      <c r="G157" s="121">
        <v>0.61451999999999996</v>
      </c>
      <c r="H157" s="121">
        <v>0</v>
      </c>
      <c r="I157" s="121">
        <v>0.61451999999999996</v>
      </c>
      <c r="J157" s="121">
        <v>33767.708689999999</v>
      </c>
      <c r="K157" s="121">
        <v>372.47093999999998</v>
      </c>
      <c r="L157" s="121">
        <v>34140.179630000006</v>
      </c>
      <c r="M157" s="121">
        <v>128818.43406</v>
      </c>
      <c r="N157" s="121">
        <v>1558.05422</v>
      </c>
      <c r="O157" s="121">
        <v>130376.48828000001</v>
      </c>
      <c r="P157" s="121">
        <v>0.01</v>
      </c>
      <c r="Q157" s="121">
        <v>1930.5251600000001</v>
      </c>
      <c r="R157" s="170">
        <v>164517.28243000002</v>
      </c>
    </row>
    <row r="158" spans="1:18" ht="13.2">
      <c r="A158" s="167"/>
      <c r="B158" s="167"/>
      <c r="C158" s="168" t="s">
        <v>147</v>
      </c>
      <c r="D158" s="169">
        <v>58249.322770000006</v>
      </c>
      <c r="E158" s="121">
        <v>0</v>
      </c>
      <c r="F158" s="121">
        <v>58249.322770000006</v>
      </c>
      <c r="G158" s="121">
        <v>5.2999999999999998E-4</v>
      </c>
      <c r="H158" s="121">
        <v>0</v>
      </c>
      <c r="I158" s="121">
        <v>5.2999999999999998E-4</v>
      </c>
      <c r="J158" s="121">
        <v>3118.8072700000002</v>
      </c>
      <c r="K158" s="121">
        <v>181.28704999999999</v>
      </c>
      <c r="L158" s="121">
        <v>3300.0943200000002</v>
      </c>
      <c r="M158" s="121">
        <v>17454.494420000003</v>
      </c>
      <c r="N158" s="121">
        <v>256.66694999999999</v>
      </c>
      <c r="O158" s="121">
        <v>17711.161370000002</v>
      </c>
      <c r="P158" s="121">
        <v>6.0000000000000001E-3</v>
      </c>
      <c r="Q158" s="121">
        <v>437.95400000000001</v>
      </c>
      <c r="R158" s="170">
        <v>21011.256219999999</v>
      </c>
    </row>
    <row r="159" spans="1:18" ht="13.2">
      <c r="A159" s="167"/>
      <c r="B159" s="167"/>
      <c r="C159" s="168" t="s">
        <v>148</v>
      </c>
      <c r="D159" s="169">
        <v>86158.542929999996</v>
      </c>
      <c r="E159" s="121">
        <v>0</v>
      </c>
      <c r="F159" s="121">
        <v>86158.542929999996</v>
      </c>
      <c r="G159" s="121">
        <v>0.14695</v>
      </c>
      <c r="H159" s="121">
        <v>0</v>
      </c>
      <c r="I159" s="121">
        <v>0.14695</v>
      </c>
      <c r="J159" s="121">
        <v>5339.4600799999998</v>
      </c>
      <c r="K159" s="121">
        <v>140.79955999999999</v>
      </c>
      <c r="L159" s="121">
        <v>5480.2596399999993</v>
      </c>
      <c r="M159" s="121">
        <v>14274.16454</v>
      </c>
      <c r="N159" s="121">
        <v>0.24204000000000001</v>
      </c>
      <c r="O159" s="121">
        <v>14274.406579999999</v>
      </c>
      <c r="P159" s="121">
        <v>5.0000000000000001E-3</v>
      </c>
      <c r="Q159" s="121">
        <v>141.04159999999999</v>
      </c>
      <c r="R159" s="170">
        <v>19754.813170000001</v>
      </c>
    </row>
    <row r="160" spans="1:18" ht="13.2">
      <c r="A160" s="167"/>
      <c r="B160" s="167"/>
      <c r="C160" s="168" t="s">
        <v>149</v>
      </c>
      <c r="D160" s="169">
        <v>114847.32026000001</v>
      </c>
      <c r="E160" s="121">
        <v>0</v>
      </c>
      <c r="F160" s="121">
        <v>114847.32026000001</v>
      </c>
      <c r="G160" s="121">
        <v>1.315E-2</v>
      </c>
      <c r="H160" s="121">
        <v>0</v>
      </c>
      <c r="I160" s="121">
        <v>1.315E-2</v>
      </c>
      <c r="J160" s="121">
        <v>25566.784299999996</v>
      </c>
      <c r="K160" s="121">
        <v>297.30108999999999</v>
      </c>
      <c r="L160" s="121">
        <v>25864.08539</v>
      </c>
      <c r="M160" s="121">
        <v>1489422.7193999998</v>
      </c>
      <c r="N160" s="121">
        <v>34042.803260000001</v>
      </c>
      <c r="O160" s="121">
        <v>1523465.52266</v>
      </c>
      <c r="P160" s="121">
        <v>5.0000000000000001E-3</v>
      </c>
      <c r="Q160" s="121">
        <v>34340.104350000001</v>
      </c>
      <c r="R160" s="170">
        <v>1549329.6211999999</v>
      </c>
    </row>
    <row r="161" spans="1:18" ht="13.2">
      <c r="A161" s="167"/>
      <c r="B161" s="167"/>
      <c r="C161" s="168" t="s">
        <v>150</v>
      </c>
      <c r="D161" s="169">
        <v>215865.18136999998</v>
      </c>
      <c r="E161" s="121">
        <v>113.3278</v>
      </c>
      <c r="F161" s="121">
        <v>215978.50916999998</v>
      </c>
      <c r="G161" s="121">
        <v>0.45200000000000001</v>
      </c>
      <c r="H161" s="121">
        <v>0</v>
      </c>
      <c r="I161" s="121">
        <v>0.45200000000000001</v>
      </c>
      <c r="J161" s="121">
        <v>12300.68334</v>
      </c>
      <c r="K161" s="121">
        <v>309.62097</v>
      </c>
      <c r="L161" s="121">
        <v>12610.30431</v>
      </c>
      <c r="M161" s="121">
        <v>22856.94844</v>
      </c>
      <c r="N161" s="121">
        <v>409.28449000000001</v>
      </c>
      <c r="O161" s="121">
        <v>23266.232930000002</v>
      </c>
      <c r="P161" s="121">
        <v>8.9999999999999993E-3</v>
      </c>
      <c r="Q161" s="121">
        <v>718.90545999999995</v>
      </c>
      <c r="R161" s="170">
        <v>35876.989239999995</v>
      </c>
    </row>
    <row r="162" spans="1:18" ht="13.2">
      <c r="A162" s="167"/>
      <c r="B162" s="167"/>
      <c r="C162" s="168" t="s">
        <v>151</v>
      </c>
      <c r="D162" s="169">
        <v>328492.71799000003</v>
      </c>
      <c r="E162" s="121">
        <v>3077.8066200000003</v>
      </c>
      <c r="F162" s="121">
        <v>331570.52461000002</v>
      </c>
      <c r="G162" s="121">
        <v>1.85046</v>
      </c>
      <c r="H162" s="121">
        <v>0</v>
      </c>
      <c r="I162" s="121">
        <v>1.85046</v>
      </c>
      <c r="J162" s="121">
        <v>420086.20816000004</v>
      </c>
      <c r="K162" s="121">
        <v>1236.0255199999999</v>
      </c>
      <c r="L162" s="121">
        <v>421322.23368</v>
      </c>
      <c r="M162" s="121">
        <v>899413.39599000011</v>
      </c>
      <c r="N162" s="121">
        <v>40217.589559999993</v>
      </c>
      <c r="O162" s="121">
        <v>939630.9855500001</v>
      </c>
      <c r="P162" s="121">
        <v>8.0000000000000002E-3</v>
      </c>
      <c r="Q162" s="121">
        <v>41453.615079999996</v>
      </c>
      <c r="R162" s="170">
        <v>1360955.06969</v>
      </c>
    </row>
    <row r="163" spans="1:18" ht="13.2">
      <c r="A163" s="167"/>
      <c r="B163" s="167"/>
      <c r="C163" s="168" t="s">
        <v>152</v>
      </c>
      <c r="D163" s="169">
        <v>1463224.5414100001</v>
      </c>
      <c r="E163" s="121">
        <v>348690.46979</v>
      </c>
      <c r="F163" s="121">
        <v>1811915.0112000001</v>
      </c>
      <c r="G163" s="121">
        <v>781.4739800000001</v>
      </c>
      <c r="H163" s="121">
        <v>82.388729999999995</v>
      </c>
      <c r="I163" s="121">
        <v>863.86271000000011</v>
      </c>
      <c r="J163" s="121">
        <v>33105.241770000001</v>
      </c>
      <c r="K163" s="121">
        <v>6883.61445</v>
      </c>
      <c r="L163" s="121">
        <v>39988.856220000001</v>
      </c>
      <c r="M163" s="121">
        <v>1307684.9633499999</v>
      </c>
      <c r="N163" s="121">
        <v>15827.435079999999</v>
      </c>
      <c r="O163" s="121">
        <v>1323512.3984299998</v>
      </c>
      <c r="P163" s="121">
        <v>6.0000000000000001E-3</v>
      </c>
      <c r="Q163" s="121">
        <v>22793.438259999999</v>
      </c>
      <c r="R163" s="170">
        <v>1364365.11736</v>
      </c>
    </row>
    <row r="164" spans="1:18" ht="13.2">
      <c r="A164" s="167"/>
      <c r="B164" s="167"/>
      <c r="C164" s="168" t="s">
        <v>153</v>
      </c>
      <c r="D164" s="169">
        <v>383714.08035</v>
      </c>
      <c r="E164" s="121">
        <v>0</v>
      </c>
      <c r="F164" s="121">
        <v>383714.08035</v>
      </c>
      <c r="G164" s="121">
        <v>8.4520000000000012E-2</v>
      </c>
      <c r="H164" s="121">
        <v>0</v>
      </c>
      <c r="I164" s="121">
        <v>8.4520000000000012E-2</v>
      </c>
      <c r="J164" s="121">
        <v>31903.081209999993</v>
      </c>
      <c r="K164" s="121">
        <v>941.72926000000018</v>
      </c>
      <c r="L164" s="121">
        <v>32844.810469999997</v>
      </c>
      <c r="M164" s="121">
        <v>126402.48114999999</v>
      </c>
      <c r="N164" s="121">
        <v>2550.7214199999999</v>
      </c>
      <c r="O164" s="121">
        <v>128953.20257000001</v>
      </c>
      <c r="P164" s="121">
        <v>2.1999999999999999E-2</v>
      </c>
      <c r="Q164" s="121">
        <v>3492.4506800000004</v>
      </c>
      <c r="R164" s="170">
        <v>161798.09755999999</v>
      </c>
    </row>
    <row r="165" spans="1:18" ht="13.2">
      <c r="A165" s="167"/>
      <c r="B165" s="167"/>
      <c r="C165" s="168" t="s">
        <v>154</v>
      </c>
      <c r="D165" s="169">
        <v>170260.84549000001</v>
      </c>
      <c r="E165" s="121">
        <v>0</v>
      </c>
      <c r="F165" s="121">
        <v>170260.84549000001</v>
      </c>
      <c r="G165" s="121">
        <v>0.10707</v>
      </c>
      <c r="H165" s="121">
        <v>0</v>
      </c>
      <c r="I165" s="121">
        <v>0.10707</v>
      </c>
      <c r="J165" s="121">
        <v>11670.872220000003</v>
      </c>
      <c r="K165" s="121">
        <v>334.94044000000002</v>
      </c>
      <c r="L165" s="121">
        <v>12005.81266</v>
      </c>
      <c r="M165" s="121">
        <v>52878.844489999996</v>
      </c>
      <c r="N165" s="121">
        <v>1312.4092599999997</v>
      </c>
      <c r="O165" s="121">
        <v>54191.253750000011</v>
      </c>
      <c r="P165" s="121">
        <v>1.2E-2</v>
      </c>
      <c r="Q165" s="121">
        <v>1647.3497</v>
      </c>
      <c r="R165" s="170">
        <v>66197.173480000012</v>
      </c>
    </row>
    <row r="166" spans="1:18" ht="13.2">
      <c r="A166" s="167"/>
      <c r="B166" s="167"/>
      <c r="C166" s="168" t="s">
        <v>155</v>
      </c>
      <c r="D166" s="169">
        <v>138729.02447</v>
      </c>
      <c r="E166" s="121">
        <v>0</v>
      </c>
      <c r="F166" s="121">
        <v>138729.02447</v>
      </c>
      <c r="G166" s="121">
        <v>1.3630000000000001E-2</v>
      </c>
      <c r="H166" s="121">
        <v>0</v>
      </c>
      <c r="I166" s="121">
        <v>1.3630000000000001E-2</v>
      </c>
      <c r="J166" s="121">
        <v>8770.5939300000009</v>
      </c>
      <c r="K166" s="121">
        <v>181.45445000000001</v>
      </c>
      <c r="L166" s="121">
        <v>8952.048380000002</v>
      </c>
      <c r="M166" s="121">
        <v>41522.542269999998</v>
      </c>
      <c r="N166" s="121">
        <v>486.76587000000001</v>
      </c>
      <c r="O166" s="121">
        <v>42009.308140000001</v>
      </c>
      <c r="P166" s="121">
        <v>0.01</v>
      </c>
      <c r="Q166" s="121">
        <v>668.22032000000002</v>
      </c>
      <c r="R166" s="170">
        <v>50961.370150000002</v>
      </c>
    </row>
    <row r="167" spans="1:18" ht="13.2">
      <c r="A167" s="167"/>
      <c r="B167" s="167"/>
      <c r="C167" s="168" t="s">
        <v>156</v>
      </c>
      <c r="D167" s="169">
        <v>35372.40322</v>
      </c>
      <c r="E167" s="121">
        <v>0</v>
      </c>
      <c r="F167" s="121">
        <v>35372.40322</v>
      </c>
      <c r="G167" s="121">
        <v>2.6069999999999999E-2</v>
      </c>
      <c r="H167" s="121">
        <v>0</v>
      </c>
      <c r="I167" s="121">
        <v>2.6069999999999999E-2</v>
      </c>
      <c r="J167" s="121">
        <v>13439.19226</v>
      </c>
      <c r="K167" s="121">
        <v>402.68388999999996</v>
      </c>
      <c r="L167" s="121">
        <v>13841.876150000002</v>
      </c>
      <c r="M167" s="121">
        <v>51911.896220000002</v>
      </c>
      <c r="N167" s="121">
        <v>3554.3074299999998</v>
      </c>
      <c r="O167" s="121">
        <v>55466.203650000003</v>
      </c>
      <c r="P167" s="121">
        <v>5.0000000000000001E-3</v>
      </c>
      <c r="Q167" s="121">
        <v>3956.9913199999996</v>
      </c>
      <c r="R167" s="170">
        <v>69308.105869999999</v>
      </c>
    </row>
    <row r="168" spans="1:18" ht="13.2">
      <c r="A168" s="167"/>
      <c r="B168" s="167"/>
      <c r="C168" s="168" t="s">
        <v>157</v>
      </c>
      <c r="D168" s="169">
        <v>94412.988849999994</v>
      </c>
      <c r="E168" s="121">
        <v>17.571069999999999</v>
      </c>
      <c r="F168" s="121">
        <v>94430.55992</v>
      </c>
      <c r="G168" s="121">
        <v>7.6480000000000006E-2</v>
      </c>
      <c r="H168" s="121">
        <v>0</v>
      </c>
      <c r="I168" s="121">
        <v>7.6480000000000006E-2</v>
      </c>
      <c r="J168" s="121">
        <v>13399.642390000001</v>
      </c>
      <c r="K168" s="121">
        <v>993.47825999999998</v>
      </c>
      <c r="L168" s="121">
        <v>14393.120650000001</v>
      </c>
      <c r="M168" s="121">
        <v>109057.26562000001</v>
      </c>
      <c r="N168" s="121">
        <v>1628.5600899999999</v>
      </c>
      <c r="O168" s="121">
        <v>110685.82570999999</v>
      </c>
      <c r="P168" s="121">
        <v>5.0000000000000001E-3</v>
      </c>
      <c r="Q168" s="121">
        <v>2622.0383500000003</v>
      </c>
      <c r="R168" s="170">
        <v>125079.02284000001</v>
      </c>
    </row>
    <row r="169" spans="1:18" ht="13.2">
      <c r="A169" s="167"/>
      <c r="B169" s="167"/>
      <c r="C169" s="168" t="s">
        <v>158</v>
      </c>
      <c r="D169" s="169">
        <v>460052.41833000001</v>
      </c>
      <c r="E169" s="121">
        <v>38.73124</v>
      </c>
      <c r="F169" s="121">
        <v>460091.14957000007</v>
      </c>
      <c r="G169" s="121">
        <v>5.2300000000000003E-3</v>
      </c>
      <c r="H169" s="121">
        <v>0</v>
      </c>
      <c r="I169" s="121">
        <v>5.2300000000000003E-3</v>
      </c>
      <c r="J169" s="121">
        <v>35578.409839999993</v>
      </c>
      <c r="K169" s="121">
        <v>18.436119999999999</v>
      </c>
      <c r="L169" s="121">
        <v>35596.845959999999</v>
      </c>
      <c r="M169" s="121">
        <v>562173.11256999988</v>
      </c>
      <c r="N169" s="121">
        <v>3023.0407099999998</v>
      </c>
      <c r="O169" s="121">
        <v>565196.15327999997</v>
      </c>
      <c r="P169" s="121">
        <v>1.2E-2</v>
      </c>
      <c r="Q169" s="121">
        <v>3041.4768300000001</v>
      </c>
      <c r="R169" s="170">
        <v>600793.00447000004</v>
      </c>
    </row>
    <row r="170" spans="1:18" ht="13.2">
      <c r="A170" s="167"/>
      <c r="B170" s="167"/>
      <c r="C170" s="168" t="s">
        <v>159</v>
      </c>
      <c r="D170" s="169">
        <v>149086.91026999996</v>
      </c>
      <c r="E170" s="121">
        <v>0</v>
      </c>
      <c r="F170" s="121">
        <v>149086.91026999996</v>
      </c>
      <c r="G170" s="121">
        <v>9.9269999999999997E-2</v>
      </c>
      <c r="H170" s="121">
        <v>0</v>
      </c>
      <c r="I170" s="121">
        <v>9.9269999999999997E-2</v>
      </c>
      <c r="J170" s="121">
        <v>11569.949920000001</v>
      </c>
      <c r="K170" s="121">
        <v>68.873009999999994</v>
      </c>
      <c r="L170" s="121">
        <v>11638.82293</v>
      </c>
      <c r="M170" s="121">
        <v>24395.289639999995</v>
      </c>
      <c r="N170" s="121">
        <v>111.12108000000001</v>
      </c>
      <c r="O170" s="121">
        <v>24506.41072</v>
      </c>
      <c r="P170" s="121">
        <v>1.0999999999999999E-2</v>
      </c>
      <c r="Q170" s="121">
        <v>179.99408999999997</v>
      </c>
      <c r="R170" s="170">
        <v>36145.332920000001</v>
      </c>
    </row>
    <row r="171" spans="1:18" ht="13.2">
      <c r="A171" s="167"/>
      <c r="B171" s="167"/>
      <c r="C171" s="168" t="s">
        <v>160</v>
      </c>
      <c r="D171" s="169">
        <v>125149.82630000002</v>
      </c>
      <c r="E171" s="121">
        <v>0</v>
      </c>
      <c r="F171" s="121">
        <v>125149.82630000002</v>
      </c>
      <c r="G171" s="121">
        <v>1.29E-2</v>
      </c>
      <c r="H171" s="121">
        <v>0</v>
      </c>
      <c r="I171" s="121">
        <v>1.29E-2</v>
      </c>
      <c r="J171" s="121">
        <v>7597.1782499999999</v>
      </c>
      <c r="K171" s="121">
        <v>63.761539999999997</v>
      </c>
      <c r="L171" s="121">
        <v>7660.9397900000004</v>
      </c>
      <c r="M171" s="121">
        <v>31715.422910000001</v>
      </c>
      <c r="N171" s="121">
        <v>116.00938000000001</v>
      </c>
      <c r="O171" s="121">
        <v>31831.432290000001</v>
      </c>
      <c r="P171" s="121">
        <v>8.9999999999999993E-3</v>
      </c>
      <c r="Q171" s="121">
        <v>179.77091999999999</v>
      </c>
      <c r="R171" s="170">
        <v>39492.384979999995</v>
      </c>
    </row>
    <row r="172" spans="1:18" ht="13.2">
      <c r="A172" s="167"/>
      <c r="B172" s="167"/>
      <c r="C172" s="168" t="s">
        <v>161</v>
      </c>
      <c r="D172" s="169">
        <v>177214.72178999998</v>
      </c>
      <c r="E172" s="121">
        <v>0</v>
      </c>
      <c r="F172" s="121">
        <v>177214.72178999998</v>
      </c>
      <c r="G172" s="121">
        <v>4.8849999999999998E-2</v>
      </c>
      <c r="H172" s="121">
        <v>0.13225999999999999</v>
      </c>
      <c r="I172" s="121">
        <v>0.18111000000000002</v>
      </c>
      <c r="J172" s="121">
        <v>9206.7878399999991</v>
      </c>
      <c r="K172" s="121">
        <v>347.37942000000004</v>
      </c>
      <c r="L172" s="121">
        <v>9554.1672600000002</v>
      </c>
      <c r="M172" s="121">
        <v>52104.846619999997</v>
      </c>
      <c r="N172" s="121">
        <v>1399.7293999999999</v>
      </c>
      <c r="O172" s="121">
        <v>53504.576019999993</v>
      </c>
      <c r="P172" s="121">
        <v>0.01</v>
      </c>
      <c r="Q172" s="121">
        <v>1747.24108</v>
      </c>
      <c r="R172" s="170">
        <v>63058.92439</v>
      </c>
    </row>
    <row r="173" spans="1:18" ht="13.2">
      <c r="A173" s="167"/>
      <c r="B173" s="167"/>
      <c r="C173" s="168" t="s">
        <v>212</v>
      </c>
      <c r="D173" s="169">
        <v>70660.083480000001</v>
      </c>
      <c r="E173" s="121">
        <v>0</v>
      </c>
      <c r="F173" s="121">
        <v>70660.083480000001</v>
      </c>
      <c r="G173" s="121">
        <v>0</v>
      </c>
      <c r="H173" s="121">
        <v>0</v>
      </c>
      <c r="I173" s="121">
        <v>0</v>
      </c>
      <c r="J173" s="121">
        <v>3678.6120999999998</v>
      </c>
      <c r="K173" s="121">
        <v>96.69941</v>
      </c>
      <c r="L173" s="121">
        <v>3775.31151</v>
      </c>
      <c r="M173" s="121">
        <v>8837.7685799999999</v>
      </c>
      <c r="N173" s="121">
        <v>5.65</v>
      </c>
      <c r="O173" s="121">
        <v>8843.4185799999996</v>
      </c>
      <c r="P173" s="121">
        <v>3.0000000000000001E-3</v>
      </c>
      <c r="Q173" s="121">
        <v>102.34940999999999</v>
      </c>
      <c r="R173" s="170">
        <v>12618.730089999999</v>
      </c>
    </row>
    <row r="174" spans="1:18" ht="13.2">
      <c r="A174" s="167"/>
      <c r="B174" s="167"/>
      <c r="C174" s="168" t="s">
        <v>351</v>
      </c>
      <c r="D174" s="169">
        <v>23048.629390000002</v>
      </c>
      <c r="E174" s="121">
        <v>0</v>
      </c>
      <c r="F174" s="121">
        <v>23048.629390000002</v>
      </c>
      <c r="G174" s="121">
        <v>0</v>
      </c>
      <c r="H174" s="121">
        <v>0</v>
      </c>
      <c r="I174" s="121">
        <v>0</v>
      </c>
      <c r="J174" s="121">
        <v>0</v>
      </c>
      <c r="K174" s="121">
        <v>0</v>
      </c>
      <c r="L174" s="121">
        <v>0</v>
      </c>
      <c r="M174" s="121">
        <v>0</v>
      </c>
      <c r="N174" s="121">
        <v>0</v>
      </c>
      <c r="O174" s="121">
        <v>0</v>
      </c>
      <c r="P174" s="121">
        <v>1E-3</v>
      </c>
      <c r="Q174" s="121">
        <v>0</v>
      </c>
      <c r="R174" s="170">
        <v>0</v>
      </c>
    </row>
    <row r="175" spans="1:18" ht="13.2">
      <c r="A175" s="167"/>
      <c r="B175" s="167"/>
      <c r="C175" s="168" t="s">
        <v>162</v>
      </c>
      <c r="D175" s="169">
        <v>105621.64066999999</v>
      </c>
      <c r="E175" s="121">
        <v>0</v>
      </c>
      <c r="F175" s="121">
        <v>105621.64066999999</v>
      </c>
      <c r="G175" s="121">
        <v>6.3499999999999997E-3</v>
      </c>
      <c r="H175" s="121">
        <v>0</v>
      </c>
      <c r="I175" s="121">
        <v>6.3499999999999997E-3</v>
      </c>
      <c r="J175" s="121">
        <v>11628.443569999999</v>
      </c>
      <c r="K175" s="121">
        <v>427.82410999999996</v>
      </c>
      <c r="L175" s="121">
        <v>12056.267679999999</v>
      </c>
      <c r="M175" s="121">
        <v>82920.822379999998</v>
      </c>
      <c r="N175" s="121">
        <v>2709.7338699999996</v>
      </c>
      <c r="O175" s="121">
        <v>85630.556249999994</v>
      </c>
      <c r="P175" s="121">
        <v>8.0000000000000002E-3</v>
      </c>
      <c r="Q175" s="121">
        <v>3137.5579799999996</v>
      </c>
      <c r="R175" s="170">
        <v>97686.830279999995</v>
      </c>
    </row>
    <row r="176" spans="1:18" ht="13.2">
      <c r="A176" s="167"/>
      <c r="B176" s="167"/>
      <c r="C176" s="168" t="s">
        <v>163</v>
      </c>
      <c r="D176" s="169">
        <v>21776.452310000001</v>
      </c>
      <c r="E176" s="121">
        <v>0</v>
      </c>
      <c r="F176" s="121">
        <v>21776.452310000001</v>
      </c>
      <c r="G176" s="121">
        <v>7.6400000000000001E-3</v>
      </c>
      <c r="H176" s="121">
        <v>0</v>
      </c>
      <c r="I176" s="121">
        <v>7.6400000000000001E-3</v>
      </c>
      <c r="J176" s="121">
        <v>973.73739999999998</v>
      </c>
      <c r="K176" s="121">
        <v>122.11803999999999</v>
      </c>
      <c r="L176" s="121">
        <v>1095.85544</v>
      </c>
      <c r="M176" s="121">
        <v>6988.1184599999997</v>
      </c>
      <c r="N176" s="121">
        <v>310.95244000000002</v>
      </c>
      <c r="O176" s="121">
        <v>7299.0709000000006</v>
      </c>
      <c r="P176" s="121">
        <v>2E-3</v>
      </c>
      <c r="Q176" s="121">
        <v>433.07047999999998</v>
      </c>
      <c r="R176" s="170">
        <v>8394.9339799999998</v>
      </c>
    </row>
    <row r="177" spans="1:18" ht="13.2">
      <c r="A177" s="167"/>
      <c r="B177" s="167"/>
      <c r="C177" s="168" t="s">
        <v>352</v>
      </c>
      <c r="D177" s="169">
        <v>5557.6217200000001</v>
      </c>
      <c r="E177" s="121">
        <v>0</v>
      </c>
      <c r="F177" s="121">
        <v>5557.6217200000001</v>
      </c>
      <c r="G177" s="121">
        <v>0</v>
      </c>
      <c r="H177" s="121">
        <v>0</v>
      </c>
      <c r="I177" s="121">
        <v>0</v>
      </c>
      <c r="J177" s="121">
        <v>0</v>
      </c>
      <c r="K177" s="121">
        <v>0</v>
      </c>
      <c r="L177" s="121">
        <v>0</v>
      </c>
      <c r="M177" s="121">
        <v>0</v>
      </c>
      <c r="N177" s="121">
        <v>0</v>
      </c>
      <c r="O177" s="121">
        <v>0</v>
      </c>
      <c r="P177" s="121">
        <v>1E-3</v>
      </c>
      <c r="Q177" s="121">
        <v>0</v>
      </c>
      <c r="R177" s="170">
        <v>0</v>
      </c>
    </row>
    <row r="178" spans="1:18" ht="13.2">
      <c r="A178" s="167"/>
      <c r="B178" s="167"/>
      <c r="C178" s="168" t="s">
        <v>213</v>
      </c>
      <c r="D178" s="169">
        <v>34610.010280000002</v>
      </c>
      <c r="E178" s="121">
        <v>0</v>
      </c>
      <c r="F178" s="121">
        <v>34610.010280000002</v>
      </c>
      <c r="G178" s="121">
        <v>0</v>
      </c>
      <c r="H178" s="121">
        <v>0</v>
      </c>
      <c r="I178" s="121">
        <v>0</v>
      </c>
      <c r="J178" s="121">
        <v>2193.68307</v>
      </c>
      <c r="K178" s="121">
        <v>0.15713999999999997</v>
      </c>
      <c r="L178" s="121">
        <v>2193.8402099999998</v>
      </c>
      <c r="M178" s="121">
        <v>5639.7430100000001</v>
      </c>
      <c r="N178" s="121">
        <v>9.5E-4</v>
      </c>
      <c r="O178" s="121">
        <v>5639.7439599999998</v>
      </c>
      <c r="P178" s="121">
        <v>1E-3</v>
      </c>
      <c r="Q178" s="121">
        <v>0.15808999999999998</v>
      </c>
      <c r="R178" s="170">
        <v>7833.5841700000001</v>
      </c>
    </row>
    <row r="179" spans="1:18" ht="13.2">
      <c r="A179" s="167"/>
      <c r="B179" s="167"/>
      <c r="C179" s="168" t="s">
        <v>164</v>
      </c>
      <c r="D179" s="169">
        <v>3196.89698</v>
      </c>
      <c r="E179" s="121">
        <v>0</v>
      </c>
      <c r="F179" s="121">
        <v>3196.89698</v>
      </c>
      <c r="G179" s="121">
        <v>9.3800000000000012E-3</v>
      </c>
      <c r="H179" s="121">
        <v>0</v>
      </c>
      <c r="I179" s="121">
        <v>9.3800000000000012E-3</v>
      </c>
      <c r="J179" s="121">
        <v>58.970300000000002</v>
      </c>
      <c r="K179" s="121">
        <v>0</v>
      </c>
      <c r="L179" s="121">
        <v>58.970300000000002</v>
      </c>
      <c r="M179" s="121">
        <v>0</v>
      </c>
      <c r="N179" s="121">
        <v>0</v>
      </c>
      <c r="O179" s="121">
        <v>0</v>
      </c>
      <c r="P179" s="121">
        <v>2E-3</v>
      </c>
      <c r="Q179" s="121">
        <v>0</v>
      </c>
      <c r="R179" s="170">
        <v>58.979680000000002</v>
      </c>
    </row>
    <row r="180" spans="1:18" ht="13.2">
      <c r="A180" s="167"/>
      <c r="B180" s="167"/>
      <c r="C180" s="168" t="s">
        <v>302</v>
      </c>
      <c r="D180" s="169">
        <v>2085.94227</v>
      </c>
      <c r="E180" s="121">
        <v>0</v>
      </c>
      <c r="F180" s="121">
        <v>2085.94227</v>
      </c>
      <c r="G180" s="121">
        <v>0</v>
      </c>
      <c r="H180" s="121">
        <v>0</v>
      </c>
      <c r="I180" s="121">
        <v>0</v>
      </c>
      <c r="J180" s="121">
        <v>51696.751330000006</v>
      </c>
      <c r="K180" s="121">
        <v>71.837350000000001</v>
      </c>
      <c r="L180" s="121">
        <v>51768.588680000008</v>
      </c>
      <c r="M180" s="121">
        <v>71134.58309</v>
      </c>
      <c r="N180" s="121">
        <v>8089.7362699999994</v>
      </c>
      <c r="O180" s="121">
        <v>79224.319359999994</v>
      </c>
      <c r="P180" s="121">
        <v>2E-3</v>
      </c>
      <c r="Q180" s="121">
        <v>8161.5736199999992</v>
      </c>
      <c r="R180" s="170">
        <v>130992.90804000001</v>
      </c>
    </row>
    <row r="181" spans="1:18" ht="13.2">
      <c r="A181" s="167"/>
      <c r="B181" s="167"/>
      <c r="C181" s="168" t="s">
        <v>353</v>
      </c>
      <c r="D181" s="169">
        <v>5578.3771999999999</v>
      </c>
      <c r="E181" s="121">
        <v>0</v>
      </c>
      <c r="F181" s="121">
        <v>5578.3771999999999</v>
      </c>
      <c r="G181" s="121">
        <v>0</v>
      </c>
      <c r="H181" s="121">
        <v>0</v>
      </c>
      <c r="I181" s="121">
        <v>0</v>
      </c>
      <c r="J181" s="121">
        <v>0</v>
      </c>
      <c r="K181" s="121">
        <v>0</v>
      </c>
      <c r="L181" s="121">
        <v>0</v>
      </c>
      <c r="M181" s="121">
        <v>0</v>
      </c>
      <c r="N181" s="121">
        <v>0</v>
      </c>
      <c r="O181" s="121">
        <v>0</v>
      </c>
      <c r="P181" s="121">
        <v>1E-3</v>
      </c>
      <c r="Q181" s="121">
        <v>0</v>
      </c>
      <c r="R181" s="170">
        <v>0</v>
      </c>
    </row>
    <row r="182" spans="1:18" ht="13.2">
      <c r="A182" s="167"/>
      <c r="B182" s="163" t="s">
        <v>320</v>
      </c>
      <c r="C182" s="163" t="s">
        <v>320</v>
      </c>
      <c r="D182" s="164">
        <v>1665.7866999999999</v>
      </c>
      <c r="E182" s="165">
        <v>0</v>
      </c>
      <c r="F182" s="165">
        <v>1665.7866999999999</v>
      </c>
      <c r="G182" s="165">
        <v>0</v>
      </c>
      <c r="H182" s="165">
        <v>0</v>
      </c>
      <c r="I182" s="165">
        <v>0</v>
      </c>
      <c r="J182" s="165">
        <v>0</v>
      </c>
      <c r="K182" s="165">
        <v>0</v>
      </c>
      <c r="L182" s="165">
        <v>0</v>
      </c>
      <c r="M182" s="165">
        <v>0</v>
      </c>
      <c r="N182" s="165">
        <v>0</v>
      </c>
      <c r="O182" s="165">
        <v>0</v>
      </c>
      <c r="P182" s="165">
        <v>1E-3</v>
      </c>
      <c r="Q182" s="165">
        <v>0</v>
      </c>
      <c r="R182" s="166">
        <v>0</v>
      </c>
    </row>
    <row r="183" spans="1:18" ht="13.2">
      <c r="A183" s="167"/>
      <c r="B183" s="163" t="s">
        <v>303</v>
      </c>
      <c r="C183" s="163" t="s">
        <v>304</v>
      </c>
      <c r="D183" s="164">
        <v>2925.80908</v>
      </c>
      <c r="E183" s="165">
        <v>0</v>
      </c>
      <c r="F183" s="165">
        <v>2925.80908</v>
      </c>
      <c r="G183" s="165">
        <v>0</v>
      </c>
      <c r="H183" s="165">
        <v>0</v>
      </c>
      <c r="I183" s="165">
        <v>0</v>
      </c>
      <c r="J183" s="165">
        <v>44.305320000000002</v>
      </c>
      <c r="K183" s="165">
        <v>0</v>
      </c>
      <c r="L183" s="165">
        <v>44.305320000000002</v>
      </c>
      <c r="M183" s="165">
        <v>335.09023999999999</v>
      </c>
      <c r="N183" s="165">
        <v>0</v>
      </c>
      <c r="O183" s="165">
        <v>335.09023999999999</v>
      </c>
      <c r="P183" s="165">
        <v>1E-3</v>
      </c>
      <c r="Q183" s="165">
        <v>0</v>
      </c>
      <c r="R183" s="166">
        <v>379.39555999999999</v>
      </c>
    </row>
    <row r="184" spans="1:18" ht="13.2">
      <c r="A184" s="167"/>
      <c r="B184" s="163" t="s">
        <v>214</v>
      </c>
      <c r="C184" s="163" t="s">
        <v>215</v>
      </c>
      <c r="D184" s="164">
        <v>33661.751929999999</v>
      </c>
      <c r="E184" s="165">
        <v>0</v>
      </c>
      <c r="F184" s="165">
        <v>33661.751929999999</v>
      </c>
      <c r="G184" s="165">
        <v>0</v>
      </c>
      <c r="H184" s="165">
        <v>0</v>
      </c>
      <c r="I184" s="165">
        <v>0</v>
      </c>
      <c r="J184" s="165">
        <v>2586.8320600000002</v>
      </c>
      <c r="K184" s="165">
        <v>0.13794000000000001</v>
      </c>
      <c r="L184" s="165">
        <v>2586.9699999999998</v>
      </c>
      <c r="M184" s="165">
        <v>1058.4366499999999</v>
      </c>
      <c r="N184" s="165">
        <v>9.3999999999999997E-4</v>
      </c>
      <c r="O184" s="165">
        <v>1058.43759</v>
      </c>
      <c r="P184" s="165">
        <v>1E-3</v>
      </c>
      <c r="Q184" s="165">
        <v>0.13888</v>
      </c>
      <c r="R184" s="166">
        <v>3645.4075899999998</v>
      </c>
    </row>
    <row r="185" spans="1:18" ht="13.2">
      <c r="A185" s="163" t="s">
        <v>847</v>
      </c>
      <c r="B185" s="824"/>
      <c r="C185" s="824"/>
      <c r="D185" s="164">
        <v>6104608.8671900015</v>
      </c>
      <c r="E185" s="165">
        <v>352245.30473999999</v>
      </c>
      <c r="F185" s="165">
        <v>6456854.1719300011</v>
      </c>
      <c r="G185" s="165">
        <v>787.39996999999994</v>
      </c>
      <c r="H185" s="165">
        <v>82.520989999999998</v>
      </c>
      <c r="I185" s="165">
        <v>869.92095999999992</v>
      </c>
      <c r="J185" s="165">
        <v>852908.76282000018</v>
      </c>
      <c r="K185" s="165">
        <v>16299.602669999995</v>
      </c>
      <c r="L185" s="165">
        <v>869208.36548999988</v>
      </c>
      <c r="M185" s="165">
        <v>5441163.2027200004</v>
      </c>
      <c r="N185" s="165">
        <v>126033.46469999998</v>
      </c>
      <c r="O185" s="165">
        <v>5567196.6674199989</v>
      </c>
      <c r="P185" s="165">
        <v>0.255</v>
      </c>
      <c r="Q185" s="165">
        <v>142415.58835999999</v>
      </c>
      <c r="R185" s="166">
        <v>6437274.9538700003</v>
      </c>
    </row>
    <row r="186" spans="1:18" ht="13.2">
      <c r="A186" s="163" t="s">
        <v>18</v>
      </c>
      <c r="B186" s="163" t="s">
        <v>165</v>
      </c>
      <c r="C186" s="163" t="s">
        <v>166</v>
      </c>
      <c r="D186" s="164">
        <v>27373.590949999998</v>
      </c>
      <c r="E186" s="165">
        <v>0</v>
      </c>
      <c r="F186" s="165">
        <v>27373.590949999998</v>
      </c>
      <c r="G186" s="165">
        <v>0.45851999999999998</v>
      </c>
      <c r="H186" s="165">
        <v>0</v>
      </c>
      <c r="I186" s="165">
        <v>0.45851999999999998</v>
      </c>
      <c r="J186" s="165">
        <v>43.651249999999997</v>
      </c>
      <c r="K186" s="165">
        <v>0</v>
      </c>
      <c r="L186" s="165">
        <v>43.651249999999997</v>
      </c>
      <c r="M186" s="165">
        <v>0</v>
      </c>
      <c r="N186" s="165">
        <v>0</v>
      </c>
      <c r="O186" s="165">
        <v>0</v>
      </c>
      <c r="P186" s="165">
        <v>4.0000000000000001E-3</v>
      </c>
      <c r="Q186" s="165">
        <v>0</v>
      </c>
      <c r="R186" s="166">
        <v>44.109769999999997</v>
      </c>
    </row>
    <row r="187" spans="1:18" ht="13.2">
      <c r="A187" s="167"/>
      <c r="B187" s="163" t="s">
        <v>167</v>
      </c>
      <c r="C187" s="163" t="s">
        <v>168</v>
      </c>
      <c r="D187" s="164">
        <v>147782.62472999998</v>
      </c>
      <c r="E187" s="165">
        <v>0</v>
      </c>
      <c r="F187" s="165">
        <v>147782.62472999998</v>
      </c>
      <c r="G187" s="165">
        <v>9.8500000000000004E-2</v>
      </c>
      <c r="H187" s="165">
        <v>0</v>
      </c>
      <c r="I187" s="165">
        <v>9.8500000000000004E-2</v>
      </c>
      <c r="J187" s="165">
        <v>5507.934549999999</v>
      </c>
      <c r="K187" s="165">
        <v>41.748290000000004</v>
      </c>
      <c r="L187" s="165">
        <v>5549.6828399999995</v>
      </c>
      <c r="M187" s="165">
        <v>5095.6423800000002</v>
      </c>
      <c r="N187" s="165">
        <v>135.97147999999999</v>
      </c>
      <c r="O187" s="165">
        <v>5231.6138599999995</v>
      </c>
      <c r="P187" s="165">
        <v>8.0000000000000002E-3</v>
      </c>
      <c r="Q187" s="165">
        <v>177.71976999999998</v>
      </c>
      <c r="R187" s="166">
        <v>10781.395199999999</v>
      </c>
    </row>
    <row r="188" spans="1:18" ht="13.2">
      <c r="A188" s="167"/>
      <c r="B188" s="167"/>
      <c r="C188" s="168" t="s">
        <v>216</v>
      </c>
      <c r="D188" s="169">
        <v>20330.79117</v>
      </c>
      <c r="E188" s="121">
        <v>0</v>
      </c>
      <c r="F188" s="121">
        <v>20330.79117</v>
      </c>
      <c r="G188" s="121">
        <v>0</v>
      </c>
      <c r="H188" s="121">
        <v>0</v>
      </c>
      <c r="I188" s="121">
        <v>0</v>
      </c>
      <c r="J188" s="121">
        <v>593.60494999999992</v>
      </c>
      <c r="K188" s="121">
        <v>0</v>
      </c>
      <c r="L188" s="121">
        <v>593.60494999999992</v>
      </c>
      <c r="M188" s="121">
        <v>0</v>
      </c>
      <c r="N188" s="121">
        <v>0</v>
      </c>
      <c r="O188" s="121">
        <v>0</v>
      </c>
      <c r="P188" s="121">
        <v>3.0000000000000001E-3</v>
      </c>
      <c r="Q188" s="121">
        <v>0</v>
      </c>
      <c r="R188" s="170">
        <v>593.60494999999992</v>
      </c>
    </row>
    <row r="189" spans="1:18" ht="13.2">
      <c r="A189" s="163" t="s">
        <v>848</v>
      </c>
      <c r="B189" s="824"/>
      <c r="C189" s="824"/>
      <c r="D189" s="164">
        <v>195487.00684999998</v>
      </c>
      <c r="E189" s="165">
        <v>0</v>
      </c>
      <c r="F189" s="165">
        <v>195487.00684999998</v>
      </c>
      <c r="G189" s="165">
        <v>0.55701999999999996</v>
      </c>
      <c r="H189" s="165">
        <v>0</v>
      </c>
      <c r="I189" s="165">
        <v>0.55701999999999996</v>
      </c>
      <c r="J189" s="165">
        <v>6145.1907499999988</v>
      </c>
      <c r="K189" s="165">
        <v>41.748290000000004</v>
      </c>
      <c r="L189" s="165">
        <v>6186.9390400000002</v>
      </c>
      <c r="M189" s="165">
        <v>5095.6423800000002</v>
      </c>
      <c r="N189" s="165">
        <v>135.97147999999999</v>
      </c>
      <c r="O189" s="165">
        <v>5231.6138599999995</v>
      </c>
      <c r="P189" s="165">
        <v>1.4999999999999999E-2</v>
      </c>
      <c r="Q189" s="165">
        <v>177.71976999999998</v>
      </c>
      <c r="R189" s="166">
        <v>11419.109919999999</v>
      </c>
    </row>
    <row r="190" spans="1:18" ht="13.2">
      <c r="A190" s="163" t="s">
        <v>19</v>
      </c>
      <c r="B190" s="163" t="s">
        <v>169</v>
      </c>
      <c r="C190" s="163" t="s">
        <v>169</v>
      </c>
      <c r="D190" s="164">
        <v>64447.163140000011</v>
      </c>
      <c r="E190" s="165">
        <v>0</v>
      </c>
      <c r="F190" s="165">
        <v>64447.163140000011</v>
      </c>
      <c r="G190" s="165">
        <v>4.956E-2</v>
      </c>
      <c r="H190" s="165">
        <v>0</v>
      </c>
      <c r="I190" s="165">
        <v>4.956E-2</v>
      </c>
      <c r="J190" s="165">
        <v>3437.2717799999996</v>
      </c>
      <c r="K190" s="165">
        <v>68.157660000000007</v>
      </c>
      <c r="L190" s="165">
        <v>3505.4294399999999</v>
      </c>
      <c r="M190" s="165">
        <v>2127.5698399999997</v>
      </c>
      <c r="N190" s="165">
        <v>0</v>
      </c>
      <c r="O190" s="165">
        <v>2127.5698399999997</v>
      </c>
      <c r="P190" s="165">
        <v>6.0000000000000001E-3</v>
      </c>
      <c r="Q190" s="165">
        <v>68.157660000000007</v>
      </c>
      <c r="R190" s="166">
        <v>5633.0488399999995</v>
      </c>
    </row>
    <row r="191" spans="1:18" ht="13.2">
      <c r="A191" s="163" t="s">
        <v>849</v>
      </c>
      <c r="B191" s="824"/>
      <c r="C191" s="824"/>
      <c r="D191" s="164">
        <v>64447.163140000011</v>
      </c>
      <c r="E191" s="165">
        <v>0</v>
      </c>
      <c r="F191" s="165">
        <v>64447.163140000011</v>
      </c>
      <c r="G191" s="165">
        <v>4.956E-2</v>
      </c>
      <c r="H191" s="165">
        <v>0</v>
      </c>
      <c r="I191" s="165">
        <v>4.956E-2</v>
      </c>
      <c r="J191" s="165">
        <v>3437.2717799999996</v>
      </c>
      <c r="K191" s="165">
        <v>68.157660000000007</v>
      </c>
      <c r="L191" s="165">
        <v>3505.4294399999999</v>
      </c>
      <c r="M191" s="165">
        <v>2127.5698399999997</v>
      </c>
      <c r="N191" s="165">
        <v>0</v>
      </c>
      <c r="O191" s="165">
        <v>2127.5698399999997</v>
      </c>
      <c r="P191" s="165">
        <v>6.0000000000000001E-3</v>
      </c>
      <c r="Q191" s="165">
        <v>68.157660000000007</v>
      </c>
      <c r="R191" s="166">
        <v>5633.0488399999995</v>
      </c>
    </row>
    <row r="192" spans="1:18" ht="13.2">
      <c r="A192" s="163" t="s">
        <v>20</v>
      </c>
      <c r="B192" s="163" t="s">
        <v>170</v>
      </c>
      <c r="C192" s="163" t="s">
        <v>170</v>
      </c>
      <c r="D192" s="164">
        <v>29199.465960000001</v>
      </c>
      <c r="E192" s="165">
        <v>0</v>
      </c>
      <c r="F192" s="165">
        <v>29199.465960000001</v>
      </c>
      <c r="G192" s="165">
        <v>1.102E-2</v>
      </c>
      <c r="H192" s="165">
        <v>0</v>
      </c>
      <c r="I192" s="165">
        <v>1.102E-2</v>
      </c>
      <c r="J192" s="165">
        <v>1480.9138500000001</v>
      </c>
      <c r="K192" s="165">
        <v>39.347900000000003</v>
      </c>
      <c r="L192" s="165">
        <v>1520.2617499999999</v>
      </c>
      <c r="M192" s="165">
        <v>7212.3474100000003</v>
      </c>
      <c r="N192" s="165">
        <v>274.48417000000001</v>
      </c>
      <c r="O192" s="165">
        <v>7486.83158</v>
      </c>
      <c r="P192" s="165">
        <v>5.0000000000000001E-3</v>
      </c>
      <c r="Q192" s="165">
        <v>313.83206999999993</v>
      </c>
      <c r="R192" s="166">
        <v>9007.1043499999996</v>
      </c>
    </row>
    <row r="193" spans="1:18" ht="13.2">
      <c r="A193" s="167"/>
      <c r="B193" s="163" t="s">
        <v>171</v>
      </c>
      <c r="C193" s="163" t="s">
        <v>20</v>
      </c>
      <c r="D193" s="164">
        <v>80710.852109999978</v>
      </c>
      <c r="E193" s="165">
        <v>0</v>
      </c>
      <c r="F193" s="165">
        <v>80710.852109999978</v>
      </c>
      <c r="G193" s="165">
        <v>1.31E-3</v>
      </c>
      <c r="H193" s="165">
        <v>0</v>
      </c>
      <c r="I193" s="165">
        <v>1.31E-3</v>
      </c>
      <c r="J193" s="165">
        <v>2815.0739399999998</v>
      </c>
      <c r="K193" s="165">
        <v>23.432110000000002</v>
      </c>
      <c r="L193" s="165">
        <v>2838.5060500000004</v>
      </c>
      <c r="M193" s="165">
        <v>6823.3735800000004</v>
      </c>
      <c r="N193" s="165">
        <v>0.10437</v>
      </c>
      <c r="O193" s="165">
        <v>6823.4779500000004</v>
      </c>
      <c r="P193" s="165">
        <v>6.0000000000000001E-3</v>
      </c>
      <c r="Q193" s="165">
        <v>23.536480000000005</v>
      </c>
      <c r="R193" s="166">
        <v>9661.9853100000018</v>
      </c>
    </row>
    <row r="194" spans="1:18" ht="13.2">
      <c r="A194" s="163" t="s">
        <v>850</v>
      </c>
      <c r="B194" s="824"/>
      <c r="C194" s="824"/>
      <c r="D194" s="164">
        <v>109910.31806999999</v>
      </c>
      <c r="E194" s="165">
        <v>0</v>
      </c>
      <c r="F194" s="165">
        <v>109910.31806999999</v>
      </c>
      <c r="G194" s="165">
        <v>1.2330000000000001E-2</v>
      </c>
      <c r="H194" s="165">
        <v>0</v>
      </c>
      <c r="I194" s="165">
        <v>1.2330000000000001E-2</v>
      </c>
      <c r="J194" s="165">
        <v>4295.9877900000001</v>
      </c>
      <c r="K194" s="165">
        <v>62.780010000000004</v>
      </c>
      <c r="L194" s="165">
        <v>4358.7678000000005</v>
      </c>
      <c r="M194" s="165">
        <v>14035.72099</v>
      </c>
      <c r="N194" s="165">
        <v>274.58853999999997</v>
      </c>
      <c r="O194" s="165">
        <v>14310.30953</v>
      </c>
      <c r="P194" s="165">
        <v>1.0999999999999999E-2</v>
      </c>
      <c r="Q194" s="165">
        <v>337.36854999999991</v>
      </c>
      <c r="R194" s="166">
        <v>18669.089660000005</v>
      </c>
    </row>
    <row r="195" spans="1:18" ht="13.2">
      <c r="A195" s="163" t="s">
        <v>21</v>
      </c>
      <c r="B195" s="163" t="s">
        <v>271</v>
      </c>
      <c r="C195" s="163" t="s">
        <v>271</v>
      </c>
      <c r="D195" s="164">
        <v>9588.52837</v>
      </c>
      <c r="E195" s="165">
        <v>0</v>
      </c>
      <c r="F195" s="165">
        <v>9588.52837</v>
      </c>
      <c r="G195" s="165">
        <v>0</v>
      </c>
      <c r="H195" s="165">
        <v>0</v>
      </c>
      <c r="I195" s="165">
        <v>0</v>
      </c>
      <c r="J195" s="165">
        <v>1208.8911799999998</v>
      </c>
      <c r="K195" s="165">
        <v>0.20461000000000001</v>
      </c>
      <c r="L195" s="165">
        <v>1209.0957900000001</v>
      </c>
      <c r="M195" s="165">
        <v>1524.57457</v>
      </c>
      <c r="N195" s="165">
        <v>0</v>
      </c>
      <c r="O195" s="165">
        <v>1524.57457</v>
      </c>
      <c r="P195" s="165">
        <v>1E-3</v>
      </c>
      <c r="Q195" s="165">
        <v>0.20461000000000001</v>
      </c>
      <c r="R195" s="166">
        <v>2733.6703600000001</v>
      </c>
    </row>
    <row r="196" spans="1:18" ht="13.2">
      <c r="A196" s="167"/>
      <c r="B196" s="167"/>
      <c r="C196" s="168" t="s">
        <v>272</v>
      </c>
      <c r="D196" s="169">
        <v>29789.953890000001</v>
      </c>
      <c r="E196" s="121">
        <v>0</v>
      </c>
      <c r="F196" s="121">
        <v>29789.953890000001</v>
      </c>
      <c r="G196" s="121">
        <v>0</v>
      </c>
      <c r="H196" s="121">
        <v>0</v>
      </c>
      <c r="I196" s="121">
        <v>0</v>
      </c>
      <c r="J196" s="121">
        <v>1636.9418500000002</v>
      </c>
      <c r="K196" s="121">
        <v>1.52E-2</v>
      </c>
      <c r="L196" s="121">
        <v>1636.95705</v>
      </c>
      <c r="M196" s="121">
        <v>826.95788000000005</v>
      </c>
      <c r="N196" s="121">
        <v>0</v>
      </c>
      <c r="O196" s="121">
        <v>826.95788000000005</v>
      </c>
      <c r="P196" s="121">
        <v>1E-3</v>
      </c>
      <c r="Q196" s="121">
        <v>1.52E-2</v>
      </c>
      <c r="R196" s="170">
        <v>2463.9149300000004</v>
      </c>
    </row>
    <row r="197" spans="1:18" ht="13.2">
      <c r="A197" s="167"/>
      <c r="B197" s="167"/>
      <c r="C197" s="168" t="s">
        <v>273</v>
      </c>
      <c r="D197" s="169">
        <v>16748.00304</v>
      </c>
      <c r="E197" s="121">
        <v>0</v>
      </c>
      <c r="F197" s="121">
        <v>16748.00304</v>
      </c>
      <c r="G197" s="121">
        <v>0</v>
      </c>
      <c r="H197" s="121">
        <v>0</v>
      </c>
      <c r="I197" s="121">
        <v>0</v>
      </c>
      <c r="J197" s="121">
        <v>1903.1036300000001</v>
      </c>
      <c r="K197" s="121">
        <v>4.8421700000000003</v>
      </c>
      <c r="L197" s="121">
        <v>1907.9458</v>
      </c>
      <c r="M197" s="121">
        <v>2424.8020000000001</v>
      </c>
      <c r="N197" s="121">
        <v>4.6644100000000002</v>
      </c>
      <c r="O197" s="121">
        <v>2429.46641</v>
      </c>
      <c r="P197" s="121">
        <v>2E-3</v>
      </c>
      <c r="Q197" s="121">
        <v>9.5065799999999996</v>
      </c>
      <c r="R197" s="170">
        <v>4337.4122100000004</v>
      </c>
    </row>
    <row r="198" spans="1:18" ht="13.2">
      <c r="A198" s="167"/>
      <c r="B198" s="163" t="s">
        <v>21</v>
      </c>
      <c r="C198" s="163" t="s">
        <v>274</v>
      </c>
      <c r="D198" s="164">
        <v>30381.379430000001</v>
      </c>
      <c r="E198" s="165">
        <v>0</v>
      </c>
      <c r="F198" s="165">
        <v>30381.379430000001</v>
      </c>
      <c r="G198" s="165">
        <v>0</v>
      </c>
      <c r="H198" s="165">
        <v>0</v>
      </c>
      <c r="I198" s="165">
        <v>0</v>
      </c>
      <c r="J198" s="165">
        <v>2590.8253200000004</v>
      </c>
      <c r="K198" s="165">
        <v>14.004899999999999</v>
      </c>
      <c r="L198" s="165">
        <v>2604.8302200000003</v>
      </c>
      <c r="M198" s="165">
        <v>9001.5852799999993</v>
      </c>
      <c r="N198" s="165">
        <v>0</v>
      </c>
      <c r="O198" s="165">
        <v>9001.5852799999993</v>
      </c>
      <c r="P198" s="165">
        <v>3.0000000000000001E-3</v>
      </c>
      <c r="Q198" s="165">
        <v>14.004899999999999</v>
      </c>
      <c r="R198" s="166">
        <v>11606.415499999999</v>
      </c>
    </row>
    <row r="199" spans="1:18" ht="13.2">
      <c r="A199" s="167"/>
      <c r="B199" s="167"/>
      <c r="C199" s="168" t="s">
        <v>172</v>
      </c>
      <c r="D199" s="169">
        <v>9536.6867899999997</v>
      </c>
      <c r="E199" s="121">
        <v>0</v>
      </c>
      <c r="F199" s="121">
        <v>9536.6867899999997</v>
      </c>
      <c r="G199" s="121">
        <v>7.0000000000000007E-5</v>
      </c>
      <c r="H199" s="121">
        <v>0</v>
      </c>
      <c r="I199" s="121">
        <v>7.0000000000000007E-5</v>
      </c>
      <c r="J199" s="121">
        <v>554.53306000000009</v>
      </c>
      <c r="K199" s="121">
        <v>5.5445799999999998</v>
      </c>
      <c r="L199" s="121">
        <v>560.07763999999997</v>
      </c>
      <c r="M199" s="121">
        <v>2368.7099600000001</v>
      </c>
      <c r="N199" s="121">
        <v>0.75827</v>
      </c>
      <c r="O199" s="121">
        <v>2369.4682299999999</v>
      </c>
      <c r="P199" s="121">
        <v>1E-3</v>
      </c>
      <c r="Q199" s="121">
        <v>6.3028500000000003</v>
      </c>
      <c r="R199" s="170">
        <v>2929.54594</v>
      </c>
    </row>
    <row r="200" spans="1:18" ht="13.2">
      <c r="A200" s="163" t="s">
        <v>851</v>
      </c>
      <c r="B200" s="824"/>
      <c r="C200" s="824"/>
      <c r="D200" s="164">
        <v>96044.551519999979</v>
      </c>
      <c r="E200" s="165">
        <v>0</v>
      </c>
      <c r="F200" s="165">
        <v>96044.551519999979</v>
      </c>
      <c r="G200" s="165">
        <v>7.0000000000000007E-5</v>
      </c>
      <c r="H200" s="165">
        <v>0</v>
      </c>
      <c r="I200" s="165">
        <v>7.0000000000000007E-5</v>
      </c>
      <c r="J200" s="165">
        <v>7894.2950400000009</v>
      </c>
      <c r="K200" s="165">
        <v>24.611459999999997</v>
      </c>
      <c r="L200" s="165">
        <v>7918.9064999999991</v>
      </c>
      <c r="M200" s="165">
        <v>16146.629690000002</v>
      </c>
      <c r="N200" s="165">
        <v>5.4226800000000006</v>
      </c>
      <c r="O200" s="165">
        <v>16152.052370000001</v>
      </c>
      <c r="P200" s="165">
        <v>8.0000000000000002E-3</v>
      </c>
      <c r="Q200" s="165">
        <v>30.034140000000001</v>
      </c>
      <c r="R200" s="166">
        <v>24070.95894</v>
      </c>
    </row>
    <row r="201" spans="1:18" ht="13.2">
      <c r="A201" s="163" t="s">
        <v>22</v>
      </c>
      <c r="B201" s="163" t="s">
        <v>275</v>
      </c>
      <c r="C201" s="163" t="s">
        <v>276</v>
      </c>
      <c r="D201" s="164">
        <v>164.27991</v>
      </c>
      <c r="E201" s="165">
        <v>0</v>
      </c>
      <c r="F201" s="165">
        <v>164.27991</v>
      </c>
      <c r="G201" s="165">
        <v>0</v>
      </c>
      <c r="H201" s="165">
        <v>0</v>
      </c>
      <c r="I201" s="165">
        <v>0</v>
      </c>
      <c r="J201" s="165">
        <v>0</v>
      </c>
      <c r="K201" s="165">
        <v>0</v>
      </c>
      <c r="L201" s="165">
        <v>0</v>
      </c>
      <c r="M201" s="165">
        <v>0</v>
      </c>
      <c r="N201" s="165">
        <v>0</v>
      </c>
      <c r="O201" s="165">
        <v>0</v>
      </c>
      <c r="P201" s="165">
        <v>1E-3</v>
      </c>
      <c r="Q201" s="165">
        <v>0</v>
      </c>
      <c r="R201" s="166">
        <v>0</v>
      </c>
    </row>
    <row r="202" spans="1:18" ht="13.2">
      <c r="A202" s="167"/>
      <c r="B202" s="163" t="s">
        <v>277</v>
      </c>
      <c r="C202" s="163" t="s">
        <v>278</v>
      </c>
      <c r="D202" s="164">
        <v>11567.641659999999</v>
      </c>
      <c r="E202" s="165">
        <v>0</v>
      </c>
      <c r="F202" s="165">
        <v>11567.641659999999</v>
      </c>
      <c r="G202" s="165">
        <v>0</v>
      </c>
      <c r="H202" s="165">
        <v>0</v>
      </c>
      <c r="I202" s="165">
        <v>0</v>
      </c>
      <c r="J202" s="165">
        <v>236.22075000000001</v>
      </c>
      <c r="K202" s="165">
        <v>1.89E-2</v>
      </c>
      <c r="L202" s="165">
        <v>236.23964999999998</v>
      </c>
      <c r="M202" s="165">
        <v>1369.4061399999998</v>
      </c>
      <c r="N202" s="165">
        <v>0</v>
      </c>
      <c r="O202" s="165">
        <v>1369.4061399999998</v>
      </c>
      <c r="P202" s="165">
        <v>1E-3</v>
      </c>
      <c r="Q202" s="165">
        <v>1.89E-2</v>
      </c>
      <c r="R202" s="166">
        <v>1605.64579</v>
      </c>
    </row>
    <row r="203" spans="1:18" ht="13.2">
      <c r="A203" s="167"/>
      <c r="B203" s="167"/>
      <c r="C203" s="168" t="s">
        <v>277</v>
      </c>
      <c r="D203" s="169">
        <v>16096.812739999999</v>
      </c>
      <c r="E203" s="121">
        <v>0</v>
      </c>
      <c r="F203" s="121">
        <v>16096.812739999999</v>
      </c>
      <c r="G203" s="121">
        <v>0</v>
      </c>
      <c r="H203" s="121">
        <v>0</v>
      </c>
      <c r="I203" s="121">
        <v>0</v>
      </c>
      <c r="J203" s="121">
        <v>263.19940000000003</v>
      </c>
      <c r="K203" s="121">
        <v>0.71820000000000006</v>
      </c>
      <c r="L203" s="121">
        <v>263.91759999999999</v>
      </c>
      <c r="M203" s="121">
        <v>543.10423000000003</v>
      </c>
      <c r="N203" s="121">
        <v>0</v>
      </c>
      <c r="O203" s="121">
        <v>543.10423000000003</v>
      </c>
      <c r="P203" s="121">
        <v>1E-3</v>
      </c>
      <c r="Q203" s="121">
        <v>0.71820000000000006</v>
      </c>
      <c r="R203" s="170">
        <v>807.02182999999991</v>
      </c>
    </row>
    <row r="204" spans="1:18" ht="13.2">
      <c r="A204" s="167"/>
      <c r="B204" s="163" t="s">
        <v>173</v>
      </c>
      <c r="C204" s="163" t="s">
        <v>174</v>
      </c>
      <c r="D204" s="164">
        <v>42466.99482</v>
      </c>
      <c r="E204" s="165">
        <v>0</v>
      </c>
      <c r="F204" s="165">
        <v>42466.99482</v>
      </c>
      <c r="G204" s="165">
        <v>0.12994</v>
      </c>
      <c r="H204" s="165">
        <v>0</v>
      </c>
      <c r="I204" s="165">
        <v>0.12994</v>
      </c>
      <c r="J204" s="165">
        <v>1654.7727999999997</v>
      </c>
      <c r="K204" s="165">
        <v>4.4999999999999999E-4</v>
      </c>
      <c r="L204" s="165">
        <v>1654.77325</v>
      </c>
      <c r="M204" s="165">
        <v>1919.5742499999999</v>
      </c>
      <c r="N204" s="165">
        <v>0</v>
      </c>
      <c r="O204" s="165">
        <v>1919.5742499999999</v>
      </c>
      <c r="P204" s="165">
        <v>5.0000000000000001E-3</v>
      </c>
      <c r="Q204" s="165">
        <v>4.4999999999999999E-4</v>
      </c>
      <c r="R204" s="166">
        <v>3574.4774400000001</v>
      </c>
    </row>
    <row r="205" spans="1:18" ht="13.2">
      <c r="A205" s="167"/>
      <c r="B205" s="163" t="s">
        <v>175</v>
      </c>
      <c r="C205" s="163" t="s">
        <v>175</v>
      </c>
      <c r="D205" s="164">
        <v>52282.11937</v>
      </c>
      <c r="E205" s="165">
        <v>0</v>
      </c>
      <c r="F205" s="165">
        <v>52282.11937</v>
      </c>
      <c r="G205" s="165">
        <v>2.017E-2</v>
      </c>
      <c r="H205" s="165">
        <v>0</v>
      </c>
      <c r="I205" s="165">
        <v>2.017E-2</v>
      </c>
      <c r="J205" s="165">
        <v>682.22109999999998</v>
      </c>
      <c r="K205" s="165">
        <v>1.31254</v>
      </c>
      <c r="L205" s="165">
        <v>683.53363999999999</v>
      </c>
      <c r="M205" s="165">
        <v>2013.8177899999998</v>
      </c>
      <c r="N205" s="165">
        <v>7.7721999999999998</v>
      </c>
      <c r="O205" s="165">
        <v>2021.5899899999999</v>
      </c>
      <c r="P205" s="165">
        <v>5.0000000000000001E-3</v>
      </c>
      <c r="Q205" s="165">
        <v>9.08474</v>
      </c>
      <c r="R205" s="166">
        <v>2705.1437999999998</v>
      </c>
    </row>
    <row r="206" spans="1:18" ht="13.2">
      <c r="A206" s="167"/>
      <c r="B206" s="163" t="s">
        <v>22</v>
      </c>
      <c r="C206" s="163" t="s">
        <v>217</v>
      </c>
      <c r="D206" s="164">
        <v>63084.236620000003</v>
      </c>
      <c r="E206" s="165">
        <v>0</v>
      </c>
      <c r="F206" s="165">
        <v>63084.236620000003</v>
      </c>
      <c r="G206" s="165">
        <v>0</v>
      </c>
      <c r="H206" s="165">
        <v>0</v>
      </c>
      <c r="I206" s="165">
        <v>0</v>
      </c>
      <c r="J206" s="165">
        <v>3622.5959800000001</v>
      </c>
      <c r="K206" s="165">
        <v>3.8000000000000002E-4</v>
      </c>
      <c r="L206" s="165">
        <v>3622.59636</v>
      </c>
      <c r="M206" s="165">
        <v>1016.8803800000001</v>
      </c>
      <c r="N206" s="165">
        <v>0</v>
      </c>
      <c r="O206" s="165">
        <v>1016.8803800000001</v>
      </c>
      <c r="P206" s="165">
        <v>2E-3</v>
      </c>
      <c r="Q206" s="165">
        <v>3.8000000000000002E-4</v>
      </c>
      <c r="R206" s="166">
        <v>4639.4767400000001</v>
      </c>
    </row>
    <row r="207" spans="1:18" ht="13.2">
      <c r="A207" s="167"/>
      <c r="B207" s="167"/>
      <c r="C207" s="168" t="s">
        <v>218</v>
      </c>
      <c r="D207" s="169">
        <v>42737.609520000005</v>
      </c>
      <c r="E207" s="121">
        <v>0</v>
      </c>
      <c r="F207" s="121">
        <v>42737.609520000005</v>
      </c>
      <c r="G207" s="121">
        <v>0</v>
      </c>
      <c r="H207" s="121">
        <v>0</v>
      </c>
      <c r="I207" s="121">
        <v>0</v>
      </c>
      <c r="J207" s="121">
        <v>2492.5828200000001</v>
      </c>
      <c r="K207" s="121">
        <v>0</v>
      </c>
      <c r="L207" s="121">
        <v>2492.5828200000001</v>
      </c>
      <c r="M207" s="121">
        <v>326.40818000000002</v>
      </c>
      <c r="N207" s="121">
        <v>0.45738000000000001</v>
      </c>
      <c r="O207" s="121">
        <v>326.86556000000002</v>
      </c>
      <c r="P207" s="121">
        <v>3.0000000000000001E-3</v>
      </c>
      <c r="Q207" s="121">
        <v>0.45738000000000001</v>
      </c>
      <c r="R207" s="170">
        <v>2819.4483799999998</v>
      </c>
    </row>
    <row r="208" spans="1:18" ht="13.2">
      <c r="A208" s="167"/>
      <c r="B208" s="167"/>
      <c r="C208" s="168" t="s">
        <v>22</v>
      </c>
      <c r="D208" s="169">
        <v>259238.75672</v>
      </c>
      <c r="E208" s="121">
        <v>0</v>
      </c>
      <c r="F208" s="121">
        <v>259238.75672</v>
      </c>
      <c r="G208" s="121">
        <v>11.925219999999999</v>
      </c>
      <c r="H208" s="121">
        <v>0</v>
      </c>
      <c r="I208" s="121">
        <v>11.925219999999999</v>
      </c>
      <c r="J208" s="121">
        <v>7447.8348499999984</v>
      </c>
      <c r="K208" s="121">
        <v>20.69125</v>
      </c>
      <c r="L208" s="121">
        <v>7468.5261</v>
      </c>
      <c r="M208" s="121">
        <v>14655.302750000001</v>
      </c>
      <c r="N208" s="121">
        <v>238.43696999999997</v>
      </c>
      <c r="O208" s="121">
        <v>14893.73972</v>
      </c>
      <c r="P208" s="121">
        <v>1.2999999999999999E-2</v>
      </c>
      <c r="Q208" s="121">
        <v>259.12822</v>
      </c>
      <c r="R208" s="170">
        <v>22374.191039999998</v>
      </c>
    </row>
    <row r="209" spans="1:18" ht="13.2">
      <c r="A209" s="167"/>
      <c r="B209" s="167"/>
      <c r="C209" s="168" t="s">
        <v>176</v>
      </c>
      <c r="D209" s="169">
        <v>61265.260499999997</v>
      </c>
      <c r="E209" s="121">
        <v>0</v>
      </c>
      <c r="F209" s="121">
        <v>61265.260499999997</v>
      </c>
      <c r="G209" s="121">
        <v>5.1670000000000001E-2</v>
      </c>
      <c r="H209" s="121">
        <v>0</v>
      </c>
      <c r="I209" s="121">
        <v>5.1670000000000001E-2</v>
      </c>
      <c r="J209" s="121">
        <v>2103.9470799999999</v>
      </c>
      <c r="K209" s="121">
        <v>4.607219999999999</v>
      </c>
      <c r="L209" s="121">
        <v>2108.5542999999998</v>
      </c>
      <c r="M209" s="121">
        <v>1883.84755</v>
      </c>
      <c r="N209" s="121">
        <v>0</v>
      </c>
      <c r="O209" s="121">
        <v>1883.84755</v>
      </c>
      <c r="P209" s="121">
        <v>4.0000000000000001E-3</v>
      </c>
      <c r="Q209" s="121">
        <v>4.607219999999999</v>
      </c>
      <c r="R209" s="170">
        <v>3992.4535200000005</v>
      </c>
    </row>
    <row r="210" spans="1:18" ht="13.2">
      <c r="A210" s="167"/>
      <c r="B210" s="167"/>
      <c r="C210" s="168" t="s">
        <v>354</v>
      </c>
      <c r="D210" s="169">
        <v>3579.6948500000003</v>
      </c>
      <c r="E210" s="121">
        <v>0</v>
      </c>
      <c r="F210" s="121">
        <v>3579.6948500000003</v>
      </c>
      <c r="G210" s="121">
        <v>0</v>
      </c>
      <c r="H210" s="121">
        <v>0</v>
      </c>
      <c r="I210" s="121">
        <v>0</v>
      </c>
      <c r="J210" s="121">
        <v>0</v>
      </c>
      <c r="K210" s="121">
        <v>0</v>
      </c>
      <c r="L210" s="121">
        <v>0</v>
      </c>
      <c r="M210" s="121">
        <v>0</v>
      </c>
      <c r="N210" s="121">
        <v>0</v>
      </c>
      <c r="O210" s="121">
        <v>0</v>
      </c>
      <c r="P210" s="121">
        <v>1E-3</v>
      </c>
      <c r="Q210" s="121">
        <v>0</v>
      </c>
      <c r="R210" s="170">
        <v>0</v>
      </c>
    </row>
    <row r="211" spans="1:18" ht="13.2">
      <c r="A211" s="167"/>
      <c r="B211" s="163" t="s">
        <v>279</v>
      </c>
      <c r="C211" s="163" t="s">
        <v>279</v>
      </c>
      <c r="D211" s="164">
        <v>22096.459589999999</v>
      </c>
      <c r="E211" s="165">
        <v>0</v>
      </c>
      <c r="F211" s="165">
        <v>22096.459589999999</v>
      </c>
      <c r="G211" s="165">
        <v>0</v>
      </c>
      <c r="H211" s="165">
        <v>0</v>
      </c>
      <c r="I211" s="165">
        <v>0</v>
      </c>
      <c r="J211" s="165">
        <v>732.89869999999996</v>
      </c>
      <c r="K211" s="165">
        <v>4.0066999999999995</v>
      </c>
      <c r="L211" s="165">
        <v>736.90539999999999</v>
      </c>
      <c r="M211" s="165">
        <v>632.46454000000006</v>
      </c>
      <c r="N211" s="165">
        <v>9.5913500000000003</v>
      </c>
      <c r="O211" s="165">
        <v>642.05588999999998</v>
      </c>
      <c r="P211" s="165">
        <v>1E-3</v>
      </c>
      <c r="Q211" s="165">
        <v>13.598049999999999</v>
      </c>
      <c r="R211" s="166">
        <v>1378.96129</v>
      </c>
    </row>
    <row r="212" spans="1:18" ht="13.2">
      <c r="A212" s="167"/>
      <c r="B212" s="163" t="s">
        <v>177</v>
      </c>
      <c r="C212" s="163" t="s">
        <v>177</v>
      </c>
      <c r="D212" s="164">
        <v>179351.18316999997</v>
      </c>
      <c r="E212" s="165">
        <v>0</v>
      </c>
      <c r="F212" s="165">
        <v>179351.18316999997</v>
      </c>
      <c r="G212" s="165">
        <v>0.43980999999999998</v>
      </c>
      <c r="H212" s="165">
        <v>0</v>
      </c>
      <c r="I212" s="165">
        <v>0.43980999999999998</v>
      </c>
      <c r="J212" s="165">
        <v>7760.9216799999995</v>
      </c>
      <c r="K212" s="165">
        <v>24.997160000000004</v>
      </c>
      <c r="L212" s="165">
        <v>7785.9188400000012</v>
      </c>
      <c r="M212" s="165">
        <v>9093.2051699999993</v>
      </c>
      <c r="N212" s="165">
        <v>31.368209999999998</v>
      </c>
      <c r="O212" s="165">
        <v>9124.5733799999998</v>
      </c>
      <c r="P212" s="165">
        <v>0.01</v>
      </c>
      <c r="Q212" s="165">
        <v>56.365370000000013</v>
      </c>
      <c r="R212" s="166">
        <v>16910.93203</v>
      </c>
    </row>
    <row r="213" spans="1:18" ht="13.2">
      <c r="A213" s="167"/>
      <c r="B213" s="167"/>
      <c r="C213" s="168" t="s">
        <v>219</v>
      </c>
      <c r="D213" s="169">
        <v>10362.915949999999</v>
      </c>
      <c r="E213" s="121">
        <v>0</v>
      </c>
      <c r="F213" s="121">
        <v>10362.915949999999</v>
      </c>
      <c r="G213" s="121">
        <v>0</v>
      </c>
      <c r="H213" s="121">
        <v>0</v>
      </c>
      <c r="I213" s="121">
        <v>0</v>
      </c>
      <c r="J213" s="121">
        <v>907.94981999999993</v>
      </c>
      <c r="K213" s="121">
        <v>3.8000000000000002E-4</v>
      </c>
      <c r="L213" s="121">
        <v>907.9502</v>
      </c>
      <c r="M213" s="121">
        <v>12.26792</v>
      </c>
      <c r="N213" s="121">
        <v>3.8030000000000001E-2</v>
      </c>
      <c r="O213" s="121">
        <v>12.305950000000001</v>
      </c>
      <c r="P213" s="121">
        <v>1E-3</v>
      </c>
      <c r="Q213" s="121">
        <v>3.8410000000000007E-2</v>
      </c>
      <c r="R213" s="170">
        <v>920.25615000000005</v>
      </c>
    </row>
    <row r="214" spans="1:18" ht="13.2">
      <c r="A214" s="167"/>
      <c r="B214" s="163" t="s">
        <v>178</v>
      </c>
      <c r="C214" s="163" t="s">
        <v>220</v>
      </c>
      <c r="D214" s="164">
        <v>11774.115880000001</v>
      </c>
      <c r="E214" s="165">
        <v>0</v>
      </c>
      <c r="F214" s="165">
        <v>11774.115880000001</v>
      </c>
      <c r="G214" s="165">
        <v>0</v>
      </c>
      <c r="H214" s="165">
        <v>0</v>
      </c>
      <c r="I214" s="165">
        <v>0</v>
      </c>
      <c r="J214" s="165">
        <v>919.80012999999997</v>
      </c>
      <c r="K214" s="165">
        <v>0</v>
      </c>
      <c r="L214" s="165">
        <v>919.80012999999997</v>
      </c>
      <c r="M214" s="165">
        <v>99.210070000000002</v>
      </c>
      <c r="N214" s="165">
        <v>0</v>
      </c>
      <c r="O214" s="165">
        <v>99.210070000000002</v>
      </c>
      <c r="P214" s="165">
        <v>2E-3</v>
      </c>
      <c r="Q214" s="165">
        <v>0</v>
      </c>
      <c r="R214" s="166">
        <v>1019.0101999999999</v>
      </c>
    </row>
    <row r="215" spans="1:18" ht="13.2">
      <c r="A215" s="167"/>
      <c r="B215" s="167"/>
      <c r="C215" s="168" t="s">
        <v>179</v>
      </c>
      <c r="D215" s="169">
        <v>53264.458579999999</v>
      </c>
      <c r="E215" s="121">
        <v>0</v>
      </c>
      <c r="F215" s="121">
        <v>53264.458579999999</v>
      </c>
      <c r="G215" s="121">
        <v>7.6000000000000004E-4</v>
      </c>
      <c r="H215" s="121">
        <v>0</v>
      </c>
      <c r="I215" s="121">
        <v>7.6000000000000004E-4</v>
      </c>
      <c r="J215" s="121">
        <v>2241.6006500000003</v>
      </c>
      <c r="K215" s="121">
        <v>19.396840000000001</v>
      </c>
      <c r="L215" s="121">
        <v>2260.9974900000002</v>
      </c>
      <c r="M215" s="121">
        <v>1983.5713500000002</v>
      </c>
      <c r="N215" s="121">
        <v>102.24534</v>
      </c>
      <c r="O215" s="121">
        <v>2085.8166900000001</v>
      </c>
      <c r="P215" s="121">
        <v>5.0000000000000001E-3</v>
      </c>
      <c r="Q215" s="121">
        <v>121.64218</v>
      </c>
      <c r="R215" s="170">
        <v>4346.8149400000002</v>
      </c>
    </row>
    <row r="216" spans="1:18" ht="13.2">
      <c r="A216" s="163" t="s">
        <v>852</v>
      </c>
      <c r="B216" s="824"/>
      <c r="C216" s="824"/>
      <c r="D216" s="164">
        <v>829332.53988000017</v>
      </c>
      <c r="E216" s="165">
        <v>0</v>
      </c>
      <c r="F216" s="165">
        <v>829332.53988000017</v>
      </c>
      <c r="G216" s="165">
        <v>12.56757</v>
      </c>
      <c r="H216" s="165">
        <v>0</v>
      </c>
      <c r="I216" s="165">
        <v>12.56757</v>
      </c>
      <c r="J216" s="165">
        <v>31066.545759999997</v>
      </c>
      <c r="K216" s="165">
        <v>75.750020000000006</v>
      </c>
      <c r="L216" s="165">
        <v>31142.295779999993</v>
      </c>
      <c r="M216" s="165">
        <v>35549.060319999997</v>
      </c>
      <c r="N216" s="165">
        <v>389.90947999999997</v>
      </c>
      <c r="O216" s="165">
        <v>35938.969800000006</v>
      </c>
      <c r="P216" s="165">
        <v>5.5E-2</v>
      </c>
      <c r="Q216" s="165">
        <v>465.65949999999987</v>
      </c>
      <c r="R216" s="166">
        <v>67093.833149999991</v>
      </c>
    </row>
    <row r="217" spans="1:18" ht="13.2">
      <c r="A217" s="163" t="s">
        <v>23</v>
      </c>
      <c r="B217" s="163" t="s">
        <v>338</v>
      </c>
      <c r="C217" s="163" t="s">
        <v>339</v>
      </c>
      <c r="D217" s="164">
        <v>2169.76719</v>
      </c>
      <c r="E217" s="165">
        <v>0</v>
      </c>
      <c r="F217" s="165">
        <v>2169.76719</v>
      </c>
      <c r="G217" s="165">
        <v>0</v>
      </c>
      <c r="H217" s="165">
        <v>0</v>
      </c>
      <c r="I217" s="165">
        <v>0</v>
      </c>
      <c r="J217" s="165">
        <v>70.982889999999998</v>
      </c>
      <c r="K217" s="165">
        <v>0.43692999999999999</v>
      </c>
      <c r="L217" s="165">
        <v>71.419820000000001</v>
      </c>
      <c r="M217" s="165">
        <v>17.032040000000002</v>
      </c>
      <c r="N217" s="165">
        <v>1.6200000000000001E-3</v>
      </c>
      <c r="O217" s="165">
        <v>17.033660000000001</v>
      </c>
      <c r="P217" s="165">
        <v>1E-3</v>
      </c>
      <c r="Q217" s="165">
        <v>0.43855</v>
      </c>
      <c r="R217" s="166">
        <v>88.453479999999999</v>
      </c>
    </row>
    <row r="218" spans="1:18" ht="13.2">
      <c r="A218" s="167"/>
      <c r="B218" s="167"/>
      <c r="C218" s="168" t="s">
        <v>340</v>
      </c>
      <c r="D218" s="169">
        <v>1741.53703</v>
      </c>
      <c r="E218" s="121">
        <v>0</v>
      </c>
      <c r="F218" s="121">
        <v>1741.53703</v>
      </c>
      <c r="G218" s="121">
        <v>0</v>
      </c>
      <c r="H218" s="121">
        <v>0</v>
      </c>
      <c r="I218" s="121">
        <v>0</v>
      </c>
      <c r="J218" s="121">
        <v>231.99714</v>
      </c>
      <c r="K218" s="121">
        <v>0.17821999999999999</v>
      </c>
      <c r="L218" s="121">
        <v>232.17535999999998</v>
      </c>
      <c r="M218" s="121">
        <v>53.38158</v>
      </c>
      <c r="N218" s="121">
        <v>2.6800000000000001E-3</v>
      </c>
      <c r="O218" s="121">
        <v>53.384260000000005</v>
      </c>
      <c r="P218" s="121">
        <v>1E-3</v>
      </c>
      <c r="Q218" s="121">
        <v>0.18090000000000001</v>
      </c>
      <c r="R218" s="170">
        <v>285.55962</v>
      </c>
    </row>
    <row r="219" spans="1:18" ht="13.2">
      <c r="A219" s="167"/>
      <c r="B219" s="163" t="s">
        <v>341</v>
      </c>
      <c r="C219" s="163" t="s">
        <v>342</v>
      </c>
      <c r="D219" s="164">
        <v>4306.71947</v>
      </c>
      <c r="E219" s="165">
        <v>0</v>
      </c>
      <c r="F219" s="165">
        <v>4306.71947</v>
      </c>
      <c r="G219" s="165">
        <v>0</v>
      </c>
      <c r="H219" s="165">
        <v>0</v>
      </c>
      <c r="I219" s="165">
        <v>0</v>
      </c>
      <c r="J219" s="165">
        <v>160.66349</v>
      </c>
      <c r="K219" s="165">
        <v>2.121E-2</v>
      </c>
      <c r="L219" s="165">
        <v>160.68470000000002</v>
      </c>
      <c r="M219" s="165">
        <v>3.8333400000000002</v>
      </c>
      <c r="N219" s="165">
        <v>7.5199999999999998E-3</v>
      </c>
      <c r="O219" s="165">
        <v>3.8408600000000002</v>
      </c>
      <c r="P219" s="165">
        <v>1E-3</v>
      </c>
      <c r="Q219" s="165">
        <v>2.8730000000000002E-2</v>
      </c>
      <c r="R219" s="166">
        <v>164.52555999999998</v>
      </c>
    </row>
    <row r="220" spans="1:18" ht="13.2">
      <c r="A220" s="167"/>
      <c r="B220" s="163" t="s">
        <v>343</v>
      </c>
      <c r="C220" s="163" t="s">
        <v>344</v>
      </c>
      <c r="D220" s="164">
        <v>5696.5710999999992</v>
      </c>
      <c r="E220" s="165">
        <v>0</v>
      </c>
      <c r="F220" s="165">
        <v>5696.5710999999992</v>
      </c>
      <c r="G220" s="165">
        <v>0</v>
      </c>
      <c r="H220" s="165">
        <v>0</v>
      </c>
      <c r="I220" s="165">
        <v>0</v>
      </c>
      <c r="J220" s="165">
        <v>482.18271000000004</v>
      </c>
      <c r="K220" s="165">
        <v>0.42737000000000003</v>
      </c>
      <c r="L220" s="165">
        <v>482.61008000000004</v>
      </c>
      <c r="M220" s="165">
        <v>179.65267</v>
      </c>
      <c r="N220" s="165">
        <v>2.9999999999999997E-4</v>
      </c>
      <c r="O220" s="165">
        <v>179.65297000000001</v>
      </c>
      <c r="P220" s="165">
        <v>1E-3</v>
      </c>
      <c r="Q220" s="165">
        <v>0.42766999999999999</v>
      </c>
      <c r="R220" s="166">
        <v>662.26305000000002</v>
      </c>
    </row>
    <row r="221" spans="1:18" ht="13.2">
      <c r="A221" s="167"/>
      <c r="B221" s="163" t="s">
        <v>23</v>
      </c>
      <c r="C221" s="163" t="s">
        <v>23</v>
      </c>
      <c r="D221" s="164">
        <v>75920.249769999995</v>
      </c>
      <c r="E221" s="165">
        <v>0</v>
      </c>
      <c r="F221" s="165">
        <v>75920.249769999995</v>
      </c>
      <c r="G221" s="165">
        <v>0.31542000000000003</v>
      </c>
      <c r="H221" s="165">
        <v>0</v>
      </c>
      <c r="I221" s="165">
        <v>0.31542000000000003</v>
      </c>
      <c r="J221" s="165">
        <v>3747.3212399999998</v>
      </c>
      <c r="K221" s="165">
        <v>33.447379999999995</v>
      </c>
      <c r="L221" s="165">
        <v>3780.7686200000003</v>
      </c>
      <c r="M221" s="165">
        <v>5266.3412900000003</v>
      </c>
      <c r="N221" s="165">
        <v>324.79743999999999</v>
      </c>
      <c r="O221" s="165">
        <v>5591.1387300000006</v>
      </c>
      <c r="P221" s="165">
        <v>6.0000000000000001E-3</v>
      </c>
      <c r="Q221" s="165">
        <v>358.24481999999995</v>
      </c>
      <c r="R221" s="166">
        <v>9372.2227700000003</v>
      </c>
    </row>
    <row r="222" spans="1:18" ht="13.2">
      <c r="A222" s="167"/>
      <c r="B222" s="163" t="s">
        <v>180</v>
      </c>
      <c r="C222" s="163" t="s">
        <v>181</v>
      </c>
      <c r="D222" s="164">
        <v>143925.02593999999</v>
      </c>
      <c r="E222" s="165">
        <v>0</v>
      </c>
      <c r="F222" s="165">
        <v>143925.02593999999</v>
      </c>
      <c r="G222" s="165">
        <v>0.35947000000000001</v>
      </c>
      <c r="H222" s="165">
        <v>0</v>
      </c>
      <c r="I222" s="165">
        <v>0.35947000000000001</v>
      </c>
      <c r="J222" s="165">
        <v>4798.9073600000002</v>
      </c>
      <c r="K222" s="165">
        <v>71.456810000000004</v>
      </c>
      <c r="L222" s="165">
        <v>4870.3641699999998</v>
      </c>
      <c r="M222" s="165">
        <v>5440.68498</v>
      </c>
      <c r="N222" s="165">
        <v>28.146069999999998</v>
      </c>
      <c r="O222" s="165">
        <v>5468.8310500000007</v>
      </c>
      <c r="P222" s="165">
        <v>8.0000000000000002E-3</v>
      </c>
      <c r="Q222" s="165">
        <v>99.602879999999985</v>
      </c>
      <c r="R222" s="166">
        <v>10339.554689999999</v>
      </c>
    </row>
    <row r="223" spans="1:18" ht="13.2">
      <c r="A223" s="167"/>
      <c r="B223" s="163" t="s">
        <v>345</v>
      </c>
      <c r="C223" s="163" t="s">
        <v>345</v>
      </c>
      <c r="D223" s="164">
        <v>3848.4961699999999</v>
      </c>
      <c r="E223" s="165">
        <v>0</v>
      </c>
      <c r="F223" s="165">
        <v>3848.4961699999999</v>
      </c>
      <c r="G223" s="165">
        <v>0</v>
      </c>
      <c r="H223" s="165">
        <v>0</v>
      </c>
      <c r="I223" s="165">
        <v>0</v>
      </c>
      <c r="J223" s="165">
        <v>205.54132000000001</v>
      </c>
      <c r="K223" s="165">
        <v>0</v>
      </c>
      <c r="L223" s="165">
        <v>205.54132000000001</v>
      </c>
      <c r="M223" s="165">
        <v>39.858059999999995</v>
      </c>
      <c r="N223" s="165">
        <v>4.1200000000000004E-3</v>
      </c>
      <c r="O223" s="165">
        <v>39.862180000000002</v>
      </c>
      <c r="P223" s="165">
        <v>1E-3</v>
      </c>
      <c r="Q223" s="165">
        <v>4.1200000000000004E-3</v>
      </c>
      <c r="R223" s="166">
        <v>245.40350000000001</v>
      </c>
    </row>
    <row r="224" spans="1:18" ht="13.2">
      <c r="A224" s="167"/>
      <c r="B224" s="163" t="s">
        <v>346</v>
      </c>
      <c r="C224" s="163" t="s">
        <v>347</v>
      </c>
      <c r="D224" s="164">
        <v>3454.79585</v>
      </c>
      <c r="E224" s="165">
        <v>0</v>
      </c>
      <c r="F224" s="165">
        <v>3454.79585</v>
      </c>
      <c r="G224" s="165">
        <v>0</v>
      </c>
      <c r="H224" s="165">
        <v>0</v>
      </c>
      <c r="I224" s="165">
        <v>0</v>
      </c>
      <c r="J224" s="165">
        <v>268.64784000000003</v>
      </c>
      <c r="K224" s="165">
        <v>0</v>
      </c>
      <c r="L224" s="165">
        <v>268.64784000000003</v>
      </c>
      <c r="M224" s="165">
        <v>39.806620000000002</v>
      </c>
      <c r="N224" s="165">
        <v>0</v>
      </c>
      <c r="O224" s="165">
        <v>39.806620000000002</v>
      </c>
      <c r="P224" s="165">
        <v>1E-3</v>
      </c>
      <c r="Q224" s="165">
        <v>0</v>
      </c>
      <c r="R224" s="166">
        <v>308.45446000000004</v>
      </c>
    </row>
    <row r="225" spans="1:18" ht="13.2">
      <c r="A225" s="163" t="s">
        <v>853</v>
      </c>
      <c r="B225" s="824"/>
      <c r="C225" s="824"/>
      <c r="D225" s="164">
        <v>241063.16251999998</v>
      </c>
      <c r="E225" s="165">
        <v>0</v>
      </c>
      <c r="F225" s="165">
        <v>241063.16251999998</v>
      </c>
      <c r="G225" s="165">
        <v>0.6748900000000001</v>
      </c>
      <c r="H225" s="165">
        <v>0</v>
      </c>
      <c r="I225" s="165">
        <v>0.6748900000000001</v>
      </c>
      <c r="J225" s="165">
        <v>9966.2439900000008</v>
      </c>
      <c r="K225" s="165">
        <v>105.96791999999999</v>
      </c>
      <c r="L225" s="165">
        <v>10072.21191</v>
      </c>
      <c r="M225" s="165">
        <v>11040.59058</v>
      </c>
      <c r="N225" s="165">
        <v>352.95974999999999</v>
      </c>
      <c r="O225" s="165">
        <v>11393.55033</v>
      </c>
      <c r="P225" s="165">
        <v>0.02</v>
      </c>
      <c r="Q225" s="165">
        <v>458.92766999999992</v>
      </c>
      <c r="R225" s="166">
        <v>21466.437130000002</v>
      </c>
    </row>
    <row r="226" spans="1:18" ht="13.2">
      <c r="A226" s="163" t="s">
        <v>182</v>
      </c>
      <c r="B226" s="163" t="s">
        <v>295</v>
      </c>
      <c r="C226" s="163" t="s">
        <v>296</v>
      </c>
      <c r="D226" s="164">
        <v>5867.1349299999993</v>
      </c>
      <c r="E226" s="165">
        <v>0</v>
      </c>
      <c r="F226" s="165">
        <v>5867.1349299999993</v>
      </c>
      <c r="G226" s="165">
        <v>0</v>
      </c>
      <c r="H226" s="165">
        <v>0</v>
      </c>
      <c r="I226" s="165">
        <v>0</v>
      </c>
      <c r="J226" s="165">
        <v>0</v>
      </c>
      <c r="K226" s="165">
        <v>0</v>
      </c>
      <c r="L226" s="165">
        <v>0</v>
      </c>
      <c r="M226" s="165">
        <v>0</v>
      </c>
      <c r="N226" s="165">
        <v>0</v>
      </c>
      <c r="O226" s="165">
        <v>0</v>
      </c>
      <c r="P226" s="165">
        <v>2E-3</v>
      </c>
      <c r="Q226" s="165">
        <v>0</v>
      </c>
      <c r="R226" s="166">
        <v>0</v>
      </c>
    </row>
    <row r="227" spans="1:18" ht="13.2">
      <c r="A227" s="167"/>
      <c r="B227" s="163" t="s">
        <v>183</v>
      </c>
      <c r="C227" s="163" t="s">
        <v>183</v>
      </c>
      <c r="D227" s="164">
        <v>78325.887499999997</v>
      </c>
      <c r="E227" s="165">
        <v>0</v>
      </c>
      <c r="F227" s="165">
        <v>78325.887499999997</v>
      </c>
      <c r="G227" s="165">
        <v>1.4323800000000002</v>
      </c>
      <c r="H227" s="165">
        <v>0</v>
      </c>
      <c r="I227" s="165">
        <v>1.4323800000000002</v>
      </c>
      <c r="J227" s="165">
        <v>3311.3893499999995</v>
      </c>
      <c r="K227" s="165">
        <v>0.70429000000000008</v>
      </c>
      <c r="L227" s="165">
        <v>3312.0936399999996</v>
      </c>
      <c r="M227" s="165">
        <v>1503.0991000000001</v>
      </c>
      <c r="N227" s="165">
        <v>0</v>
      </c>
      <c r="O227" s="165">
        <v>1503.0991000000001</v>
      </c>
      <c r="P227" s="165">
        <v>6.0000000000000001E-3</v>
      </c>
      <c r="Q227" s="165">
        <v>0.70429000000000008</v>
      </c>
      <c r="R227" s="166">
        <v>4816.6251199999997</v>
      </c>
    </row>
    <row r="228" spans="1:18" ht="13.2">
      <c r="A228" s="167"/>
      <c r="B228" s="163" t="s">
        <v>280</v>
      </c>
      <c r="C228" s="163" t="s">
        <v>281</v>
      </c>
      <c r="D228" s="164">
        <v>13439.675730000001</v>
      </c>
      <c r="E228" s="165">
        <v>0</v>
      </c>
      <c r="F228" s="165">
        <v>13439.675730000001</v>
      </c>
      <c r="G228" s="165">
        <v>0</v>
      </c>
      <c r="H228" s="165">
        <v>0</v>
      </c>
      <c r="I228" s="165">
        <v>0</v>
      </c>
      <c r="J228" s="165">
        <v>480.68090000000001</v>
      </c>
      <c r="K228" s="165">
        <v>0</v>
      </c>
      <c r="L228" s="165">
        <v>480.68090000000001</v>
      </c>
      <c r="M228" s="165">
        <v>87.597130000000007</v>
      </c>
      <c r="N228" s="165">
        <v>0</v>
      </c>
      <c r="O228" s="165">
        <v>87.597130000000007</v>
      </c>
      <c r="P228" s="165">
        <v>1E-3</v>
      </c>
      <c r="Q228" s="165">
        <v>0</v>
      </c>
      <c r="R228" s="166">
        <v>568.27803000000006</v>
      </c>
    </row>
    <row r="229" spans="1:18" ht="13.2">
      <c r="A229" s="167"/>
      <c r="B229" s="163" t="s">
        <v>182</v>
      </c>
      <c r="C229" s="163" t="s">
        <v>184</v>
      </c>
      <c r="D229" s="164">
        <v>165063.83606</v>
      </c>
      <c r="E229" s="165">
        <v>0</v>
      </c>
      <c r="F229" s="165">
        <v>165063.83606</v>
      </c>
      <c r="G229" s="165">
        <v>0.24643999999999999</v>
      </c>
      <c r="H229" s="165">
        <v>0</v>
      </c>
      <c r="I229" s="165">
        <v>0.24643999999999999</v>
      </c>
      <c r="J229" s="165">
        <v>5175.406109999999</v>
      </c>
      <c r="K229" s="165">
        <v>3.1878000000000002</v>
      </c>
      <c r="L229" s="165">
        <v>5178.5939100000005</v>
      </c>
      <c r="M229" s="165">
        <v>4799.0573099999992</v>
      </c>
      <c r="N229" s="165">
        <v>21.709259999999997</v>
      </c>
      <c r="O229" s="165">
        <v>4820.7665699999998</v>
      </c>
      <c r="P229" s="165">
        <v>7.0000000000000001E-3</v>
      </c>
      <c r="Q229" s="165">
        <v>24.897059999999996</v>
      </c>
      <c r="R229" s="166">
        <v>9999.6069200000002</v>
      </c>
    </row>
    <row r="230" spans="1:18" ht="13.2">
      <c r="A230" s="167"/>
      <c r="B230" s="167"/>
      <c r="C230" s="168" t="s">
        <v>355</v>
      </c>
      <c r="D230" s="169">
        <v>7139.9324200000001</v>
      </c>
      <c r="E230" s="121">
        <v>0</v>
      </c>
      <c r="F230" s="121">
        <v>7139.9324200000001</v>
      </c>
      <c r="G230" s="121">
        <v>0</v>
      </c>
      <c r="H230" s="121">
        <v>0</v>
      </c>
      <c r="I230" s="121">
        <v>0</v>
      </c>
      <c r="J230" s="121">
        <v>0</v>
      </c>
      <c r="K230" s="121">
        <v>0</v>
      </c>
      <c r="L230" s="121">
        <v>0</v>
      </c>
      <c r="M230" s="121">
        <v>0</v>
      </c>
      <c r="N230" s="121">
        <v>0</v>
      </c>
      <c r="O230" s="121">
        <v>0</v>
      </c>
      <c r="P230" s="121">
        <v>1E-3</v>
      </c>
      <c r="Q230" s="121">
        <v>0</v>
      </c>
      <c r="R230" s="170">
        <v>0</v>
      </c>
    </row>
    <row r="231" spans="1:18" ht="13.2">
      <c r="A231" s="167"/>
      <c r="B231" s="163" t="s">
        <v>297</v>
      </c>
      <c r="C231" s="163" t="s">
        <v>297</v>
      </c>
      <c r="D231" s="164">
        <v>3409.0077500000002</v>
      </c>
      <c r="E231" s="165">
        <v>0</v>
      </c>
      <c r="F231" s="165">
        <v>3409.0077500000002</v>
      </c>
      <c r="G231" s="165">
        <v>0</v>
      </c>
      <c r="H231" s="165">
        <v>0</v>
      </c>
      <c r="I231" s="165">
        <v>0</v>
      </c>
      <c r="J231" s="165">
        <v>0</v>
      </c>
      <c r="K231" s="165">
        <v>0</v>
      </c>
      <c r="L231" s="165">
        <v>0</v>
      </c>
      <c r="M231" s="165">
        <v>0</v>
      </c>
      <c r="N231" s="165">
        <v>0</v>
      </c>
      <c r="O231" s="165">
        <v>0</v>
      </c>
      <c r="P231" s="165">
        <v>1E-3</v>
      </c>
      <c r="Q231" s="165">
        <v>0</v>
      </c>
      <c r="R231" s="166">
        <v>0</v>
      </c>
    </row>
    <row r="232" spans="1:18" ht="13.2">
      <c r="A232" s="163" t="s">
        <v>854</v>
      </c>
      <c r="B232" s="824"/>
      <c r="C232" s="824"/>
      <c r="D232" s="164">
        <v>273245.47439000005</v>
      </c>
      <c r="E232" s="165">
        <v>0</v>
      </c>
      <c r="F232" s="165">
        <v>273245.47439000005</v>
      </c>
      <c r="G232" s="165">
        <v>1.6788200000000002</v>
      </c>
      <c r="H232" s="165">
        <v>0</v>
      </c>
      <c r="I232" s="165">
        <v>1.6788200000000002</v>
      </c>
      <c r="J232" s="165">
        <v>8967.4763599999987</v>
      </c>
      <c r="K232" s="165">
        <v>3.89209</v>
      </c>
      <c r="L232" s="165">
        <v>8971.3684499999999</v>
      </c>
      <c r="M232" s="165">
        <v>6389.7535399999988</v>
      </c>
      <c r="N232" s="165">
        <v>21.709259999999997</v>
      </c>
      <c r="O232" s="165">
        <v>6411.4627999999993</v>
      </c>
      <c r="P232" s="165">
        <v>1.7999999999999999E-2</v>
      </c>
      <c r="Q232" s="165">
        <v>25.60135</v>
      </c>
      <c r="R232" s="166">
        <v>15384.51007</v>
      </c>
    </row>
    <row r="233" spans="1:18" ht="13.2">
      <c r="A233" s="163" t="s">
        <v>25</v>
      </c>
      <c r="B233" s="163" t="s">
        <v>25</v>
      </c>
      <c r="C233" s="163" t="s">
        <v>221</v>
      </c>
      <c r="D233" s="164">
        <v>45496.423409999996</v>
      </c>
      <c r="E233" s="165">
        <v>0</v>
      </c>
      <c r="F233" s="165">
        <v>45496.423409999996</v>
      </c>
      <c r="G233" s="165">
        <v>0</v>
      </c>
      <c r="H233" s="165">
        <v>0</v>
      </c>
      <c r="I233" s="165">
        <v>0</v>
      </c>
      <c r="J233" s="165">
        <v>2162.38895</v>
      </c>
      <c r="K233" s="165">
        <v>1.9570300000000003</v>
      </c>
      <c r="L233" s="165">
        <v>2164.3459800000001</v>
      </c>
      <c r="M233" s="165">
        <v>3717.3172699999996</v>
      </c>
      <c r="N233" s="165">
        <v>0.26622000000000001</v>
      </c>
      <c r="O233" s="165">
        <v>3717.58349</v>
      </c>
      <c r="P233" s="165">
        <v>3.0000000000000001E-3</v>
      </c>
      <c r="Q233" s="165">
        <v>2.2232500000000002</v>
      </c>
      <c r="R233" s="166">
        <v>5881.9294700000009</v>
      </c>
    </row>
    <row r="234" spans="1:18" ht="13.2">
      <c r="A234" s="167"/>
      <c r="B234" s="167"/>
      <c r="C234" s="168" t="s">
        <v>25</v>
      </c>
      <c r="D234" s="169">
        <v>125636.40538</v>
      </c>
      <c r="E234" s="121">
        <v>1.3862399999999999</v>
      </c>
      <c r="F234" s="121">
        <v>125637.79161999999</v>
      </c>
      <c r="G234" s="121">
        <v>0.69269000000000003</v>
      </c>
      <c r="H234" s="121">
        <v>0</v>
      </c>
      <c r="I234" s="121">
        <v>0.69269000000000003</v>
      </c>
      <c r="J234" s="121">
        <v>7050.5129400000005</v>
      </c>
      <c r="K234" s="121">
        <v>317.92815000000002</v>
      </c>
      <c r="L234" s="121">
        <v>7368.4410900000003</v>
      </c>
      <c r="M234" s="121">
        <v>28585.40598</v>
      </c>
      <c r="N234" s="121">
        <v>288.51736</v>
      </c>
      <c r="O234" s="121">
        <v>28873.923340000001</v>
      </c>
      <c r="P234" s="121">
        <v>6.0000000000000001E-3</v>
      </c>
      <c r="Q234" s="121">
        <v>606.44551000000001</v>
      </c>
      <c r="R234" s="170">
        <v>36243.057120000005</v>
      </c>
    </row>
    <row r="235" spans="1:18" ht="13.2">
      <c r="A235" s="167"/>
      <c r="B235" s="163" t="s">
        <v>282</v>
      </c>
      <c r="C235" s="163" t="s">
        <v>282</v>
      </c>
      <c r="D235" s="164">
        <v>3042.97084</v>
      </c>
      <c r="E235" s="165">
        <v>0</v>
      </c>
      <c r="F235" s="165">
        <v>3042.97084</v>
      </c>
      <c r="G235" s="165">
        <v>0</v>
      </c>
      <c r="H235" s="165">
        <v>0</v>
      </c>
      <c r="I235" s="165">
        <v>0</v>
      </c>
      <c r="J235" s="165">
        <v>0</v>
      </c>
      <c r="K235" s="165">
        <v>0</v>
      </c>
      <c r="L235" s="165">
        <v>0</v>
      </c>
      <c r="M235" s="165">
        <v>0</v>
      </c>
      <c r="N235" s="165">
        <v>0</v>
      </c>
      <c r="O235" s="165">
        <v>0</v>
      </c>
      <c r="P235" s="165">
        <v>1E-3</v>
      </c>
      <c r="Q235" s="165">
        <v>0</v>
      </c>
      <c r="R235" s="166">
        <v>0</v>
      </c>
    </row>
    <row r="236" spans="1:18" ht="13.2">
      <c r="A236" s="167"/>
      <c r="B236" s="163" t="s">
        <v>283</v>
      </c>
      <c r="C236" s="163" t="s">
        <v>283</v>
      </c>
      <c r="D236" s="164">
        <v>1945.1445100000001</v>
      </c>
      <c r="E236" s="165">
        <v>0</v>
      </c>
      <c r="F236" s="165">
        <v>1945.1445100000001</v>
      </c>
      <c r="G236" s="165">
        <v>0</v>
      </c>
      <c r="H236" s="165">
        <v>0</v>
      </c>
      <c r="I236" s="165">
        <v>0</v>
      </c>
      <c r="J236" s="165">
        <v>0</v>
      </c>
      <c r="K236" s="165">
        <v>0</v>
      </c>
      <c r="L236" s="165">
        <v>0</v>
      </c>
      <c r="M236" s="165">
        <v>0</v>
      </c>
      <c r="N236" s="165">
        <v>0</v>
      </c>
      <c r="O236" s="165">
        <v>0</v>
      </c>
      <c r="P236" s="165">
        <v>1E-3</v>
      </c>
      <c r="Q236" s="165">
        <v>0</v>
      </c>
      <c r="R236" s="166">
        <v>0</v>
      </c>
    </row>
    <row r="237" spans="1:18" ht="13.2">
      <c r="A237" s="167"/>
      <c r="B237" s="163" t="s">
        <v>284</v>
      </c>
      <c r="C237" s="163" t="s">
        <v>285</v>
      </c>
      <c r="D237" s="164">
        <v>1518.9877099999999</v>
      </c>
      <c r="E237" s="165">
        <v>0</v>
      </c>
      <c r="F237" s="165">
        <v>1518.9877099999999</v>
      </c>
      <c r="G237" s="165">
        <v>0</v>
      </c>
      <c r="H237" s="165">
        <v>0</v>
      </c>
      <c r="I237" s="165">
        <v>0</v>
      </c>
      <c r="J237" s="165">
        <v>0</v>
      </c>
      <c r="K237" s="165">
        <v>0</v>
      </c>
      <c r="L237" s="165">
        <v>0</v>
      </c>
      <c r="M237" s="165">
        <v>0</v>
      </c>
      <c r="N237" s="165">
        <v>0</v>
      </c>
      <c r="O237" s="165">
        <v>0</v>
      </c>
      <c r="P237" s="165">
        <v>1E-3</v>
      </c>
      <c r="Q237" s="165">
        <v>0</v>
      </c>
      <c r="R237" s="166">
        <v>0</v>
      </c>
    </row>
    <row r="238" spans="1:18" ht="13.2">
      <c r="A238" s="163" t="s">
        <v>855</v>
      </c>
      <c r="B238" s="824"/>
      <c r="C238" s="824"/>
      <c r="D238" s="164">
        <v>177639.93184999999</v>
      </c>
      <c r="E238" s="165">
        <v>1.3862399999999999</v>
      </c>
      <c r="F238" s="165">
        <v>177641.31808999999</v>
      </c>
      <c r="G238" s="165">
        <v>0.69269000000000003</v>
      </c>
      <c r="H238" s="165">
        <v>0</v>
      </c>
      <c r="I238" s="165">
        <v>0.69269000000000003</v>
      </c>
      <c r="J238" s="165">
        <v>9212.901890000001</v>
      </c>
      <c r="K238" s="165">
        <v>319.88518000000005</v>
      </c>
      <c r="L238" s="165">
        <v>9532.7870700000003</v>
      </c>
      <c r="M238" s="165">
        <v>32302.723249999999</v>
      </c>
      <c r="N238" s="165">
        <v>288.78357999999997</v>
      </c>
      <c r="O238" s="165">
        <v>32591.506829999998</v>
      </c>
      <c r="P238" s="165">
        <v>1.2E-2</v>
      </c>
      <c r="Q238" s="165">
        <v>608.66876000000002</v>
      </c>
      <c r="R238" s="166">
        <v>42124.98659</v>
      </c>
    </row>
    <row r="239" spans="1:18" ht="13.2">
      <c r="A239" s="163" t="s">
        <v>26</v>
      </c>
      <c r="B239" s="163" t="s">
        <v>26</v>
      </c>
      <c r="C239" s="163" t="s">
        <v>26</v>
      </c>
      <c r="D239" s="164">
        <v>91867.072939999998</v>
      </c>
      <c r="E239" s="165">
        <v>0</v>
      </c>
      <c r="F239" s="165">
        <v>91867.072939999998</v>
      </c>
      <c r="G239" s="165">
        <v>3.4199999999999999E-3</v>
      </c>
      <c r="H239" s="165">
        <v>0</v>
      </c>
      <c r="I239" s="165">
        <v>3.4199999999999999E-3</v>
      </c>
      <c r="J239" s="165">
        <v>4563.9673299999995</v>
      </c>
      <c r="K239" s="165">
        <v>23.420919999999999</v>
      </c>
      <c r="L239" s="165">
        <v>4587.38825</v>
      </c>
      <c r="M239" s="165">
        <v>4534.3401400000002</v>
      </c>
      <c r="N239" s="165">
        <v>21.98123</v>
      </c>
      <c r="O239" s="165">
        <v>4556.3213699999997</v>
      </c>
      <c r="P239" s="165">
        <v>7.0000000000000001E-3</v>
      </c>
      <c r="Q239" s="165">
        <v>45.402149999999999</v>
      </c>
      <c r="R239" s="166">
        <v>9143.7130399999987</v>
      </c>
    </row>
    <row r="240" spans="1:18" ht="13.2">
      <c r="A240" s="167"/>
      <c r="B240" s="163" t="s">
        <v>298</v>
      </c>
      <c r="C240" s="163" t="s">
        <v>299</v>
      </c>
      <c r="D240" s="164">
        <v>3205.8384300000002</v>
      </c>
      <c r="E240" s="165">
        <v>0</v>
      </c>
      <c r="F240" s="165">
        <v>3205.8384300000002</v>
      </c>
      <c r="G240" s="165">
        <v>0</v>
      </c>
      <c r="H240" s="165">
        <v>0</v>
      </c>
      <c r="I240" s="165">
        <v>0</v>
      </c>
      <c r="J240" s="165">
        <v>0</v>
      </c>
      <c r="K240" s="165">
        <v>0</v>
      </c>
      <c r="L240" s="165">
        <v>0</v>
      </c>
      <c r="M240" s="165">
        <v>0</v>
      </c>
      <c r="N240" s="165">
        <v>0</v>
      </c>
      <c r="O240" s="165">
        <v>0</v>
      </c>
      <c r="P240" s="165">
        <v>1E-3</v>
      </c>
      <c r="Q240" s="165">
        <v>0</v>
      </c>
      <c r="R240" s="166">
        <v>0</v>
      </c>
    </row>
    <row r="241" spans="1:18" ht="13.2">
      <c r="A241" s="163" t="s">
        <v>856</v>
      </c>
      <c r="B241" s="824"/>
      <c r="C241" s="824"/>
      <c r="D241" s="164">
        <v>95072.911370000002</v>
      </c>
      <c r="E241" s="165">
        <v>0</v>
      </c>
      <c r="F241" s="165">
        <v>95072.911370000002</v>
      </c>
      <c r="G241" s="165">
        <v>3.4199999999999999E-3</v>
      </c>
      <c r="H241" s="165">
        <v>0</v>
      </c>
      <c r="I241" s="165">
        <v>3.4199999999999999E-3</v>
      </c>
      <c r="J241" s="165">
        <v>4563.9673299999995</v>
      </c>
      <c r="K241" s="165">
        <v>23.420919999999999</v>
      </c>
      <c r="L241" s="165">
        <v>4587.38825</v>
      </c>
      <c r="M241" s="165">
        <v>4534.3401400000002</v>
      </c>
      <c r="N241" s="165">
        <v>21.98123</v>
      </c>
      <c r="O241" s="165">
        <v>4556.3213699999997</v>
      </c>
      <c r="P241" s="165">
        <v>8.0000000000000002E-3</v>
      </c>
      <c r="Q241" s="165">
        <v>45.402149999999999</v>
      </c>
      <c r="R241" s="166">
        <v>9143.7130399999987</v>
      </c>
    </row>
    <row r="242" spans="1:18" ht="13.2">
      <c r="A242" s="163" t="s">
        <v>27</v>
      </c>
      <c r="B242" s="163" t="s">
        <v>185</v>
      </c>
      <c r="C242" s="163" t="s">
        <v>286</v>
      </c>
      <c r="D242" s="164">
        <v>16198.078220000001</v>
      </c>
      <c r="E242" s="165">
        <v>0</v>
      </c>
      <c r="F242" s="165">
        <v>16198.078220000001</v>
      </c>
      <c r="G242" s="165">
        <v>0</v>
      </c>
      <c r="H242" s="165">
        <v>0</v>
      </c>
      <c r="I242" s="165">
        <v>0</v>
      </c>
      <c r="J242" s="165">
        <v>519.15621999999996</v>
      </c>
      <c r="K242" s="165">
        <v>3.78E-2</v>
      </c>
      <c r="L242" s="165">
        <v>519.19402000000002</v>
      </c>
      <c r="M242" s="165">
        <v>94.893140000000002</v>
      </c>
      <c r="N242" s="165">
        <v>0</v>
      </c>
      <c r="O242" s="165">
        <v>94.893140000000002</v>
      </c>
      <c r="P242" s="165">
        <v>1E-3</v>
      </c>
      <c r="Q242" s="165">
        <v>3.78E-2</v>
      </c>
      <c r="R242" s="166">
        <v>614.08716000000004</v>
      </c>
    </row>
    <row r="243" spans="1:18" ht="13.2">
      <c r="A243" s="167"/>
      <c r="B243" s="167"/>
      <c r="C243" s="168" t="s">
        <v>356</v>
      </c>
      <c r="D243" s="169">
        <v>16777.839100000001</v>
      </c>
      <c r="E243" s="121">
        <v>0</v>
      </c>
      <c r="F243" s="121">
        <v>16777.839100000001</v>
      </c>
      <c r="G243" s="121">
        <v>0</v>
      </c>
      <c r="H243" s="121">
        <v>0</v>
      </c>
      <c r="I243" s="121">
        <v>0</v>
      </c>
      <c r="J243" s="121">
        <v>0</v>
      </c>
      <c r="K243" s="121">
        <v>0</v>
      </c>
      <c r="L243" s="121">
        <v>0</v>
      </c>
      <c r="M243" s="121">
        <v>0</v>
      </c>
      <c r="N243" s="121">
        <v>0</v>
      </c>
      <c r="O243" s="121">
        <v>0</v>
      </c>
      <c r="P243" s="121">
        <v>1E-3</v>
      </c>
      <c r="Q243" s="121">
        <v>0</v>
      </c>
      <c r="R243" s="170">
        <v>0</v>
      </c>
    </row>
    <row r="244" spans="1:18" ht="13.2">
      <c r="A244" s="167"/>
      <c r="B244" s="167"/>
      <c r="C244" s="168" t="s">
        <v>186</v>
      </c>
      <c r="D244" s="169">
        <v>156187.859</v>
      </c>
      <c r="E244" s="121">
        <v>0</v>
      </c>
      <c r="F244" s="121">
        <v>156187.859</v>
      </c>
      <c r="G244" s="121">
        <v>0.20902000000000001</v>
      </c>
      <c r="H244" s="121">
        <v>0</v>
      </c>
      <c r="I244" s="121">
        <v>0.20902000000000001</v>
      </c>
      <c r="J244" s="121">
        <v>10630.505090000001</v>
      </c>
      <c r="K244" s="121">
        <v>10.650979999999999</v>
      </c>
      <c r="L244" s="121">
        <v>10641.156070000001</v>
      </c>
      <c r="M244" s="121">
        <v>7022.7683299999999</v>
      </c>
      <c r="N244" s="121">
        <v>108.69873999999999</v>
      </c>
      <c r="O244" s="121">
        <v>7131.4670700000006</v>
      </c>
      <c r="P244" s="121">
        <v>8.0000000000000002E-3</v>
      </c>
      <c r="Q244" s="121">
        <v>119.34971999999999</v>
      </c>
      <c r="R244" s="170">
        <v>17772.832159999998</v>
      </c>
    </row>
    <row r="245" spans="1:18" ht="13.2">
      <c r="A245" s="167"/>
      <c r="B245" s="163" t="s">
        <v>287</v>
      </c>
      <c r="C245" s="163" t="s">
        <v>287</v>
      </c>
      <c r="D245" s="164">
        <v>19432.074530000002</v>
      </c>
      <c r="E245" s="165">
        <v>0</v>
      </c>
      <c r="F245" s="165">
        <v>19432.074530000002</v>
      </c>
      <c r="G245" s="165">
        <v>0</v>
      </c>
      <c r="H245" s="165">
        <v>0</v>
      </c>
      <c r="I245" s="165">
        <v>0</v>
      </c>
      <c r="J245" s="165">
        <v>1093.01332</v>
      </c>
      <c r="K245" s="165">
        <v>40.516719999999999</v>
      </c>
      <c r="L245" s="165">
        <v>1133.5300400000001</v>
      </c>
      <c r="M245" s="165">
        <v>704.72568000000001</v>
      </c>
      <c r="N245" s="165">
        <v>0</v>
      </c>
      <c r="O245" s="165">
        <v>704.72568000000001</v>
      </c>
      <c r="P245" s="165">
        <v>1E-3</v>
      </c>
      <c r="Q245" s="165">
        <v>40.516719999999999</v>
      </c>
      <c r="R245" s="166">
        <v>1838.2557199999999</v>
      </c>
    </row>
    <row r="246" spans="1:18" ht="13.2">
      <c r="A246" s="163" t="s">
        <v>857</v>
      </c>
      <c r="B246" s="824"/>
      <c r="C246" s="824"/>
      <c r="D246" s="164">
        <v>208595.85084999999</v>
      </c>
      <c r="E246" s="165">
        <v>0</v>
      </c>
      <c r="F246" s="165">
        <v>208595.85084999999</v>
      </c>
      <c r="G246" s="165">
        <v>0.20902000000000001</v>
      </c>
      <c r="H246" s="165">
        <v>0</v>
      </c>
      <c r="I246" s="165">
        <v>0.20902000000000001</v>
      </c>
      <c r="J246" s="165">
        <v>12242.674630000001</v>
      </c>
      <c r="K246" s="165">
        <v>51.205500000000001</v>
      </c>
      <c r="L246" s="165">
        <v>12293.88013</v>
      </c>
      <c r="M246" s="165">
        <v>7822.3871499999996</v>
      </c>
      <c r="N246" s="165">
        <v>108.69873999999999</v>
      </c>
      <c r="O246" s="165">
        <v>7931.0858899999994</v>
      </c>
      <c r="P246" s="165">
        <v>1.0999999999999999E-2</v>
      </c>
      <c r="Q246" s="165">
        <v>159.90423999999999</v>
      </c>
      <c r="R246" s="166">
        <v>20225.175039999995</v>
      </c>
    </row>
    <row r="247" spans="1:18" ht="13.2">
      <c r="A247" s="171" t="s">
        <v>357</v>
      </c>
      <c r="B247" s="172"/>
      <c r="C247" s="172"/>
      <c r="D247" s="173">
        <v>14208061.954360006</v>
      </c>
      <c r="E247" s="174">
        <v>352716.32357000007</v>
      </c>
      <c r="F247" s="174">
        <v>14560778.277930006</v>
      </c>
      <c r="G247" s="174">
        <v>1770.5633199999995</v>
      </c>
      <c r="H247" s="174">
        <v>82.520989999999998</v>
      </c>
      <c r="I247" s="174">
        <v>1853.0843099999995</v>
      </c>
      <c r="J247" s="174">
        <v>1390707.8335199996</v>
      </c>
      <c r="K247" s="174">
        <v>36690.589719999982</v>
      </c>
      <c r="L247" s="174">
        <v>1427398.4232400004</v>
      </c>
      <c r="M247" s="174">
        <v>6964779.2385700028</v>
      </c>
      <c r="N247" s="174">
        <v>146670.48932000002</v>
      </c>
      <c r="O247" s="174">
        <v>7111449.7278899988</v>
      </c>
      <c r="P247" s="174">
        <v>0.79600000000000004</v>
      </c>
      <c r="Q247" s="174">
        <v>183443.60002999997</v>
      </c>
      <c r="R247" s="175">
        <v>8540701.235439999</v>
      </c>
    </row>
    <row r="248" spans="1:18" ht="13.2">
      <c r="A248" s="16" t="s">
        <v>40</v>
      </c>
      <c r="B248" s="7"/>
      <c r="C248" s="7"/>
      <c r="D248" s="7"/>
      <c r="E248" s="7"/>
      <c r="F248" s="7"/>
      <c r="G248" s="7"/>
      <c r="H248" s="7"/>
      <c r="I248" s="7"/>
      <c r="J248" s="7"/>
      <c r="K248" s="7"/>
      <c r="L248" s="7"/>
      <c r="M248" s="7"/>
      <c r="N248" s="7"/>
      <c r="O248" s="7"/>
      <c r="P248" s="7"/>
      <c r="Q248" s="7"/>
      <c r="R248" s="7"/>
    </row>
    <row r="249" spans="1:18" ht="13.2">
      <c r="A249" s="7"/>
      <c r="B249" s="7"/>
      <c r="C249" s="7"/>
      <c r="D249" s="7"/>
      <c r="E249" s="7"/>
      <c r="F249" s="7"/>
      <c r="G249" s="7"/>
      <c r="H249" s="7"/>
      <c r="I249" s="7"/>
      <c r="J249" s="7"/>
      <c r="K249" s="7"/>
      <c r="L249" s="7"/>
      <c r="M249" s="7"/>
      <c r="N249" s="7"/>
      <c r="O249" s="7"/>
      <c r="P249" s="7"/>
      <c r="Q249" s="7"/>
      <c r="R249" s="7"/>
    </row>
    <row r="250" spans="1:18" ht="13.2">
      <c r="A250" s="7"/>
      <c r="B250" s="7"/>
      <c r="C250" s="7"/>
      <c r="D250" s="7"/>
      <c r="E250" s="7"/>
      <c r="F250" s="7"/>
      <c r="G250" s="7"/>
      <c r="H250" s="7"/>
      <c r="I250" s="7"/>
      <c r="J250" s="7"/>
      <c r="K250" s="7"/>
      <c r="L250" s="7"/>
      <c r="M250" s="7"/>
      <c r="N250" s="7"/>
      <c r="O250" s="7"/>
      <c r="P250" s="7"/>
      <c r="Q250" s="7"/>
      <c r="R250" s="7"/>
    </row>
    <row r="251" spans="1:18" ht="13.2">
      <c r="A251" s="7"/>
      <c r="B251" s="7"/>
      <c r="C251" s="7"/>
      <c r="D251" s="7"/>
      <c r="E251" s="7"/>
      <c r="F251" s="7"/>
      <c r="G251" s="7"/>
      <c r="H251" s="7"/>
      <c r="I251" s="7"/>
      <c r="J251" s="7"/>
      <c r="K251" s="7"/>
      <c r="L251" s="7"/>
      <c r="M251" s="7"/>
      <c r="N251" s="7"/>
      <c r="O251" s="7"/>
      <c r="P251" s="7"/>
      <c r="Q251" s="7"/>
      <c r="R251" s="7"/>
    </row>
    <row r="252" spans="1:18" ht="13.2">
      <c r="A252" s="7"/>
      <c r="B252" s="7"/>
      <c r="C252" s="7"/>
      <c r="D252" s="7"/>
      <c r="E252" s="7"/>
      <c r="F252" s="7"/>
      <c r="G252" s="7"/>
      <c r="H252" s="7"/>
      <c r="I252" s="7"/>
      <c r="J252" s="7"/>
      <c r="K252" s="7"/>
      <c r="L252" s="7"/>
      <c r="M252" s="7"/>
      <c r="N252" s="7"/>
      <c r="O252" s="7"/>
      <c r="P252" s="7"/>
      <c r="Q252" s="7"/>
      <c r="R252" s="7"/>
    </row>
    <row r="253" spans="1:18" ht="13.2">
      <c r="A253" s="7"/>
      <c r="B253" s="7"/>
      <c r="C253" s="7"/>
      <c r="D253" s="7"/>
      <c r="E253" s="7"/>
      <c r="F253" s="7"/>
      <c r="G253" s="7"/>
      <c r="H253" s="7"/>
      <c r="I253" s="7"/>
      <c r="J253" s="7"/>
      <c r="K253" s="7"/>
      <c r="L253" s="7"/>
      <c r="M253" s="7"/>
      <c r="N253" s="7"/>
      <c r="O253" s="7"/>
      <c r="P253" s="7"/>
      <c r="Q253" s="7"/>
      <c r="R253" s="7"/>
    </row>
    <row r="254" spans="1:18" ht="13.2">
      <c r="A254" s="7"/>
      <c r="B254" s="7"/>
      <c r="C254" s="7"/>
      <c r="D254" s="7"/>
      <c r="E254" s="7"/>
      <c r="F254" s="7"/>
      <c r="G254" s="7"/>
      <c r="H254" s="7"/>
      <c r="I254" s="7"/>
      <c r="J254" s="7"/>
      <c r="K254" s="7"/>
      <c r="L254" s="7"/>
      <c r="M254" s="7"/>
      <c r="N254" s="7"/>
      <c r="O254" s="7"/>
      <c r="P254" s="7"/>
      <c r="Q254" s="7"/>
      <c r="R254" s="7"/>
    </row>
    <row r="255" spans="1:18" ht="13.2">
      <c r="A255" s="7"/>
      <c r="B255" s="7"/>
      <c r="C255" s="7"/>
      <c r="D255" s="7"/>
      <c r="E255" s="7"/>
      <c r="F255" s="7"/>
      <c r="G255" s="7"/>
      <c r="H255" s="7"/>
      <c r="I255" s="7"/>
      <c r="J255" s="7"/>
      <c r="K255" s="7"/>
      <c r="L255" s="7"/>
      <c r="M255" s="7"/>
      <c r="N255" s="7"/>
      <c r="O255" s="7"/>
      <c r="P255" s="7"/>
      <c r="Q255" s="7"/>
      <c r="R255" s="7"/>
    </row>
    <row r="256" spans="1:18" ht="13.2">
      <c r="A256" s="7"/>
      <c r="B256" s="7"/>
      <c r="C256" s="7"/>
      <c r="D256" s="7"/>
      <c r="E256" s="7"/>
      <c r="F256" s="7"/>
      <c r="G256" s="7"/>
      <c r="H256" s="7"/>
      <c r="I256" s="7"/>
      <c r="J256" s="7"/>
      <c r="K256" s="7"/>
      <c r="L256" s="7"/>
      <c r="M256" s="7"/>
      <c r="N256" s="7"/>
      <c r="O256" s="7"/>
      <c r="P256" s="7"/>
      <c r="Q256" s="7"/>
      <c r="R256" s="7"/>
    </row>
    <row r="257" spans="1:18" ht="13.2">
      <c r="A257" s="7"/>
      <c r="B257" s="7"/>
      <c r="C257" s="7"/>
      <c r="D257" s="7"/>
      <c r="E257" s="7"/>
      <c r="F257" s="7"/>
      <c r="G257" s="7"/>
      <c r="H257" s="7"/>
      <c r="I257" s="7"/>
      <c r="J257" s="7"/>
      <c r="K257" s="7"/>
      <c r="L257" s="7"/>
      <c r="M257" s="7"/>
      <c r="N257" s="7"/>
      <c r="O257" s="7"/>
      <c r="P257" s="7"/>
      <c r="Q257" s="7"/>
      <c r="R257" s="7"/>
    </row>
    <row r="258" spans="1:18" ht="13.2">
      <c r="A258" s="7"/>
      <c r="B258" s="7"/>
      <c r="C258" s="7"/>
      <c r="D258" s="7"/>
      <c r="E258" s="7"/>
      <c r="F258" s="7"/>
      <c r="G258" s="7"/>
      <c r="H258" s="7"/>
      <c r="I258" s="7"/>
      <c r="J258" s="7"/>
      <c r="K258" s="7"/>
      <c r="L258" s="7"/>
      <c r="M258" s="7"/>
      <c r="N258" s="7"/>
      <c r="O258" s="7"/>
      <c r="P258" s="7"/>
      <c r="Q258" s="7"/>
      <c r="R258" s="7"/>
    </row>
    <row r="259" spans="1:18" ht="13.2">
      <c r="A259" s="7"/>
      <c r="B259" s="7"/>
      <c r="C259" s="7"/>
      <c r="D259" s="7"/>
      <c r="E259" s="7"/>
      <c r="F259" s="7"/>
      <c r="G259" s="7"/>
      <c r="H259" s="7"/>
      <c r="I259" s="7"/>
      <c r="J259" s="7"/>
      <c r="K259" s="7"/>
      <c r="L259" s="7"/>
      <c r="M259" s="7"/>
      <c r="N259" s="7"/>
      <c r="O259" s="7"/>
      <c r="P259" s="7"/>
      <c r="Q259" s="7"/>
      <c r="R259" s="7"/>
    </row>
    <row r="260" spans="1:18" ht="13.2">
      <c r="A260" s="7"/>
      <c r="B260" s="7"/>
      <c r="C260" s="7"/>
      <c r="D260" s="7"/>
      <c r="E260" s="7"/>
      <c r="F260" s="7"/>
      <c r="G260" s="7"/>
      <c r="H260" s="7"/>
      <c r="I260" s="7"/>
      <c r="J260" s="7"/>
      <c r="K260" s="7"/>
      <c r="L260" s="7"/>
      <c r="M260" s="7"/>
      <c r="N260" s="7"/>
      <c r="O260" s="7"/>
      <c r="P260" s="7"/>
      <c r="Q260" s="7"/>
      <c r="R260" s="7"/>
    </row>
    <row r="261" spans="1:18" ht="13.2">
      <c r="A261" s="7"/>
      <c r="B261" s="7"/>
      <c r="C261" s="7"/>
      <c r="D261" s="7"/>
      <c r="E261" s="7"/>
      <c r="F261" s="7"/>
      <c r="G261" s="7"/>
      <c r="H261" s="7"/>
      <c r="I261" s="7"/>
      <c r="J261" s="7"/>
      <c r="K261" s="7"/>
      <c r="L261" s="7"/>
      <c r="M261" s="7"/>
      <c r="N261" s="7"/>
      <c r="O261" s="7"/>
      <c r="P261" s="7"/>
      <c r="Q261" s="7"/>
      <c r="R261" s="7"/>
    </row>
    <row r="262" spans="1:18" ht="13.2">
      <c r="A262" s="7"/>
      <c r="B262" s="7"/>
      <c r="C262" s="7"/>
      <c r="D262" s="7"/>
      <c r="E262" s="7"/>
      <c r="F262" s="7"/>
      <c r="G262" s="7"/>
      <c r="H262" s="7"/>
      <c r="I262" s="7"/>
      <c r="J262" s="7"/>
      <c r="K262" s="7"/>
      <c r="L262" s="7"/>
      <c r="M262" s="7"/>
      <c r="N262" s="7"/>
      <c r="O262" s="7"/>
      <c r="P262" s="7"/>
      <c r="Q262" s="7"/>
      <c r="R262" s="7"/>
    </row>
    <row r="263" spans="1:18" ht="13.2">
      <c r="A263" s="7"/>
      <c r="B263" s="7"/>
      <c r="C263" s="7"/>
      <c r="D263" s="7"/>
      <c r="E263" s="7"/>
      <c r="F263" s="7"/>
      <c r="G263" s="7"/>
      <c r="H263" s="7"/>
      <c r="I263" s="7"/>
      <c r="J263" s="7"/>
      <c r="K263" s="7"/>
      <c r="L263" s="7"/>
      <c r="M263" s="7"/>
      <c r="N263" s="7"/>
      <c r="O263" s="7"/>
      <c r="P263" s="7"/>
      <c r="Q263" s="7"/>
      <c r="R263" s="7"/>
    </row>
    <row r="264" spans="1:18" ht="13.2">
      <c r="A264" s="7"/>
      <c r="B264" s="7"/>
      <c r="C264" s="7"/>
      <c r="D264" s="7"/>
      <c r="E264" s="7"/>
      <c r="F264" s="7"/>
      <c r="G264" s="7"/>
      <c r="H264" s="7"/>
      <c r="I264" s="7"/>
      <c r="J264" s="7"/>
      <c r="K264" s="7"/>
      <c r="L264" s="7"/>
      <c r="M264" s="7"/>
      <c r="N264" s="7"/>
      <c r="O264" s="7"/>
      <c r="P264" s="7"/>
      <c r="Q264" s="7"/>
      <c r="R264" s="7"/>
    </row>
    <row r="265" spans="1:18" ht="13.2">
      <c r="A265" s="7"/>
      <c r="B265" s="7"/>
      <c r="C265" s="7"/>
      <c r="D265" s="7"/>
      <c r="E265" s="7"/>
      <c r="F265" s="7"/>
      <c r="G265" s="7"/>
      <c r="H265" s="7"/>
      <c r="I265" s="7"/>
      <c r="J265" s="7"/>
      <c r="K265" s="7"/>
      <c r="L265" s="7"/>
      <c r="M265" s="7"/>
      <c r="N265" s="7"/>
      <c r="O265" s="7"/>
      <c r="P265" s="7"/>
      <c r="Q265" s="7"/>
      <c r="R265" s="7"/>
    </row>
    <row r="266" spans="1:18" ht="13.2">
      <c r="A266" s="7"/>
      <c r="B266" s="7"/>
      <c r="C266" s="7"/>
      <c r="D266" s="7"/>
      <c r="E266" s="7"/>
      <c r="F266" s="7"/>
      <c r="G266" s="7"/>
      <c r="H266" s="7"/>
      <c r="I266" s="7"/>
      <c r="J266" s="7"/>
      <c r="K266" s="7"/>
      <c r="L266" s="7"/>
      <c r="M266" s="7"/>
      <c r="N266" s="7"/>
      <c r="O266" s="7"/>
      <c r="P266" s="7"/>
      <c r="Q266" s="7"/>
      <c r="R266" s="7"/>
    </row>
    <row r="267" spans="1:18" ht="13.2">
      <c r="A267" s="7"/>
      <c r="B267" s="7"/>
      <c r="C267" s="7"/>
      <c r="D267" s="7"/>
      <c r="E267" s="7"/>
      <c r="F267" s="7"/>
      <c r="G267" s="7"/>
      <c r="H267" s="7"/>
      <c r="I267" s="7"/>
      <c r="J267" s="7"/>
      <c r="K267" s="7"/>
      <c r="L267" s="7"/>
      <c r="M267" s="7"/>
      <c r="N267" s="7"/>
      <c r="O267" s="7"/>
      <c r="P267" s="7"/>
      <c r="Q267" s="7"/>
      <c r="R267" s="7"/>
    </row>
    <row r="268" spans="1:18" ht="13.2">
      <c r="A268" s="7"/>
      <c r="B268" s="7"/>
      <c r="C268" s="7"/>
      <c r="D268" s="7"/>
      <c r="E268" s="7"/>
      <c r="F268" s="7"/>
      <c r="G268" s="7"/>
      <c r="H268" s="7"/>
      <c r="I268" s="7"/>
      <c r="J268" s="7"/>
      <c r="K268" s="7"/>
      <c r="L268" s="7"/>
      <c r="M268" s="7"/>
      <c r="N268" s="7"/>
      <c r="O268" s="7"/>
      <c r="P268" s="7"/>
      <c r="Q268" s="7"/>
      <c r="R268" s="7"/>
    </row>
    <row r="269" spans="1:18" ht="13.2">
      <c r="A269" s="7"/>
      <c r="B269" s="7"/>
      <c r="C269" s="7"/>
      <c r="D269" s="7"/>
      <c r="E269" s="7"/>
      <c r="F269" s="7"/>
      <c r="G269" s="7"/>
      <c r="H269" s="7"/>
      <c r="I269" s="7"/>
      <c r="J269" s="7"/>
      <c r="K269" s="7"/>
      <c r="L269" s="7"/>
      <c r="M269" s="7"/>
      <c r="N269" s="7"/>
      <c r="O269" s="7"/>
      <c r="P269" s="7"/>
      <c r="Q269" s="7"/>
      <c r="R269" s="7"/>
    </row>
    <row r="270" spans="1:18" ht="13.2">
      <c r="A270" s="7"/>
      <c r="B270" s="7"/>
      <c r="C270" s="7"/>
      <c r="D270" s="7"/>
      <c r="E270" s="7"/>
      <c r="F270" s="7"/>
      <c r="G270" s="7"/>
      <c r="H270" s="7"/>
      <c r="I270" s="7"/>
      <c r="J270" s="7"/>
      <c r="K270" s="7"/>
      <c r="L270" s="7"/>
      <c r="M270" s="7"/>
      <c r="N270" s="7"/>
      <c r="O270" s="7"/>
      <c r="P270" s="7"/>
      <c r="Q270" s="7"/>
      <c r="R270" s="7"/>
    </row>
    <row r="271" spans="1:18" ht="13.2">
      <c r="A271" s="7"/>
      <c r="B271" s="7"/>
      <c r="C271" s="7"/>
      <c r="D271" s="7"/>
      <c r="E271" s="7"/>
      <c r="F271" s="7"/>
      <c r="G271" s="7"/>
      <c r="H271" s="7"/>
      <c r="I271" s="7"/>
      <c r="J271" s="7"/>
      <c r="K271" s="7"/>
      <c r="L271" s="7"/>
      <c r="M271" s="7"/>
      <c r="N271" s="7"/>
      <c r="O271" s="7"/>
      <c r="P271" s="7"/>
      <c r="Q271" s="7"/>
      <c r="R271" s="7"/>
    </row>
    <row r="272" spans="1:18" ht="13.2">
      <c r="A272" s="7"/>
      <c r="B272" s="7"/>
      <c r="C272" s="7"/>
      <c r="D272" s="7"/>
      <c r="E272" s="7"/>
      <c r="F272" s="7"/>
      <c r="G272" s="7"/>
      <c r="H272" s="7"/>
      <c r="I272" s="7"/>
      <c r="J272" s="7"/>
      <c r="K272" s="7"/>
      <c r="L272" s="7"/>
      <c r="M272" s="7"/>
      <c r="N272" s="7"/>
      <c r="O272" s="7"/>
      <c r="P272" s="7"/>
      <c r="Q272" s="7"/>
      <c r="R272" s="7"/>
    </row>
    <row r="273" spans="1:18" ht="13.2">
      <c r="A273" s="7"/>
      <c r="B273" s="7"/>
      <c r="C273" s="7"/>
      <c r="D273" s="7"/>
      <c r="E273" s="7"/>
      <c r="F273" s="7"/>
      <c r="G273" s="7"/>
      <c r="H273" s="7"/>
      <c r="I273" s="7"/>
      <c r="J273" s="7"/>
      <c r="K273" s="7"/>
      <c r="L273" s="7"/>
      <c r="M273" s="7"/>
      <c r="N273" s="7"/>
      <c r="O273" s="7"/>
      <c r="P273" s="7"/>
      <c r="Q273" s="7"/>
      <c r="R273" s="7"/>
    </row>
    <row r="274" spans="1:18" ht="13.2">
      <c r="A274" s="7"/>
      <c r="B274" s="7"/>
      <c r="C274" s="7"/>
      <c r="D274" s="7"/>
      <c r="E274" s="7"/>
      <c r="F274" s="7"/>
      <c r="G274" s="7"/>
      <c r="H274" s="7"/>
      <c r="I274" s="7"/>
      <c r="J274" s="7"/>
      <c r="K274" s="7"/>
      <c r="L274" s="7"/>
      <c r="M274" s="7"/>
      <c r="N274" s="7"/>
      <c r="O274" s="7"/>
      <c r="P274" s="7"/>
      <c r="Q274" s="7"/>
      <c r="R274" s="7"/>
    </row>
    <row r="275" spans="1:18" ht="13.2">
      <c r="A275" s="7"/>
      <c r="B275" s="7"/>
      <c r="C275" s="7"/>
      <c r="D275" s="7"/>
      <c r="E275" s="7"/>
      <c r="F275" s="7"/>
      <c r="G275" s="7"/>
      <c r="H275" s="7"/>
      <c r="I275" s="7"/>
      <c r="J275" s="7"/>
      <c r="K275" s="7"/>
      <c r="L275" s="7"/>
      <c r="M275" s="7"/>
      <c r="N275" s="7"/>
      <c r="O275" s="7"/>
      <c r="P275" s="7"/>
      <c r="Q275" s="7"/>
      <c r="R275" s="7"/>
    </row>
    <row r="276" spans="1:18" ht="13.2">
      <c r="A276" s="7"/>
      <c r="B276" s="7"/>
      <c r="C276" s="7"/>
      <c r="D276" s="7"/>
      <c r="E276" s="7"/>
      <c r="F276" s="7"/>
      <c r="G276" s="7"/>
      <c r="H276" s="7"/>
      <c r="I276" s="7"/>
      <c r="J276" s="7"/>
      <c r="K276" s="7"/>
      <c r="L276" s="7"/>
      <c r="M276" s="7"/>
      <c r="N276" s="7"/>
      <c r="O276" s="7"/>
      <c r="P276" s="7"/>
      <c r="Q276" s="7"/>
      <c r="R276" s="7"/>
    </row>
    <row r="277" spans="1:18" ht="13.2">
      <c r="A277" s="7"/>
      <c r="B277" s="7"/>
      <c r="C277" s="7"/>
      <c r="D277" s="7"/>
      <c r="E277" s="7"/>
      <c r="F277" s="7"/>
      <c r="G277" s="7"/>
      <c r="H277" s="7"/>
      <c r="I277" s="7"/>
      <c r="J277" s="7"/>
      <c r="K277" s="7"/>
      <c r="L277" s="7"/>
      <c r="M277" s="7"/>
      <c r="N277" s="7"/>
      <c r="O277" s="7"/>
      <c r="P277" s="7"/>
      <c r="Q277" s="7"/>
      <c r="R277" s="7"/>
    </row>
    <row r="278" spans="1:18" ht="13.2">
      <c r="A278" s="7"/>
      <c r="B278" s="7"/>
      <c r="C278" s="7"/>
      <c r="D278" s="7"/>
      <c r="E278" s="7"/>
      <c r="F278" s="7"/>
      <c r="G278" s="7"/>
      <c r="H278" s="7"/>
      <c r="I278" s="7"/>
      <c r="J278" s="7"/>
      <c r="K278" s="7"/>
      <c r="L278" s="7"/>
      <c r="M278" s="7"/>
      <c r="N278" s="7"/>
      <c r="O278" s="7"/>
      <c r="P278" s="7"/>
      <c r="Q278" s="7"/>
      <c r="R278" s="7"/>
    </row>
    <row r="279" spans="1:18" ht="13.2">
      <c r="A279" s="7"/>
      <c r="B279" s="7"/>
      <c r="C279" s="7"/>
      <c r="D279" s="7"/>
      <c r="E279" s="7"/>
      <c r="F279" s="7"/>
      <c r="G279" s="7"/>
      <c r="H279" s="7"/>
      <c r="I279" s="7"/>
      <c r="J279" s="7"/>
      <c r="K279" s="7"/>
      <c r="L279" s="7"/>
      <c r="M279" s="7"/>
      <c r="N279" s="7"/>
      <c r="O279" s="7"/>
      <c r="P279" s="7"/>
      <c r="Q279" s="7"/>
      <c r="R279" s="7"/>
    </row>
    <row r="280" spans="1:18" ht="13.2">
      <c r="A280" s="7"/>
      <c r="B280" s="7"/>
      <c r="C280" s="7"/>
      <c r="D280" s="7"/>
      <c r="E280" s="7"/>
      <c r="F280" s="7"/>
      <c r="G280" s="7"/>
      <c r="H280" s="7"/>
      <c r="I280" s="7"/>
      <c r="J280" s="7"/>
      <c r="K280" s="7"/>
      <c r="L280" s="7"/>
      <c r="M280" s="7"/>
      <c r="N280" s="7"/>
      <c r="O280" s="7"/>
      <c r="P280" s="7"/>
      <c r="Q280" s="7"/>
      <c r="R280" s="7"/>
    </row>
    <row r="281" spans="1:18" ht="13.2">
      <c r="A281" s="7"/>
      <c r="B281" s="7"/>
      <c r="C281" s="7"/>
      <c r="D281" s="7"/>
      <c r="E281" s="7"/>
      <c r="F281" s="7"/>
      <c r="G281" s="7"/>
      <c r="H281" s="7"/>
      <c r="I281" s="7"/>
      <c r="J281" s="7"/>
      <c r="K281" s="7"/>
      <c r="L281" s="7"/>
      <c r="M281" s="7"/>
      <c r="N281" s="7"/>
      <c r="O281" s="7"/>
      <c r="P281" s="7"/>
      <c r="Q281" s="7"/>
      <c r="R281" s="7"/>
    </row>
    <row r="282" spans="1:18" ht="13.2">
      <c r="A282" s="7"/>
      <c r="B282" s="7"/>
      <c r="C282" s="7"/>
      <c r="D282" s="7"/>
      <c r="E282" s="7"/>
      <c r="F282" s="7"/>
      <c r="G282" s="7"/>
      <c r="H282" s="7"/>
      <c r="I282" s="7"/>
      <c r="J282" s="7"/>
      <c r="K282" s="7"/>
      <c r="L282" s="7"/>
      <c r="M282" s="7"/>
      <c r="N282" s="7"/>
      <c r="O282" s="7"/>
      <c r="P282" s="7"/>
      <c r="Q282" s="7"/>
      <c r="R282" s="7"/>
    </row>
    <row r="283" spans="1:18" ht="13.2">
      <c r="A283" s="7"/>
      <c r="B283" s="7"/>
      <c r="C283" s="7"/>
      <c r="D283" s="7"/>
      <c r="E283" s="7"/>
      <c r="F283" s="7"/>
      <c r="G283" s="7"/>
      <c r="H283" s="7"/>
      <c r="I283" s="7"/>
      <c r="J283" s="7"/>
      <c r="K283" s="7"/>
      <c r="L283" s="7"/>
      <c r="M283" s="7"/>
      <c r="N283" s="7"/>
      <c r="O283" s="7"/>
      <c r="P283" s="7"/>
      <c r="Q283" s="7"/>
      <c r="R283" s="7"/>
    </row>
    <row r="284" spans="1:18" ht="13.2">
      <c r="A284" s="7"/>
      <c r="B284" s="7"/>
      <c r="C284" s="7"/>
      <c r="D284" s="7"/>
      <c r="E284" s="7"/>
      <c r="F284" s="7"/>
      <c r="G284" s="7"/>
      <c r="H284" s="7"/>
      <c r="I284" s="7"/>
      <c r="J284" s="7"/>
      <c r="K284" s="7"/>
      <c r="L284" s="7"/>
      <c r="M284" s="7"/>
      <c r="N284" s="7"/>
      <c r="O284" s="7"/>
      <c r="P284" s="7"/>
      <c r="Q284" s="7"/>
      <c r="R284" s="7"/>
    </row>
    <row r="285" spans="1:18" ht="13.2">
      <c r="A285" s="7"/>
      <c r="B285" s="7"/>
      <c r="C285" s="7"/>
      <c r="D285" s="7"/>
      <c r="E285" s="7"/>
      <c r="F285" s="7"/>
      <c r="G285" s="7"/>
      <c r="H285" s="7"/>
      <c r="I285" s="7"/>
      <c r="J285" s="7"/>
      <c r="K285" s="7"/>
      <c r="L285" s="7"/>
      <c r="M285" s="7"/>
      <c r="N285" s="7"/>
      <c r="O285" s="7"/>
      <c r="P285" s="7"/>
      <c r="Q285" s="7"/>
      <c r="R285" s="7"/>
    </row>
    <row r="286" spans="1:18" ht="13.2">
      <c r="A286" s="7"/>
      <c r="B286" s="7"/>
      <c r="C286" s="7"/>
      <c r="D286" s="7"/>
      <c r="E286" s="7"/>
      <c r="F286" s="7"/>
      <c r="G286" s="7"/>
      <c r="H286" s="7"/>
      <c r="I286" s="7"/>
      <c r="J286" s="7"/>
      <c r="K286" s="7"/>
      <c r="L286" s="7"/>
      <c r="M286" s="7"/>
      <c r="N286" s="7"/>
      <c r="O286" s="7"/>
      <c r="P286" s="7"/>
      <c r="Q286" s="7"/>
      <c r="R286" s="7"/>
    </row>
    <row r="287" spans="1:18" ht="13.2">
      <c r="A287" s="7"/>
      <c r="B287" s="7"/>
      <c r="C287" s="7"/>
      <c r="D287" s="7"/>
      <c r="E287" s="7"/>
      <c r="F287" s="7"/>
      <c r="G287" s="7"/>
      <c r="H287" s="7"/>
      <c r="I287" s="7"/>
      <c r="J287" s="7"/>
      <c r="K287" s="7"/>
      <c r="L287" s="7"/>
      <c r="M287" s="7"/>
      <c r="N287" s="7"/>
      <c r="O287" s="7"/>
      <c r="P287" s="7"/>
      <c r="Q287" s="7"/>
      <c r="R287" s="7"/>
    </row>
    <row r="288" spans="1:18" ht="13.2">
      <c r="A288" s="7"/>
      <c r="B288" s="7"/>
      <c r="C288" s="7"/>
      <c r="D288" s="7"/>
      <c r="E288" s="7"/>
      <c r="F288" s="7"/>
      <c r="G288" s="7"/>
      <c r="H288" s="7"/>
      <c r="I288" s="7"/>
      <c r="J288" s="7"/>
      <c r="K288" s="7"/>
      <c r="L288" s="7"/>
      <c r="M288" s="7"/>
      <c r="N288" s="7"/>
      <c r="O288" s="7"/>
      <c r="P288" s="7"/>
      <c r="Q288" s="7"/>
      <c r="R288" s="7"/>
    </row>
    <row r="289" spans="1:18" ht="13.2">
      <c r="A289" s="7"/>
      <c r="B289" s="7"/>
      <c r="C289" s="7"/>
      <c r="D289" s="7"/>
      <c r="E289" s="7"/>
      <c r="F289" s="7"/>
      <c r="G289" s="7"/>
      <c r="H289" s="7"/>
      <c r="I289" s="7"/>
      <c r="J289" s="7"/>
      <c r="K289" s="7"/>
      <c r="L289" s="7"/>
      <c r="M289" s="7"/>
      <c r="N289" s="7"/>
      <c r="O289" s="7"/>
      <c r="P289" s="7"/>
      <c r="Q289" s="7"/>
      <c r="R289" s="7"/>
    </row>
    <row r="290" spans="1:18" ht="13.2">
      <c r="A290" s="7"/>
      <c r="B290" s="7"/>
      <c r="C290" s="7"/>
      <c r="D290" s="7"/>
      <c r="E290" s="7"/>
      <c r="F290" s="7"/>
      <c r="G290" s="7"/>
      <c r="H290" s="7"/>
      <c r="I290" s="7"/>
      <c r="J290" s="7"/>
      <c r="K290" s="7"/>
      <c r="L290" s="7"/>
      <c r="M290" s="7"/>
      <c r="N290" s="7"/>
      <c r="O290" s="7"/>
      <c r="P290" s="7"/>
      <c r="Q290" s="7"/>
      <c r="R290" s="7"/>
    </row>
    <row r="291" spans="1:18" ht="13.2">
      <c r="A291" s="7"/>
      <c r="B291" s="7"/>
      <c r="C291" s="7"/>
      <c r="D291" s="7"/>
      <c r="E291" s="7"/>
      <c r="F291" s="7"/>
      <c r="G291" s="7"/>
      <c r="H291" s="7"/>
      <c r="I291" s="7"/>
      <c r="J291" s="7"/>
      <c r="K291" s="7"/>
      <c r="L291" s="7"/>
      <c r="M291" s="7"/>
      <c r="N291" s="7"/>
      <c r="O291" s="7"/>
      <c r="P291" s="7"/>
      <c r="Q291" s="7"/>
      <c r="R291" s="7"/>
    </row>
    <row r="292" spans="1:18" ht="13.2">
      <c r="A292" s="7"/>
      <c r="B292" s="7"/>
      <c r="C292" s="7"/>
      <c r="D292" s="7"/>
      <c r="E292" s="7"/>
      <c r="F292" s="7"/>
      <c r="G292" s="7"/>
      <c r="H292" s="7"/>
      <c r="I292" s="7"/>
      <c r="J292" s="7"/>
      <c r="K292" s="7"/>
      <c r="L292" s="7"/>
      <c r="M292" s="7"/>
      <c r="N292" s="7"/>
      <c r="O292" s="7"/>
      <c r="P292" s="7"/>
      <c r="Q292" s="7"/>
      <c r="R292" s="7"/>
    </row>
    <row r="293" spans="1:18" ht="13.2">
      <c r="A293" s="7"/>
      <c r="B293" s="7"/>
      <c r="C293" s="7"/>
      <c r="D293" s="7"/>
      <c r="E293" s="7"/>
      <c r="F293" s="7"/>
      <c r="G293" s="7"/>
      <c r="H293" s="7"/>
      <c r="I293" s="7"/>
      <c r="J293" s="7"/>
      <c r="K293" s="7"/>
      <c r="L293" s="7"/>
      <c r="M293" s="7"/>
      <c r="N293" s="7"/>
      <c r="O293" s="7"/>
      <c r="P293" s="7"/>
      <c r="Q293" s="7"/>
      <c r="R293" s="7"/>
    </row>
    <row r="294" spans="1:18" ht="13.2">
      <c r="A294" s="7"/>
      <c r="B294" s="7"/>
      <c r="C294" s="7"/>
      <c r="D294" s="7"/>
      <c r="E294" s="7"/>
      <c r="F294" s="7"/>
      <c r="G294" s="7"/>
      <c r="H294" s="7"/>
      <c r="I294" s="7"/>
      <c r="J294" s="7"/>
      <c r="K294" s="7"/>
      <c r="L294" s="7"/>
      <c r="M294" s="7"/>
      <c r="N294" s="7"/>
      <c r="O294" s="7"/>
      <c r="P294" s="7"/>
      <c r="Q294" s="7"/>
      <c r="R294" s="7"/>
    </row>
    <row r="295" spans="1:18" ht="13.2">
      <c r="A295" s="7"/>
      <c r="B295" s="7"/>
      <c r="C295" s="7"/>
      <c r="D295" s="7"/>
      <c r="E295" s="7"/>
      <c r="F295" s="7"/>
      <c r="G295" s="7"/>
      <c r="H295" s="7"/>
      <c r="I295" s="7"/>
      <c r="J295" s="7"/>
      <c r="K295" s="7"/>
      <c r="L295" s="7"/>
      <c r="M295" s="7"/>
      <c r="N295" s="7"/>
      <c r="O295" s="7"/>
      <c r="P295" s="7"/>
      <c r="Q295" s="7"/>
      <c r="R295" s="7"/>
    </row>
    <row r="296" spans="1:18" ht="13.2">
      <c r="A296" s="7"/>
      <c r="B296" s="7"/>
      <c r="C296" s="7"/>
      <c r="D296" s="7"/>
      <c r="E296" s="7"/>
      <c r="F296" s="7"/>
      <c r="G296" s="7"/>
      <c r="H296" s="7"/>
      <c r="I296" s="7"/>
      <c r="J296" s="7"/>
      <c r="K296" s="7"/>
      <c r="L296" s="7"/>
      <c r="M296" s="7"/>
      <c r="N296" s="7"/>
      <c r="O296" s="7"/>
      <c r="P296" s="7"/>
      <c r="Q296" s="7"/>
      <c r="R296" s="7"/>
    </row>
    <row r="297" spans="1:18" ht="13.2">
      <c r="A297" s="7"/>
      <c r="B297" s="7"/>
      <c r="C297" s="7"/>
      <c r="D297" s="7"/>
      <c r="E297" s="7"/>
      <c r="F297" s="7"/>
      <c r="G297" s="7"/>
      <c r="H297" s="7"/>
      <c r="I297" s="7"/>
      <c r="J297" s="7"/>
      <c r="K297" s="7"/>
      <c r="L297" s="7"/>
      <c r="M297" s="7"/>
      <c r="N297" s="7"/>
      <c r="O297" s="7"/>
      <c r="P297" s="7"/>
      <c r="Q297" s="7"/>
      <c r="R297" s="7"/>
    </row>
    <row r="298" spans="1:18" ht="13.2">
      <c r="A298" s="7"/>
      <c r="B298" s="7"/>
      <c r="C298" s="7"/>
      <c r="D298" s="7"/>
      <c r="E298" s="7"/>
      <c r="F298" s="7"/>
      <c r="G298" s="7"/>
      <c r="H298" s="7"/>
      <c r="I298" s="7"/>
      <c r="J298" s="7"/>
      <c r="K298" s="7"/>
      <c r="L298" s="7"/>
      <c r="M298" s="7"/>
      <c r="N298" s="7"/>
      <c r="O298" s="7"/>
      <c r="P298" s="7"/>
      <c r="Q298" s="7"/>
      <c r="R298" s="7"/>
    </row>
    <row r="299" spans="1:18" ht="13.2">
      <c r="A299" s="7"/>
      <c r="B299" s="7"/>
      <c r="C299" s="7"/>
      <c r="D299" s="7"/>
      <c r="E299" s="7"/>
      <c r="F299" s="7"/>
      <c r="G299" s="7"/>
      <c r="H299" s="7"/>
      <c r="I299" s="7"/>
      <c r="J299" s="7"/>
      <c r="K299" s="7"/>
      <c r="L299" s="7"/>
      <c r="M299" s="7"/>
      <c r="N299" s="7"/>
      <c r="O299" s="7"/>
      <c r="P299" s="7"/>
      <c r="Q299" s="7"/>
      <c r="R299" s="7"/>
    </row>
    <row r="300" spans="1:18" ht="13.2">
      <c r="A300" s="7"/>
      <c r="B300" s="7"/>
      <c r="C300" s="7"/>
      <c r="D300" s="7"/>
      <c r="E300" s="7"/>
      <c r="F300" s="7"/>
      <c r="G300" s="7"/>
      <c r="H300" s="7"/>
      <c r="I300" s="7"/>
      <c r="J300" s="7"/>
      <c r="K300" s="7"/>
      <c r="L300" s="7"/>
      <c r="M300" s="7"/>
      <c r="N300" s="7"/>
      <c r="O300" s="7"/>
      <c r="P300" s="7"/>
      <c r="Q300" s="7"/>
      <c r="R300" s="7"/>
    </row>
    <row r="301" spans="1:18" ht="13.2">
      <c r="A301" s="7"/>
      <c r="B301" s="7"/>
      <c r="C301" s="7"/>
      <c r="D301" s="7"/>
      <c r="E301" s="7"/>
      <c r="F301" s="7"/>
      <c r="G301" s="7"/>
      <c r="H301" s="7"/>
      <c r="I301" s="7"/>
      <c r="J301" s="7"/>
      <c r="K301" s="7"/>
      <c r="L301" s="7"/>
      <c r="M301" s="7"/>
      <c r="N301" s="7"/>
      <c r="O301" s="7"/>
      <c r="P301" s="7"/>
      <c r="Q301" s="7"/>
      <c r="R301" s="7"/>
    </row>
    <row r="302" spans="1:18" ht="13.2">
      <c r="A302" s="7"/>
      <c r="B302" s="7"/>
      <c r="C302" s="7"/>
      <c r="D302" s="7"/>
      <c r="E302" s="7"/>
      <c r="F302" s="7"/>
      <c r="G302" s="7"/>
      <c r="H302" s="7"/>
      <c r="I302" s="7"/>
      <c r="J302" s="7"/>
      <c r="K302" s="7"/>
      <c r="L302" s="7"/>
      <c r="M302" s="7"/>
      <c r="N302" s="7"/>
      <c r="O302" s="7"/>
      <c r="P302" s="7"/>
      <c r="Q302" s="7"/>
      <c r="R302" s="7"/>
    </row>
    <row r="303" spans="1:18" ht="13.2">
      <c r="A303" s="7"/>
      <c r="B303" s="7"/>
      <c r="C303" s="7"/>
      <c r="D303" s="7"/>
      <c r="E303" s="7"/>
      <c r="F303" s="7"/>
      <c r="G303" s="7"/>
      <c r="H303" s="7"/>
      <c r="I303" s="7"/>
      <c r="J303" s="7"/>
      <c r="K303" s="7"/>
      <c r="L303" s="7"/>
      <c r="M303" s="7"/>
      <c r="N303" s="7"/>
      <c r="O303" s="7"/>
      <c r="P303" s="7"/>
      <c r="Q303" s="7"/>
      <c r="R303" s="7"/>
    </row>
    <row r="304" spans="1:18" ht="13.2">
      <c r="A304" s="7"/>
      <c r="B304" s="7"/>
      <c r="C304" s="7"/>
      <c r="D304" s="7"/>
      <c r="E304" s="7"/>
      <c r="F304" s="7"/>
      <c r="G304" s="7"/>
      <c r="H304" s="7"/>
      <c r="I304" s="7"/>
      <c r="J304" s="7"/>
      <c r="K304" s="7"/>
      <c r="L304" s="7"/>
      <c r="M304" s="7"/>
      <c r="N304" s="7"/>
      <c r="O304" s="7"/>
      <c r="P304" s="7"/>
      <c r="Q304" s="7"/>
      <c r="R304" s="7"/>
    </row>
    <row r="305" spans="1:18" ht="13.2">
      <c r="A305" s="7"/>
      <c r="B305" s="7"/>
      <c r="C305" s="7"/>
      <c r="D305" s="7"/>
      <c r="E305" s="7"/>
      <c r="F305" s="7"/>
      <c r="G305" s="7"/>
      <c r="H305" s="7"/>
      <c r="I305" s="7"/>
      <c r="J305" s="7"/>
      <c r="K305" s="7"/>
      <c r="L305" s="7"/>
      <c r="M305" s="7"/>
      <c r="N305" s="7"/>
      <c r="O305" s="7"/>
      <c r="P305" s="7"/>
      <c r="Q305" s="7"/>
      <c r="R305" s="7"/>
    </row>
    <row r="306" spans="1:18" ht="13.2">
      <c r="A306" s="7"/>
      <c r="B306" s="7"/>
      <c r="C306" s="7"/>
      <c r="D306" s="7"/>
      <c r="E306" s="7"/>
      <c r="F306" s="7"/>
      <c r="G306" s="7"/>
      <c r="H306" s="7"/>
      <c r="I306" s="7"/>
      <c r="J306" s="7"/>
      <c r="K306" s="7"/>
      <c r="L306" s="7"/>
      <c r="M306" s="7"/>
      <c r="N306" s="7"/>
      <c r="O306" s="7"/>
      <c r="P306" s="7"/>
      <c r="Q306" s="7"/>
      <c r="R306" s="7"/>
    </row>
    <row r="307" spans="1:18" ht="13.2">
      <c r="A307" s="7"/>
      <c r="B307" s="7"/>
      <c r="C307" s="7"/>
      <c r="D307" s="7"/>
      <c r="E307" s="7"/>
      <c r="F307" s="7"/>
      <c r="G307" s="7"/>
      <c r="H307" s="7"/>
      <c r="I307" s="7"/>
      <c r="J307" s="7"/>
      <c r="K307" s="7"/>
      <c r="L307" s="7"/>
      <c r="M307" s="7"/>
      <c r="N307" s="7"/>
      <c r="O307" s="7"/>
      <c r="P307" s="7"/>
      <c r="Q307" s="7"/>
      <c r="R307" s="7"/>
    </row>
    <row r="308" spans="1:18" ht="13.2">
      <c r="A308" s="7"/>
      <c r="B308" s="7"/>
      <c r="C308" s="7"/>
      <c r="D308" s="7"/>
      <c r="E308" s="7"/>
      <c r="F308" s="7"/>
      <c r="G308" s="7"/>
      <c r="H308" s="7"/>
      <c r="I308" s="7"/>
      <c r="J308" s="7"/>
      <c r="K308" s="7"/>
      <c r="L308" s="7"/>
      <c r="M308" s="7"/>
      <c r="N308" s="7"/>
      <c r="O308" s="7"/>
      <c r="P308" s="7"/>
      <c r="Q308" s="7"/>
      <c r="R308" s="7"/>
    </row>
    <row r="309" spans="1:18" ht="13.2">
      <c r="A309" s="7"/>
      <c r="B309" s="7"/>
      <c r="C309" s="7"/>
      <c r="D309" s="7"/>
      <c r="E309" s="7"/>
      <c r="F309" s="7"/>
      <c r="G309" s="7"/>
      <c r="H309" s="7"/>
      <c r="I309" s="7"/>
      <c r="J309" s="7"/>
      <c r="K309" s="7"/>
      <c r="L309" s="7"/>
      <c r="M309" s="7"/>
      <c r="N309" s="7"/>
      <c r="O309" s="7"/>
      <c r="P309" s="7"/>
      <c r="Q309" s="7"/>
      <c r="R309" s="7"/>
    </row>
    <row r="310" spans="1:18" ht="13.2">
      <c r="A310" s="7"/>
      <c r="B310" s="7"/>
      <c r="C310" s="7"/>
      <c r="D310" s="7"/>
      <c r="E310" s="7"/>
      <c r="F310" s="7"/>
      <c r="G310" s="7"/>
      <c r="H310" s="7"/>
      <c r="I310" s="7"/>
      <c r="J310" s="7"/>
      <c r="K310" s="7"/>
      <c r="L310" s="7"/>
      <c r="M310" s="7"/>
      <c r="N310" s="7"/>
      <c r="O310" s="7"/>
      <c r="P310" s="7"/>
      <c r="Q310" s="7"/>
      <c r="R310" s="7"/>
    </row>
    <row r="311" spans="1:18" ht="13.2">
      <c r="A311" s="7"/>
      <c r="B311" s="7"/>
      <c r="C311" s="7"/>
      <c r="D311" s="7"/>
      <c r="E311" s="7"/>
      <c r="F311" s="7"/>
      <c r="G311" s="7"/>
      <c r="H311" s="7"/>
      <c r="I311" s="7"/>
      <c r="J311" s="7"/>
      <c r="K311" s="7"/>
      <c r="L311" s="7"/>
      <c r="M311" s="7"/>
      <c r="N311" s="7"/>
      <c r="O311" s="7"/>
      <c r="P311" s="7"/>
      <c r="Q311" s="7"/>
      <c r="R311" s="7"/>
    </row>
    <row r="312" spans="1:18" ht="13.2">
      <c r="A312" s="7"/>
      <c r="B312" s="7"/>
      <c r="C312" s="7"/>
      <c r="D312" s="7"/>
      <c r="E312" s="7"/>
      <c r="F312" s="7"/>
      <c r="G312" s="7"/>
      <c r="H312" s="7"/>
      <c r="I312" s="7"/>
      <c r="J312" s="7"/>
      <c r="K312" s="7"/>
      <c r="L312" s="7"/>
      <c r="M312" s="7"/>
      <c r="N312" s="7"/>
      <c r="O312" s="7"/>
      <c r="P312" s="7"/>
      <c r="Q312" s="7"/>
      <c r="R312" s="7"/>
    </row>
    <row r="313" spans="1:18" ht="13.2">
      <c r="A313" s="7"/>
      <c r="B313" s="7"/>
      <c r="C313" s="7"/>
      <c r="D313" s="7"/>
      <c r="E313" s="7"/>
      <c r="F313" s="7"/>
      <c r="G313" s="7"/>
      <c r="H313" s="7"/>
      <c r="I313" s="7"/>
      <c r="J313" s="7"/>
      <c r="K313" s="7"/>
      <c r="L313" s="7"/>
      <c r="M313" s="7"/>
      <c r="N313" s="7"/>
      <c r="O313" s="7"/>
      <c r="P313" s="7"/>
      <c r="Q313" s="7"/>
      <c r="R313" s="7"/>
    </row>
    <row r="314" spans="1:18" ht="13.2">
      <c r="A314" s="7"/>
      <c r="B314" s="7"/>
      <c r="C314" s="7"/>
      <c r="D314" s="7"/>
      <c r="E314" s="7"/>
      <c r="F314" s="7"/>
      <c r="G314" s="7"/>
      <c r="H314" s="7"/>
      <c r="I314" s="7"/>
      <c r="J314" s="7"/>
      <c r="K314" s="7"/>
      <c r="L314" s="7"/>
      <c r="M314" s="7"/>
      <c r="N314" s="7"/>
      <c r="O314" s="7"/>
      <c r="P314" s="7"/>
      <c r="Q314" s="7"/>
      <c r="R314" s="7"/>
    </row>
    <row r="315" spans="1:18" ht="13.2">
      <c r="A315" s="7"/>
      <c r="B315" s="7"/>
      <c r="C315" s="7"/>
      <c r="D315" s="7"/>
      <c r="E315" s="7"/>
      <c r="F315" s="7"/>
      <c r="G315" s="7"/>
      <c r="H315" s="7"/>
      <c r="I315" s="7"/>
      <c r="J315" s="7"/>
      <c r="K315" s="7"/>
      <c r="L315" s="7"/>
      <c r="M315" s="7"/>
      <c r="N315" s="7"/>
      <c r="O315" s="7"/>
      <c r="P315" s="7"/>
      <c r="Q315" s="7"/>
      <c r="R315" s="7"/>
    </row>
    <row r="316" spans="1:18" ht="13.2">
      <c r="A316" s="7"/>
      <c r="B316" s="7"/>
      <c r="C316" s="7"/>
      <c r="D316" s="7"/>
      <c r="E316" s="7"/>
      <c r="F316" s="7"/>
      <c r="G316" s="7"/>
      <c r="H316" s="7"/>
      <c r="I316" s="7"/>
      <c r="J316" s="7"/>
      <c r="K316" s="7"/>
      <c r="L316" s="7"/>
      <c r="M316" s="7"/>
      <c r="N316" s="7"/>
      <c r="O316" s="7"/>
      <c r="P316" s="7"/>
      <c r="Q316" s="7"/>
      <c r="R316" s="7"/>
    </row>
    <row r="317" spans="1:18" ht="13.2">
      <c r="A317" s="7"/>
      <c r="B317" s="7"/>
      <c r="C317" s="7"/>
      <c r="D317" s="7"/>
      <c r="E317" s="7"/>
      <c r="F317" s="7"/>
      <c r="G317" s="7"/>
      <c r="H317" s="7"/>
      <c r="I317" s="7"/>
      <c r="J317" s="7"/>
      <c r="K317" s="7"/>
      <c r="L317" s="7"/>
      <c r="M317" s="7"/>
      <c r="N317" s="7"/>
      <c r="O317" s="7"/>
      <c r="P317" s="7"/>
      <c r="Q317" s="7"/>
      <c r="R317" s="7"/>
    </row>
    <row r="318" spans="1:18" ht="13.2">
      <c r="A318" s="7"/>
      <c r="B318" s="7"/>
      <c r="C318" s="7"/>
      <c r="D318" s="7"/>
      <c r="E318" s="7"/>
      <c r="F318" s="7"/>
      <c r="G318" s="7"/>
      <c r="H318" s="7"/>
      <c r="I318" s="7"/>
      <c r="J318" s="7"/>
      <c r="K318" s="7"/>
      <c r="L318" s="7"/>
      <c r="M318" s="7"/>
      <c r="N318" s="7"/>
      <c r="O318" s="7"/>
      <c r="P318" s="7"/>
      <c r="Q318" s="7"/>
      <c r="R318" s="7"/>
    </row>
    <row r="319" spans="1:18" ht="13.2">
      <c r="A319" s="7"/>
      <c r="B319" s="7"/>
      <c r="C319" s="7"/>
      <c r="D319" s="7"/>
      <c r="E319" s="7"/>
      <c r="F319" s="7"/>
      <c r="G319" s="7"/>
      <c r="H319" s="7"/>
      <c r="I319" s="7"/>
      <c r="J319" s="7"/>
      <c r="K319" s="7"/>
      <c r="L319" s="7"/>
      <c r="M319" s="7"/>
      <c r="N319" s="7"/>
      <c r="O319" s="7"/>
      <c r="P319" s="7"/>
      <c r="Q319" s="7"/>
      <c r="R319" s="7"/>
    </row>
    <row r="320" spans="1:18" ht="13.2">
      <c r="A320" s="7"/>
      <c r="B320" s="7"/>
      <c r="C320" s="7"/>
      <c r="D320" s="7"/>
      <c r="E320" s="7"/>
      <c r="F320" s="7"/>
      <c r="G320" s="7"/>
      <c r="H320" s="7"/>
      <c r="I320" s="7"/>
      <c r="J320" s="7"/>
      <c r="K320" s="7"/>
      <c r="L320" s="7"/>
      <c r="M320" s="7"/>
      <c r="N320" s="7"/>
      <c r="O320" s="7"/>
      <c r="P320" s="7"/>
      <c r="Q320" s="7"/>
      <c r="R320" s="7"/>
    </row>
    <row r="321" spans="1:18" ht="13.2">
      <c r="A321" s="7"/>
      <c r="B321" s="7"/>
      <c r="C321" s="7"/>
      <c r="D321" s="7"/>
      <c r="E321" s="7"/>
      <c r="F321" s="7"/>
      <c r="G321" s="7"/>
      <c r="H321" s="7"/>
      <c r="I321" s="7"/>
      <c r="J321" s="7"/>
      <c r="K321" s="7"/>
      <c r="L321" s="7"/>
      <c r="M321" s="7"/>
      <c r="N321" s="7"/>
      <c r="O321" s="7"/>
      <c r="P321" s="7"/>
      <c r="Q321" s="7"/>
      <c r="R321" s="7"/>
    </row>
    <row r="322" spans="1:18" ht="13.2">
      <c r="A322" s="7"/>
      <c r="B322" s="7"/>
      <c r="C322" s="7"/>
      <c r="D322" s="7"/>
      <c r="E322" s="7"/>
      <c r="F322" s="7"/>
      <c r="G322" s="7"/>
      <c r="H322" s="7"/>
      <c r="I322" s="7"/>
      <c r="J322" s="7"/>
      <c r="K322" s="7"/>
      <c r="L322" s="7"/>
      <c r="M322" s="7"/>
      <c r="N322" s="7"/>
      <c r="O322" s="7"/>
      <c r="P322" s="7"/>
      <c r="Q322" s="7"/>
      <c r="R322" s="7"/>
    </row>
    <row r="323" spans="1:18" ht="13.2">
      <c r="A323" s="7"/>
      <c r="B323" s="7"/>
      <c r="C323" s="7"/>
      <c r="D323" s="7"/>
      <c r="E323" s="7"/>
      <c r="F323" s="7"/>
      <c r="G323" s="7"/>
      <c r="H323" s="7"/>
      <c r="I323" s="7"/>
      <c r="J323" s="7"/>
      <c r="K323" s="7"/>
      <c r="L323" s="7"/>
      <c r="M323" s="7"/>
      <c r="N323" s="7"/>
      <c r="O323" s="7"/>
      <c r="P323" s="7"/>
      <c r="Q323" s="7"/>
      <c r="R323" s="7"/>
    </row>
    <row r="324" spans="1:18" ht="13.2">
      <c r="A324" s="7"/>
      <c r="B324" s="7"/>
      <c r="C324" s="7"/>
      <c r="D324" s="7"/>
      <c r="E324" s="7"/>
      <c r="F324" s="7"/>
      <c r="G324" s="7"/>
      <c r="H324" s="7"/>
      <c r="I324" s="7"/>
      <c r="J324" s="7"/>
      <c r="K324" s="7"/>
      <c r="L324" s="7"/>
      <c r="M324" s="7"/>
      <c r="N324" s="7"/>
      <c r="O324" s="7"/>
      <c r="P324" s="7"/>
      <c r="Q324" s="7"/>
      <c r="R324" s="7"/>
    </row>
    <row r="325" spans="1:18" ht="13.2">
      <c r="A325" s="7"/>
      <c r="B325" s="7"/>
      <c r="C325" s="7"/>
      <c r="D325" s="7"/>
      <c r="E325" s="7"/>
      <c r="F325" s="7"/>
      <c r="G325" s="7"/>
      <c r="H325" s="7"/>
      <c r="I325" s="7"/>
      <c r="J325" s="7"/>
      <c r="K325" s="7"/>
      <c r="L325" s="7"/>
      <c r="M325" s="7"/>
      <c r="N325" s="7"/>
      <c r="O325" s="7"/>
      <c r="P325" s="7"/>
      <c r="Q325" s="7"/>
      <c r="R325" s="7"/>
    </row>
    <row r="326" spans="1:18" ht="13.2">
      <c r="A326" s="7"/>
      <c r="B326" s="7"/>
      <c r="C326" s="7"/>
      <c r="D326" s="7"/>
      <c r="E326" s="7"/>
      <c r="F326" s="7"/>
      <c r="G326" s="7"/>
      <c r="H326" s="7"/>
      <c r="I326" s="7"/>
      <c r="J326" s="7"/>
      <c r="K326" s="7"/>
      <c r="L326" s="7"/>
      <c r="M326" s="7"/>
      <c r="N326" s="7"/>
      <c r="O326" s="7"/>
      <c r="P326" s="7"/>
      <c r="Q326" s="7"/>
      <c r="R326" s="7"/>
    </row>
    <row r="327" spans="1:18" ht="13.2">
      <c r="A327" s="7"/>
      <c r="B327" s="7"/>
      <c r="C327" s="7"/>
      <c r="D327" s="7"/>
      <c r="E327" s="7"/>
      <c r="F327" s="7"/>
      <c r="G327" s="7"/>
      <c r="H327" s="7"/>
      <c r="I327" s="7"/>
      <c r="J327" s="7"/>
      <c r="K327" s="7"/>
      <c r="L327" s="7"/>
      <c r="M327" s="7"/>
      <c r="N327" s="7"/>
      <c r="O327" s="7"/>
      <c r="P327" s="7"/>
      <c r="Q327" s="7"/>
      <c r="R327" s="7"/>
    </row>
    <row r="328" spans="1:18" ht="13.2">
      <c r="A328" s="7"/>
      <c r="B328" s="7"/>
      <c r="C328" s="7"/>
      <c r="D328" s="7"/>
      <c r="E328" s="7"/>
      <c r="F328" s="7"/>
      <c r="G328" s="7"/>
      <c r="H328" s="7"/>
      <c r="I328" s="7"/>
      <c r="J328" s="7"/>
      <c r="K328" s="7"/>
      <c r="L328" s="7"/>
      <c r="M328" s="7"/>
      <c r="N328" s="7"/>
      <c r="O328" s="7"/>
      <c r="P328" s="7"/>
      <c r="Q328" s="7"/>
      <c r="R328" s="7"/>
    </row>
    <row r="329" spans="1:18" ht="13.2">
      <c r="A329" s="7"/>
      <c r="B329" s="7"/>
      <c r="C329" s="7"/>
      <c r="D329" s="7"/>
      <c r="E329" s="7"/>
      <c r="F329" s="7"/>
      <c r="G329" s="7"/>
      <c r="H329" s="7"/>
      <c r="I329" s="7"/>
      <c r="J329" s="7"/>
      <c r="K329" s="7"/>
      <c r="L329" s="7"/>
      <c r="M329" s="7"/>
      <c r="N329" s="7"/>
      <c r="O329" s="7"/>
      <c r="P329" s="7"/>
      <c r="Q329" s="7"/>
      <c r="R329" s="7"/>
    </row>
    <row r="330" spans="1:18" ht="13.2">
      <c r="A330" s="7"/>
      <c r="B330" s="7"/>
      <c r="C330" s="7"/>
      <c r="D330" s="7"/>
      <c r="E330" s="7"/>
      <c r="F330" s="7"/>
      <c r="G330" s="7"/>
      <c r="H330" s="7"/>
      <c r="I330" s="7"/>
      <c r="J330" s="7"/>
      <c r="K330" s="7"/>
      <c r="L330" s="7"/>
      <c r="M330" s="7"/>
      <c r="N330" s="7"/>
      <c r="O330" s="7"/>
      <c r="P330" s="7"/>
      <c r="Q330" s="7"/>
      <c r="R330" s="7"/>
    </row>
    <row r="331" spans="1:18" ht="13.2">
      <c r="A331" s="7"/>
      <c r="B331" s="7"/>
      <c r="C331" s="7"/>
      <c r="D331" s="7"/>
      <c r="E331" s="7"/>
      <c r="F331" s="7"/>
      <c r="G331" s="7"/>
      <c r="H331" s="7"/>
      <c r="I331" s="7"/>
      <c r="J331" s="7"/>
      <c r="K331" s="7"/>
      <c r="L331" s="7"/>
      <c r="M331" s="7"/>
      <c r="N331" s="7"/>
      <c r="O331" s="7"/>
      <c r="P331" s="7"/>
      <c r="Q331" s="7"/>
      <c r="R331" s="7"/>
    </row>
    <row r="332" spans="1:18" ht="13.2">
      <c r="A332" s="7"/>
      <c r="B332" s="7"/>
      <c r="C332" s="7"/>
      <c r="D332" s="7"/>
      <c r="E332" s="7"/>
      <c r="F332" s="7"/>
      <c r="G332" s="7"/>
      <c r="H332" s="7"/>
      <c r="I332" s="7"/>
      <c r="J332" s="7"/>
      <c r="K332" s="7"/>
      <c r="L332" s="7"/>
      <c r="M332" s="7"/>
      <c r="N332" s="7"/>
      <c r="O332" s="7"/>
      <c r="P332" s="7"/>
      <c r="Q332" s="7"/>
      <c r="R332" s="7"/>
    </row>
    <row r="333" spans="1:18" ht="13.2">
      <c r="A333" s="7"/>
      <c r="B333" s="7"/>
      <c r="C333" s="7"/>
      <c r="D333" s="7"/>
      <c r="E333" s="7"/>
      <c r="F333" s="7"/>
      <c r="G333" s="7"/>
      <c r="H333" s="7"/>
      <c r="I333" s="7"/>
      <c r="J333" s="7"/>
      <c r="K333" s="7"/>
      <c r="L333" s="7"/>
      <c r="M333" s="7"/>
      <c r="N333" s="7"/>
      <c r="O333" s="7"/>
      <c r="P333" s="7"/>
      <c r="Q333" s="7"/>
      <c r="R333" s="7"/>
    </row>
    <row r="334" spans="1:18" ht="13.2">
      <c r="A334" s="7"/>
      <c r="B334" s="7"/>
      <c r="C334" s="7"/>
      <c r="D334" s="7"/>
      <c r="E334" s="7"/>
      <c r="F334" s="7"/>
      <c r="G334" s="7"/>
      <c r="H334" s="7"/>
      <c r="I334" s="7"/>
      <c r="J334" s="7"/>
      <c r="K334" s="7"/>
      <c r="L334" s="7"/>
      <c r="M334" s="7"/>
      <c r="N334" s="7"/>
      <c r="O334" s="7"/>
      <c r="P334" s="7"/>
      <c r="Q334" s="7"/>
      <c r="R334" s="7"/>
    </row>
    <row r="335" spans="1:18" ht="13.2">
      <c r="A335" s="7"/>
      <c r="B335" s="7"/>
      <c r="C335" s="7"/>
      <c r="D335" s="7"/>
      <c r="E335" s="7"/>
      <c r="F335" s="7"/>
      <c r="G335" s="7"/>
      <c r="H335" s="7"/>
      <c r="I335" s="7"/>
      <c r="J335" s="7"/>
      <c r="K335" s="7"/>
      <c r="L335" s="7"/>
      <c r="M335" s="7"/>
      <c r="N335" s="7"/>
      <c r="O335" s="7"/>
      <c r="P335" s="7"/>
      <c r="Q335" s="7"/>
      <c r="R335" s="7"/>
    </row>
    <row r="336" spans="1:18" ht="13.2">
      <c r="A336" s="7"/>
      <c r="B336" s="7"/>
      <c r="C336" s="7"/>
      <c r="D336" s="7"/>
      <c r="E336" s="7"/>
      <c r="F336" s="7"/>
      <c r="G336" s="7"/>
      <c r="H336" s="7"/>
      <c r="I336" s="7"/>
      <c r="J336" s="7"/>
      <c r="K336" s="7"/>
      <c r="L336" s="7"/>
      <c r="M336" s="7"/>
      <c r="N336" s="7"/>
      <c r="O336" s="7"/>
      <c r="P336" s="7"/>
      <c r="Q336" s="7"/>
      <c r="R336" s="7"/>
    </row>
    <row r="337" spans="1:18" ht="13.2">
      <c r="A337" s="7"/>
      <c r="B337" s="7"/>
      <c r="C337" s="7"/>
      <c r="D337" s="7"/>
      <c r="E337" s="7"/>
      <c r="F337" s="7"/>
      <c r="G337" s="7"/>
      <c r="H337" s="7"/>
      <c r="I337" s="7"/>
      <c r="J337" s="7"/>
      <c r="K337" s="7"/>
      <c r="L337" s="7"/>
      <c r="M337" s="7"/>
      <c r="N337" s="7"/>
      <c r="O337" s="7"/>
      <c r="P337" s="7"/>
      <c r="Q337" s="7"/>
      <c r="R337" s="7"/>
    </row>
    <row r="338" spans="1:18" ht="13.2">
      <c r="A338" s="7"/>
      <c r="B338" s="7"/>
      <c r="C338" s="7"/>
      <c r="D338" s="7"/>
      <c r="E338" s="7"/>
      <c r="F338" s="7"/>
      <c r="G338" s="7"/>
      <c r="H338" s="7"/>
      <c r="I338" s="7"/>
      <c r="J338" s="7"/>
      <c r="K338" s="7"/>
      <c r="L338" s="7"/>
      <c r="M338" s="7"/>
      <c r="N338" s="7"/>
      <c r="O338" s="7"/>
      <c r="P338" s="7"/>
      <c r="Q338" s="7"/>
      <c r="R338" s="7"/>
    </row>
    <row r="339" spans="1:18" ht="13.2">
      <c r="A339" s="7"/>
      <c r="B339" s="7"/>
      <c r="C339" s="7"/>
      <c r="D339" s="7"/>
      <c r="E339" s="7"/>
      <c r="F339" s="7"/>
      <c r="G339" s="7"/>
      <c r="H339" s="7"/>
      <c r="I339" s="7"/>
      <c r="J339" s="7"/>
      <c r="K339" s="7"/>
      <c r="L339" s="7"/>
      <c r="M339" s="7"/>
      <c r="N339" s="7"/>
      <c r="O339" s="7"/>
      <c r="P339" s="7"/>
      <c r="Q339" s="7"/>
      <c r="R339" s="7"/>
    </row>
    <row r="340" spans="1:18" ht="13.2">
      <c r="A340" s="7"/>
      <c r="B340" s="7"/>
      <c r="C340" s="7"/>
      <c r="D340" s="7"/>
      <c r="E340" s="7"/>
      <c r="F340" s="7"/>
      <c r="G340" s="7"/>
      <c r="H340" s="7"/>
      <c r="I340" s="7"/>
      <c r="J340" s="7"/>
      <c r="K340" s="7"/>
      <c r="L340" s="7"/>
      <c r="M340" s="7"/>
      <c r="N340" s="7"/>
      <c r="O340" s="7"/>
      <c r="P340" s="7"/>
      <c r="Q340" s="7"/>
      <c r="R340" s="7"/>
    </row>
    <row r="341" spans="1:18" ht="13.2">
      <c r="A341" s="7"/>
      <c r="B341" s="7"/>
      <c r="C341" s="7"/>
      <c r="D341" s="7"/>
      <c r="E341" s="7"/>
      <c r="F341" s="7"/>
      <c r="G341" s="7"/>
      <c r="H341" s="7"/>
      <c r="I341" s="7"/>
      <c r="J341" s="7"/>
      <c r="K341" s="7"/>
      <c r="L341" s="7"/>
      <c r="M341" s="7"/>
      <c r="N341" s="7"/>
      <c r="O341" s="7"/>
      <c r="P341" s="7"/>
      <c r="Q341" s="7"/>
      <c r="R341" s="7"/>
    </row>
    <row r="342" spans="1:18" ht="13.2">
      <c r="A342" s="7"/>
      <c r="B342" s="7"/>
      <c r="C342" s="7"/>
      <c r="D342" s="7"/>
      <c r="E342" s="7"/>
      <c r="F342" s="7"/>
      <c r="G342" s="7"/>
      <c r="H342" s="7"/>
      <c r="I342" s="7"/>
      <c r="J342" s="7"/>
      <c r="K342" s="7"/>
      <c r="L342" s="7"/>
      <c r="M342" s="7"/>
      <c r="N342" s="7"/>
      <c r="O342" s="7"/>
      <c r="P342" s="7"/>
      <c r="Q342" s="7"/>
      <c r="R342" s="7"/>
    </row>
    <row r="343" spans="1:18" ht="13.2">
      <c r="A343" s="7"/>
      <c r="B343" s="7"/>
      <c r="C343" s="7"/>
      <c r="D343" s="7"/>
      <c r="E343" s="7"/>
      <c r="F343" s="7"/>
      <c r="G343" s="7"/>
      <c r="H343" s="7"/>
      <c r="I343" s="7"/>
      <c r="J343" s="7"/>
      <c r="K343" s="7"/>
      <c r="L343" s="7"/>
      <c r="M343" s="7"/>
      <c r="N343" s="7"/>
      <c r="O343" s="7"/>
      <c r="P343" s="7"/>
      <c r="Q343" s="7"/>
      <c r="R343" s="7"/>
    </row>
    <row r="344" spans="1:18" ht="13.2">
      <c r="A344" s="7"/>
      <c r="B344" s="7"/>
      <c r="C344" s="7"/>
      <c r="D344" s="7"/>
      <c r="E344" s="7"/>
      <c r="F344" s="7"/>
      <c r="G344" s="7"/>
      <c r="H344" s="7"/>
      <c r="I344" s="7"/>
      <c r="J344" s="7"/>
      <c r="K344" s="7"/>
      <c r="L344" s="7"/>
      <c r="M344" s="7"/>
      <c r="N344" s="7"/>
      <c r="O344" s="7"/>
      <c r="P344" s="7"/>
      <c r="Q344" s="7"/>
      <c r="R344" s="7"/>
    </row>
    <row r="345" spans="1:18" ht="13.2">
      <c r="A345" s="7"/>
      <c r="B345" s="7"/>
      <c r="C345" s="7"/>
      <c r="D345" s="7"/>
      <c r="E345" s="7"/>
      <c r="F345" s="7"/>
      <c r="G345" s="7"/>
      <c r="H345" s="7"/>
      <c r="I345" s="7"/>
      <c r="J345" s="7"/>
      <c r="K345" s="7"/>
      <c r="L345" s="7"/>
      <c r="M345" s="7"/>
      <c r="N345" s="7"/>
      <c r="O345" s="7"/>
      <c r="P345" s="7"/>
      <c r="Q345" s="7"/>
      <c r="R345" s="7"/>
    </row>
    <row r="346" spans="1:18" ht="13.2">
      <c r="A346" s="7"/>
      <c r="B346" s="7"/>
      <c r="C346" s="7"/>
      <c r="D346" s="7"/>
      <c r="E346" s="7"/>
      <c r="F346" s="7"/>
      <c r="G346" s="7"/>
      <c r="H346" s="7"/>
      <c r="I346" s="7"/>
      <c r="J346" s="7"/>
      <c r="K346" s="7"/>
      <c r="L346" s="7"/>
      <c r="M346" s="7"/>
      <c r="N346" s="7"/>
      <c r="O346" s="7"/>
      <c r="P346" s="7"/>
      <c r="Q346" s="7"/>
      <c r="R346" s="7"/>
    </row>
    <row r="347" spans="1:18" ht="13.2">
      <c r="A347" s="7"/>
      <c r="B347" s="7"/>
      <c r="C347" s="7"/>
      <c r="D347" s="7"/>
      <c r="E347" s="7"/>
      <c r="F347" s="7"/>
      <c r="G347" s="7"/>
      <c r="H347" s="7"/>
      <c r="I347" s="7"/>
      <c r="J347" s="7"/>
      <c r="K347" s="7"/>
      <c r="L347" s="7"/>
      <c r="M347" s="7"/>
      <c r="N347" s="7"/>
      <c r="O347" s="7"/>
      <c r="P347" s="7"/>
      <c r="Q347" s="7"/>
      <c r="R347" s="7"/>
    </row>
    <row r="348" spans="1:18" ht="13.2">
      <c r="A348" s="7"/>
      <c r="B348" s="7"/>
      <c r="C348" s="7"/>
      <c r="D348" s="7"/>
      <c r="E348" s="7"/>
      <c r="F348" s="7"/>
      <c r="G348" s="7"/>
      <c r="H348" s="7"/>
      <c r="I348" s="7"/>
      <c r="J348" s="7"/>
      <c r="K348" s="7"/>
      <c r="L348" s="7"/>
      <c r="M348" s="7"/>
      <c r="N348" s="7"/>
      <c r="O348" s="7"/>
      <c r="P348" s="7"/>
      <c r="Q348" s="7"/>
      <c r="R348" s="7"/>
    </row>
    <row r="349" spans="1:18" ht="13.2">
      <c r="A349" s="7"/>
      <c r="B349" s="7"/>
      <c r="C349" s="7"/>
      <c r="D349" s="7"/>
      <c r="E349" s="7"/>
      <c r="F349" s="7"/>
      <c r="G349" s="7"/>
      <c r="H349" s="7"/>
      <c r="I349" s="7"/>
      <c r="J349" s="7"/>
      <c r="K349" s="7"/>
      <c r="L349" s="7"/>
      <c r="M349" s="7"/>
      <c r="N349" s="7"/>
      <c r="O349" s="7"/>
      <c r="P349" s="7"/>
      <c r="Q349" s="7"/>
      <c r="R349" s="7"/>
    </row>
    <row r="350" spans="1:18" ht="13.2">
      <c r="A350" s="7"/>
      <c r="B350" s="7"/>
      <c r="C350" s="7"/>
      <c r="D350" s="7"/>
      <c r="E350" s="7"/>
      <c r="F350" s="7"/>
      <c r="G350" s="7"/>
      <c r="H350" s="7"/>
      <c r="I350" s="7"/>
      <c r="J350" s="7"/>
      <c r="K350" s="7"/>
      <c r="L350" s="7"/>
      <c r="M350" s="7"/>
      <c r="N350" s="7"/>
      <c r="O350" s="7"/>
      <c r="P350" s="7"/>
      <c r="Q350" s="7"/>
      <c r="R350" s="7"/>
    </row>
    <row r="351" spans="1:18" ht="13.2">
      <c r="A351" s="7"/>
      <c r="B351" s="7"/>
      <c r="C351" s="7"/>
      <c r="D351" s="7"/>
      <c r="E351" s="7"/>
      <c r="F351" s="7"/>
      <c r="G351" s="7"/>
      <c r="H351" s="7"/>
      <c r="I351" s="7"/>
      <c r="J351" s="7"/>
      <c r="K351" s="7"/>
      <c r="L351" s="7"/>
      <c r="M351" s="7"/>
      <c r="N351" s="7"/>
      <c r="O351" s="7"/>
      <c r="P351" s="7"/>
      <c r="Q351" s="7"/>
      <c r="R351" s="7"/>
    </row>
    <row r="352" spans="1:18" ht="13.2">
      <c r="A352" s="7"/>
      <c r="B352" s="7"/>
      <c r="C352" s="7"/>
      <c r="D352" s="7"/>
      <c r="E352" s="7"/>
      <c r="F352" s="7"/>
      <c r="G352" s="7"/>
      <c r="H352" s="7"/>
      <c r="I352" s="7"/>
      <c r="J352" s="7"/>
      <c r="K352" s="7"/>
      <c r="L352" s="7"/>
      <c r="M352" s="7"/>
      <c r="N352" s="7"/>
      <c r="O352" s="7"/>
      <c r="P352" s="7"/>
      <c r="Q352" s="7"/>
      <c r="R352" s="7"/>
    </row>
    <row r="353" spans="1:18" ht="13.2">
      <c r="A353" s="7"/>
      <c r="B353" s="7"/>
      <c r="C353" s="7"/>
      <c r="D353" s="7"/>
      <c r="E353" s="7"/>
      <c r="F353" s="7"/>
      <c r="G353" s="7"/>
      <c r="H353" s="7"/>
      <c r="I353" s="7"/>
      <c r="J353" s="7"/>
      <c r="K353" s="7"/>
      <c r="L353" s="7"/>
      <c r="M353" s="7"/>
      <c r="N353" s="7"/>
      <c r="O353" s="7"/>
      <c r="P353" s="7"/>
      <c r="Q353" s="7"/>
      <c r="R353" s="7"/>
    </row>
    <row r="354" spans="1:18" ht="13.2">
      <c r="A354" s="7"/>
      <c r="B354" s="7"/>
      <c r="C354" s="7"/>
      <c r="D354" s="7"/>
      <c r="E354" s="7"/>
      <c r="F354" s="7"/>
      <c r="G354" s="7"/>
      <c r="H354" s="7"/>
      <c r="I354" s="7"/>
      <c r="J354" s="7"/>
      <c r="K354" s="7"/>
      <c r="L354" s="7"/>
      <c r="M354" s="7"/>
      <c r="N354" s="7"/>
      <c r="O354" s="7"/>
      <c r="P354" s="7"/>
      <c r="Q354" s="7"/>
      <c r="R354" s="7"/>
    </row>
    <row r="355" spans="1:18" ht="13.2">
      <c r="A355" s="7"/>
      <c r="B355" s="7"/>
      <c r="C355" s="7"/>
      <c r="D355" s="7"/>
      <c r="E355" s="7"/>
      <c r="F355" s="7"/>
      <c r="G355" s="7"/>
      <c r="H355" s="7"/>
      <c r="I355" s="7"/>
      <c r="J355" s="7"/>
      <c r="K355" s="7"/>
      <c r="L355" s="7"/>
      <c r="M355" s="7"/>
      <c r="N355" s="7"/>
      <c r="O355" s="7"/>
      <c r="P355" s="7"/>
      <c r="Q355" s="7"/>
      <c r="R355" s="7"/>
    </row>
    <row r="356" spans="1:18" ht="13.2">
      <c r="A356" s="7"/>
      <c r="B356" s="7"/>
      <c r="C356" s="7"/>
      <c r="D356" s="7"/>
      <c r="E356" s="7"/>
      <c r="F356" s="7"/>
      <c r="G356" s="7"/>
      <c r="H356" s="7"/>
      <c r="I356" s="7"/>
      <c r="J356" s="7"/>
      <c r="K356" s="7"/>
      <c r="L356" s="7"/>
      <c r="M356" s="7"/>
      <c r="N356" s="7"/>
      <c r="O356" s="7"/>
      <c r="P356" s="7"/>
      <c r="Q356" s="7"/>
      <c r="R356" s="7"/>
    </row>
    <row r="357" spans="1:18" ht="13.2">
      <c r="A357" s="7"/>
      <c r="B357" s="7"/>
      <c r="C357" s="7"/>
      <c r="D357" s="7"/>
      <c r="E357" s="7"/>
      <c r="F357" s="7"/>
      <c r="G357" s="7"/>
      <c r="H357" s="7"/>
      <c r="I357" s="7"/>
      <c r="J357" s="7"/>
      <c r="K357" s="7"/>
      <c r="L357" s="7"/>
      <c r="M357" s="7"/>
      <c r="N357" s="7"/>
      <c r="O357" s="7"/>
      <c r="P357" s="7"/>
      <c r="Q357" s="7"/>
      <c r="R357" s="7"/>
    </row>
    <row r="358" spans="1:18" ht="13.2">
      <c r="A358" s="7"/>
      <c r="B358" s="7"/>
      <c r="C358" s="7"/>
      <c r="D358" s="7"/>
      <c r="E358" s="7"/>
      <c r="F358" s="7"/>
      <c r="G358" s="7"/>
      <c r="H358" s="7"/>
      <c r="I358" s="7"/>
      <c r="J358" s="7"/>
      <c r="K358" s="7"/>
      <c r="L358" s="7"/>
      <c r="M358" s="7"/>
      <c r="N358" s="7"/>
      <c r="O358" s="7"/>
      <c r="P358" s="7"/>
      <c r="Q358" s="7"/>
      <c r="R358" s="7"/>
    </row>
    <row r="359" spans="1:18" ht="13.2">
      <c r="A359" s="7"/>
      <c r="B359" s="7"/>
      <c r="C359" s="7"/>
      <c r="D359" s="7"/>
      <c r="E359" s="7"/>
      <c r="F359" s="7"/>
      <c r="G359" s="7"/>
      <c r="H359" s="7"/>
      <c r="I359" s="7"/>
      <c r="J359" s="7"/>
      <c r="K359" s="7"/>
      <c r="L359" s="7"/>
      <c r="M359" s="7"/>
      <c r="N359" s="7"/>
      <c r="O359" s="7"/>
      <c r="P359" s="7"/>
      <c r="Q359" s="7"/>
      <c r="R359" s="7"/>
    </row>
    <row r="360" spans="1:18" ht="13.2">
      <c r="A360" s="7"/>
      <c r="B360" s="7"/>
      <c r="C360" s="7"/>
      <c r="D360" s="7"/>
      <c r="E360" s="7"/>
      <c r="F360" s="7"/>
      <c r="G360" s="7"/>
      <c r="H360" s="7"/>
      <c r="I360" s="7"/>
      <c r="J360" s="7"/>
      <c r="K360" s="7"/>
      <c r="L360" s="7"/>
      <c r="M360" s="7"/>
      <c r="N360" s="7"/>
      <c r="O360" s="7"/>
      <c r="P360" s="7"/>
      <c r="Q360" s="7"/>
      <c r="R360" s="7"/>
    </row>
    <row r="361" spans="1:18" ht="13.2">
      <c r="A361" s="7"/>
      <c r="B361" s="7"/>
      <c r="C361" s="7"/>
      <c r="D361" s="7"/>
      <c r="E361" s="7"/>
      <c r="F361" s="7"/>
      <c r="G361" s="7"/>
      <c r="H361" s="7"/>
      <c r="I361" s="7"/>
      <c r="J361" s="7"/>
      <c r="K361" s="7"/>
      <c r="L361" s="7"/>
      <c r="M361" s="7"/>
      <c r="N361" s="7"/>
      <c r="O361" s="7"/>
      <c r="P361" s="7"/>
      <c r="Q361" s="7"/>
      <c r="R361" s="7"/>
    </row>
    <row r="362" spans="1:18" ht="13.2">
      <c r="A362" s="7"/>
      <c r="B362" s="7"/>
      <c r="C362" s="7"/>
      <c r="D362" s="7"/>
      <c r="E362" s="7"/>
      <c r="F362" s="7"/>
      <c r="G362" s="7"/>
      <c r="H362" s="7"/>
      <c r="I362" s="7"/>
      <c r="J362" s="7"/>
      <c r="K362" s="7"/>
      <c r="L362" s="7"/>
      <c r="M362" s="7"/>
      <c r="N362" s="7"/>
      <c r="O362" s="7"/>
      <c r="P362" s="7"/>
      <c r="Q362" s="7"/>
      <c r="R362" s="7"/>
    </row>
    <row r="363" spans="1:18" ht="13.2">
      <c r="A363" s="7"/>
      <c r="B363" s="7"/>
      <c r="C363" s="7"/>
      <c r="D363" s="7"/>
      <c r="E363" s="7"/>
      <c r="F363" s="7"/>
      <c r="G363" s="7"/>
      <c r="H363" s="7"/>
      <c r="I363" s="7"/>
      <c r="J363" s="7"/>
      <c r="K363" s="7"/>
      <c r="L363" s="7"/>
      <c r="M363" s="7"/>
      <c r="N363" s="7"/>
      <c r="O363" s="7"/>
      <c r="P363" s="7"/>
      <c r="Q363" s="7"/>
      <c r="R363" s="7"/>
    </row>
    <row r="364" spans="1:18" ht="13.2">
      <c r="A364" s="7"/>
      <c r="B364" s="7"/>
      <c r="C364" s="7"/>
      <c r="D364" s="7"/>
      <c r="E364" s="7"/>
      <c r="F364" s="7"/>
      <c r="G364" s="7"/>
      <c r="H364" s="7"/>
      <c r="I364" s="7"/>
      <c r="J364" s="7"/>
      <c r="K364" s="7"/>
      <c r="L364" s="7"/>
      <c r="M364" s="7"/>
      <c r="N364" s="7"/>
      <c r="O364" s="7"/>
      <c r="P364" s="7"/>
      <c r="Q364" s="7"/>
      <c r="R364" s="7"/>
    </row>
    <row r="365" spans="1:18" ht="13.2">
      <c r="A365" s="7"/>
      <c r="B365" s="7"/>
      <c r="C365" s="7"/>
      <c r="D365" s="7"/>
      <c r="E365" s="7"/>
      <c r="F365" s="7"/>
      <c r="G365" s="7"/>
      <c r="H365" s="7"/>
      <c r="I365" s="7"/>
      <c r="J365" s="7"/>
      <c r="K365" s="7"/>
      <c r="L365" s="7"/>
      <c r="M365" s="7"/>
      <c r="N365" s="7"/>
      <c r="O365" s="7"/>
      <c r="P365" s="7"/>
      <c r="Q365" s="7"/>
      <c r="R365" s="7"/>
    </row>
    <row r="366" spans="1:18" ht="13.2">
      <c r="A366" s="7"/>
      <c r="B366" s="7"/>
      <c r="C366" s="7"/>
      <c r="D366" s="7"/>
      <c r="E366" s="7"/>
      <c r="F366" s="7"/>
      <c r="G366" s="7"/>
      <c r="H366" s="7"/>
      <c r="I366" s="7"/>
      <c r="J366" s="7"/>
      <c r="K366" s="7"/>
      <c r="L366" s="7"/>
      <c r="M366" s="7"/>
      <c r="N366" s="7"/>
      <c r="O366" s="7"/>
      <c r="P366" s="7"/>
      <c r="Q366" s="7"/>
      <c r="R366" s="7"/>
    </row>
    <row r="367" spans="1:18" ht="13.2">
      <c r="A367" s="7"/>
      <c r="B367" s="7"/>
      <c r="C367" s="7"/>
      <c r="D367" s="7"/>
      <c r="E367" s="7"/>
      <c r="F367" s="7"/>
      <c r="G367" s="7"/>
      <c r="H367" s="7"/>
      <c r="I367" s="7"/>
      <c r="J367" s="7"/>
      <c r="K367" s="7"/>
      <c r="L367" s="7"/>
      <c r="M367" s="7"/>
      <c r="N367" s="7"/>
      <c r="O367" s="7"/>
      <c r="P367" s="7"/>
      <c r="Q367" s="7"/>
      <c r="R367" s="7"/>
    </row>
    <row r="368" spans="1:18" ht="13.2">
      <c r="A368" s="7"/>
      <c r="B368" s="7"/>
      <c r="C368" s="7"/>
      <c r="D368" s="7"/>
      <c r="E368" s="7"/>
      <c r="F368" s="7"/>
      <c r="G368" s="7"/>
      <c r="H368" s="7"/>
      <c r="I368" s="7"/>
      <c r="J368" s="7"/>
      <c r="K368" s="7"/>
      <c r="L368" s="7"/>
      <c r="M368" s="7"/>
      <c r="N368" s="7"/>
      <c r="O368" s="7"/>
      <c r="P368" s="7"/>
      <c r="Q368" s="7"/>
      <c r="R368" s="7"/>
    </row>
    <row r="369" spans="1:18" ht="13.2">
      <c r="A369" s="7"/>
      <c r="B369" s="7"/>
      <c r="C369" s="7"/>
      <c r="D369" s="7"/>
      <c r="E369" s="7"/>
      <c r="F369" s="7"/>
      <c r="G369" s="7"/>
      <c r="H369" s="7"/>
      <c r="I369" s="7"/>
      <c r="J369" s="7"/>
      <c r="K369" s="7"/>
      <c r="L369" s="7"/>
      <c r="M369" s="7"/>
      <c r="N369" s="7"/>
      <c r="O369" s="7"/>
      <c r="P369" s="7"/>
      <c r="Q369" s="7"/>
      <c r="R369" s="7"/>
    </row>
    <row r="370" spans="1:18" ht="13.2">
      <c r="A370" s="7"/>
      <c r="B370" s="7"/>
      <c r="C370" s="7"/>
      <c r="D370" s="7"/>
      <c r="E370" s="7"/>
      <c r="F370" s="7"/>
      <c r="G370" s="7"/>
      <c r="H370" s="7"/>
      <c r="I370" s="7"/>
      <c r="J370" s="7"/>
      <c r="K370" s="7"/>
      <c r="L370" s="7"/>
      <c r="M370" s="7"/>
      <c r="N370" s="7"/>
      <c r="O370" s="7"/>
      <c r="P370" s="7"/>
      <c r="Q370" s="7"/>
      <c r="R370" s="7"/>
    </row>
    <row r="371" spans="1:18" ht="13.2">
      <c r="A371" s="7"/>
      <c r="B371" s="7"/>
      <c r="C371" s="7"/>
      <c r="D371" s="7"/>
      <c r="E371" s="7"/>
      <c r="F371" s="7"/>
      <c r="G371" s="7"/>
      <c r="H371" s="7"/>
      <c r="I371" s="7"/>
      <c r="J371" s="7"/>
      <c r="K371" s="7"/>
      <c r="L371" s="7"/>
      <c r="M371" s="7"/>
      <c r="N371" s="7"/>
      <c r="O371" s="7"/>
      <c r="P371" s="7"/>
      <c r="Q371" s="7"/>
      <c r="R371" s="7"/>
    </row>
    <row r="372" spans="1:18" ht="13.2">
      <c r="A372" s="7"/>
      <c r="B372" s="7"/>
      <c r="C372" s="7"/>
      <c r="D372" s="7"/>
      <c r="E372" s="7"/>
      <c r="F372" s="7"/>
      <c r="G372" s="7"/>
      <c r="H372" s="7"/>
      <c r="I372" s="7"/>
      <c r="J372" s="7"/>
      <c r="K372" s="7"/>
      <c r="L372" s="7"/>
      <c r="M372" s="7"/>
      <c r="N372" s="7"/>
      <c r="O372" s="7"/>
      <c r="P372" s="7"/>
      <c r="Q372" s="7"/>
      <c r="R372" s="7"/>
    </row>
    <row r="373" spans="1:18" ht="13.2">
      <c r="A373" s="7"/>
      <c r="B373" s="7"/>
      <c r="C373" s="7"/>
      <c r="D373" s="7"/>
      <c r="E373" s="7"/>
      <c r="F373" s="7"/>
      <c r="G373" s="7"/>
      <c r="H373" s="7"/>
      <c r="I373" s="7"/>
      <c r="J373" s="7"/>
      <c r="K373" s="7"/>
      <c r="L373" s="7"/>
      <c r="M373" s="7"/>
      <c r="N373" s="7"/>
      <c r="O373" s="7"/>
      <c r="P373" s="7"/>
      <c r="Q373" s="7"/>
      <c r="R373" s="7"/>
    </row>
    <row r="374" spans="1:18" ht="13.2">
      <c r="A374" s="7"/>
      <c r="B374" s="7"/>
      <c r="C374" s="7"/>
      <c r="D374" s="7"/>
      <c r="E374" s="7"/>
      <c r="F374" s="7"/>
      <c r="G374" s="7"/>
      <c r="H374" s="7"/>
      <c r="I374" s="7"/>
      <c r="J374" s="7"/>
      <c r="K374" s="7"/>
      <c r="L374" s="7"/>
      <c r="M374" s="7"/>
      <c r="N374" s="7"/>
      <c r="O374" s="7"/>
      <c r="P374" s="7"/>
      <c r="Q374" s="7"/>
      <c r="R374" s="7"/>
    </row>
    <row r="375" spans="1:18" ht="13.2">
      <c r="A375" s="7"/>
      <c r="B375" s="7"/>
      <c r="C375" s="7"/>
      <c r="D375" s="7"/>
      <c r="E375" s="7"/>
      <c r="F375" s="7"/>
      <c r="G375" s="7"/>
      <c r="H375" s="7"/>
      <c r="I375" s="7"/>
      <c r="J375" s="7"/>
      <c r="K375" s="7"/>
      <c r="L375" s="7"/>
      <c r="M375" s="7"/>
      <c r="N375" s="7"/>
      <c r="O375" s="7"/>
      <c r="P375" s="7"/>
      <c r="Q375" s="7"/>
      <c r="R375" s="7"/>
    </row>
    <row r="376" spans="1:18" ht="13.2">
      <c r="A376" s="7"/>
      <c r="B376" s="7"/>
      <c r="C376" s="7"/>
      <c r="D376" s="7"/>
      <c r="E376" s="7"/>
      <c r="F376" s="7"/>
      <c r="G376" s="7"/>
      <c r="H376" s="7"/>
      <c r="I376" s="7"/>
      <c r="J376" s="7"/>
      <c r="K376" s="7"/>
      <c r="L376" s="7"/>
      <c r="M376" s="7"/>
      <c r="N376" s="7"/>
      <c r="O376" s="7"/>
      <c r="P376" s="7"/>
      <c r="Q376" s="7"/>
      <c r="R376" s="7"/>
    </row>
    <row r="377" spans="1:18" ht="13.2">
      <c r="A377" s="7"/>
      <c r="B377" s="7"/>
      <c r="C377" s="7"/>
      <c r="D377" s="7"/>
      <c r="E377" s="7"/>
      <c r="F377" s="7"/>
      <c r="G377" s="7"/>
      <c r="H377" s="7"/>
      <c r="I377" s="7"/>
      <c r="J377" s="7"/>
      <c r="K377" s="7"/>
      <c r="L377" s="7"/>
      <c r="M377" s="7"/>
      <c r="N377" s="7"/>
      <c r="O377" s="7"/>
      <c r="P377" s="7"/>
      <c r="Q377" s="7"/>
      <c r="R377" s="7"/>
    </row>
    <row r="378" spans="1:18" ht="13.2">
      <c r="A378" s="7"/>
      <c r="B378" s="7"/>
      <c r="C378" s="7"/>
      <c r="D378" s="7"/>
      <c r="E378" s="7"/>
      <c r="F378" s="7"/>
      <c r="G378" s="7"/>
      <c r="H378" s="7"/>
      <c r="I378" s="7"/>
      <c r="J378" s="7"/>
      <c r="K378" s="7"/>
      <c r="L378" s="7"/>
      <c r="M378" s="7"/>
      <c r="N378" s="7"/>
      <c r="O378" s="7"/>
      <c r="P378" s="7"/>
      <c r="Q378" s="7"/>
      <c r="R378" s="7"/>
    </row>
    <row r="379" spans="1:18" ht="13.2">
      <c r="A379" s="7"/>
      <c r="B379" s="7"/>
      <c r="C379" s="7"/>
      <c r="D379" s="7"/>
      <c r="E379" s="7"/>
      <c r="F379" s="7"/>
      <c r="G379" s="7"/>
      <c r="H379" s="7"/>
      <c r="I379" s="7"/>
      <c r="J379" s="7"/>
      <c r="K379" s="7"/>
      <c r="L379" s="7"/>
      <c r="M379" s="7"/>
      <c r="N379" s="7"/>
      <c r="O379" s="7"/>
      <c r="P379" s="7"/>
      <c r="Q379" s="7"/>
      <c r="R379" s="7"/>
    </row>
    <row r="380" spans="1:18" ht="13.2">
      <c r="A380" s="7"/>
      <c r="B380" s="7"/>
      <c r="C380" s="7"/>
      <c r="D380" s="7"/>
      <c r="E380" s="7"/>
      <c r="F380" s="7"/>
      <c r="G380" s="7"/>
      <c r="H380" s="7"/>
      <c r="I380" s="7"/>
      <c r="J380" s="7"/>
      <c r="K380" s="7"/>
      <c r="L380" s="7"/>
      <c r="M380" s="7"/>
      <c r="N380" s="7"/>
      <c r="O380" s="7"/>
      <c r="P380" s="7"/>
      <c r="Q380" s="7"/>
      <c r="R380" s="7"/>
    </row>
    <row r="381" spans="1:18" ht="13.2">
      <c r="A381" s="7"/>
      <c r="B381" s="7"/>
      <c r="C381" s="7"/>
      <c r="D381" s="7"/>
      <c r="E381" s="7"/>
      <c r="F381" s="7"/>
      <c r="G381" s="7"/>
      <c r="H381" s="7"/>
      <c r="I381" s="7"/>
      <c r="J381" s="7"/>
      <c r="K381" s="7"/>
      <c r="L381" s="7"/>
      <c r="M381" s="7"/>
      <c r="N381" s="7"/>
      <c r="O381" s="7"/>
      <c r="P381" s="7"/>
      <c r="Q381" s="7"/>
      <c r="R381" s="7"/>
    </row>
    <row r="382" spans="1:18" ht="13.2">
      <c r="A382" s="7"/>
      <c r="B382" s="7"/>
      <c r="C382" s="7"/>
      <c r="D382" s="7"/>
      <c r="E382" s="7"/>
      <c r="F382" s="7"/>
      <c r="G382" s="7"/>
      <c r="H382" s="7"/>
      <c r="I382" s="7"/>
      <c r="J382" s="7"/>
      <c r="K382" s="7"/>
      <c r="L382" s="7"/>
      <c r="M382" s="7"/>
      <c r="N382" s="7"/>
      <c r="O382" s="7"/>
      <c r="P382" s="7"/>
      <c r="Q382" s="7"/>
      <c r="R382" s="7"/>
    </row>
    <row r="383" spans="1:18" ht="13.2">
      <c r="A383" s="7"/>
      <c r="B383" s="7"/>
      <c r="C383" s="7"/>
      <c r="D383" s="7"/>
      <c r="E383" s="7"/>
      <c r="F383" s="7"/>
      <c r="G383" s="7"/>
      <c r="H383" s="7"/>
      <c r="I383" s="7"/>
      <c r="J383" s="7"/>
      <c r="K383" s="7"/>
      <c r="L383" s="7"/>
      <c r="M383" s="7"/>
      <c r="N383" s="7"/>
      <c r="O383" s="7"/>
      <c r="P383" s="7"/>
      <c r="Q383" s="7"/>
      <c r="R383" s="7"/>
    </row>
    <row r="384" spans="1:18" ht="13.2">
      <c r="A384" s="7"/>
      <c r="B384" s="7"/>
      <c r="C384" s="7"/>
      <c r="D384" s="7"/>
      <c r="E384" s="7"/>
      <c r="F384" s="7"/>
      <c r="G384" s="7"/>
      <c r="H384" s="7"/>
      <c r="I384" s="7"/>
      <c r="J384" s="7"/>
      <c r="K384" s="7"/>
      <c r="L384" s="7"/>
      <c r="M384" s="7"/>
      <c r="N384" s="7"/>
      <c r="O384" s="7"/>
      <c r="P384" s="7"/>
      <c r="Q384" s="7"/>
      <c r="R384" s="7"/>
    </row>
    <row r="385" spans="1:18" ht="13.2">
      <c r="A385" s="7"/>
      <c r="B385" s="7"/>
      <c r="C385" s="7"/>
      <c r="D385" s="7"/>
      <c r="E385" s="7"/>
      <c r="F385" s="7"/>
      <c r="G385" s="7"/>
      <c r="H385" s="7"/>
      <c r="I385" s="7"/>
      <c r="J385" s="7"/>
      <c r="K385" s="7"/>
      <c r="L385" s="7"/>
      <c r="M385" s="7"/>
      <c r="N385" s="7"/>
      <c r="O385" s="7"/>
      <c r="P385" s="7"/>
      <c r="Q385" s="7"/>
      <c r="R385" s="7"/>
    </row>
    <row r="386" spans="1:18" ht="13.2">
      <c r="A386" s="7"/>
      <c r="B386" s="7"/>
      <c r="C386" s="7"/>
      <c r="D386" s="7"/>
      <c r="E386" s="7"/>
      <c r="F386" s="7"/>
      <c r="G386" s="7"/>
      <c r="H386" s="7"/>
      <c r="I386" s="7"/>
      <c r="J386" s="7"/>
      <c r="K386" s="7"/>
      <c r="L386" s="7"/>
      <c r="M386" s="7"/>
      <c r="N386" s="7"/>
      <c r="O386" s="7"/>
      <c r="P386" s="7"/>
      <c r="Q386" s="7"/>
      <c r="R386" s="7"/>
    </row>
    <row r="387" spans="1:18" ht="13.2">
      <c r="A387" s="7"/>
      <c r="B387" s="7"/>
      <c r="C387" s="7"/>
      <c r="D387" s="7"/>
      <c r="E387" s="7"/>
      <c r="F387" s="7"/>
      <c r="G387" s="7"/>
      <c r="H387" s="7"/>
      <c r="I387" s="7"/>
      <c r="J387" s="7"/>
      <c r="K387" s="7"/>
      <c r="L387" s="7"/>
      <c r="M387" s="7"/>
      <c r="N387" s="7"/>
      <c r="O387" s="7"/>
      <c r="P387" s="7"/>
      <c r="Q387" s="7"/>
      <c r="R387" s="7"/>
    </row>
    <row r="388" spans="1:18" ht="13.2">
      <c r="A388" s="7"/>
      <c r="B388" s="7"/>
      <c r="C388" s="7"/>
      <c r="D388" s="7"/>
      <c r="E388" s="7"/>
      <c r="F388" s="7"/>
      <c r="G388" s="7"/>
      <c r="H388" s="7"/>
      <c r="I388" s="7"/>
      <c r="J388" s="7"/>
      <c r="K388" s="7"/>
      <c r="L388" s="7"/>
      <c r="M388" s="7"/>
      <c r="N388" s="7"/>
      <c r="O388" s="7"/>
      <c r="P388" s="7"/>
      <c r="Q388" s="7"/>
      <c r="R388" s="7"/>
    </row>
    <row r="389" spans="1:18" ht="13.2">
      <c r="A389" s="7"/>
      <c r="B389" s="7"/>
      <c r="C389" s="7"/>
      <c r="D389" s="7"/>
      <c r="E389" s="7"/>
      <c r="F389" s="7"/>
      <c r="G389" s="7"/>
      <c r="H389" s="7"/>
      <c r="I389" s="7"/>
      <c r="J389" s="7"/>
      <c r="K389" s="7"/>
      <c r="L389" s="7"/>
      <c r="M389" s="7"/>
      <c r="N389" s="7"/>
      <c r="O389" s="7"/>
      <c r="P389" s="7"/>
      <c r="Q389" s="7"/>
      <c r="R389" s="7"/>
    </row>
    <row r="390" spans="1:18" ht="13.2">
      <c r="A390" s="7"/>
      <c r="B390" s="7"/>
      <c r="C390" s="7"/>
      <c r="D390" s="7"/>
      <c r="E390" s="7"/>
      <c r="F390" s="7"/>
      <c r="G390" s="7"/>
      <c r="H390" s="7"/>
      <c r="I390" s="7"/>
      <c r="J390" s="7"/>
      <c r="K390" s="7"/>
      <c r="L390" s="7"/>
      <c r="M390" s="7"/>
      <c r="N390" s="7"/>
      <c r="O390" s="7"/>
      <c r="P390" s="7"/>
      <c r="Q390" s="7"/>
      <c r="R390" s="7"/>
    </row>
    <row r="391" spans="1:18" ht="13.2">
      <c r="A391" s="7"/>
      <c r="B391" s="7"/>
      <c r="C391" s="7"/>
      <c r="D391" s="7"/>
      <c r="E391" s="7"/>
      <c r="F391" s="7"/>
      <c r="G391" s="7"/>
      <c r="H391" s="7"/>
      <c r="I391" s="7"/>
      <c r="J391" s="7"/>
      <c r="K391" s="7"/>
      <c r="L391" s="7"/>
      <c r="M391" s="7"/>
      <c r="N391" s="7"/>
      <c r="O391" s="7"/>
      <c r="P391" s="7"/>
      <c r="Q391" s="7"/>
      <c r="R391" s="7"/>
    </row>
    <row r="392" spans="1:18" ht="13.2">
      <c r="A392" s="7"/>
      <c r="B392" s="7"/>
      <c r="C392" s="7"/>
      <c r="D392" s="7"/>
      <c r="E392" s="7"/>
      <c r="F392" s="7"/>
      <c r="G392" s="7"/>
      <c r="H392" s="7"/>
      <c r="I392" s="7"/>
      <c r="J392" s="7"/>
      <c r="K392" s="7"/>
      <c r="L392" s="7"/>
      <c r="M392" s="7"/>
      <c r="N392" s="7"/>
      <c r="O392" s="7"/>
      <c r="P392" s="7"/>
      <c r="Q392" s="7"/>
      <c r="R392" s="7"/>
    </row>
    <row r="393" spans="1:18" ht="13.2">
      <c r="A393" s="7"/>
      <c r="B393" s="7"/>
      <c r="C393" s="7"/>
      <c r="D393" s="7"/>
      <c r="E393" s="7"/>
      <c r="F393" s="7"/>
      <c r="G393" s="7"/>
      <c r="H393" s="7"/>
      <c r="I393" s="7"/>
      <c r="J393" s="7"/>
      <c r="K393" s="7"/>
      <c r="L393" s="7"/>
      <c r="M393" s="7"/>
      <c r="N393" s="7"/>
      <c r="O393" s="7"/>
      <c r="P393" s="7"/>
      <c r="Q393" s="7"/>
      <c r="R393" s="7"/>
    </row>
    <row r="394" spans="1:18" ht="13.2">
      <c r="A394" s="7"/>
      <c r="B394" s="7"/>
      <c r="C394" s="7"/>
      <c r="D394" s="7"/>
      <c r="E394" s="7"/>
      <c r="F394" s="7"/>
      <c r="G394" s="7"/>
      <c r="H394" s="7"/>
      <c r="I394" s="7"/>
      <c r="J394" s="7"/>
      <c r="K394" s="7"/>
      <c r="L394" s="7"/>
      <c r="M394" s="7"/>
      <c r="N394" s="7"/>
      <c r="O394" s="7"/>
      <c r="P394" s="7"/>
      <c r="Q394" s="7"/>
      <c r="R394" s="7"/>
    </row>
    <row r="395" spans="1:18" ht="13.2">
      <c r="A395" s="7"/>
      <c r="B395" s="7"/>
      <c r="C395" s="7"/>
      <c r="D395" s="7"/>
      <c r="E395" s="7"/>
      <c r="F395" s="7"/>
      <c r="G395" s="7"/>
      <c r="H395" s="7"/>
      <c r="I395" s="7"/>
      <c r="J395" s="7"/>
      <c r="K395" s="7"/>
      <c r="L395" s="7"/>
      <c r="M395" s="7"/>
      <c r="N395" s="7"/>
      <c r="O395" s="7"/>
      <c r="P395" s="7"/>
      <c r="Q395" s="7"/>
      <c r="R395" s="7"/>
    </row>
    <row r="396" spans="1:18" ht="13.2">
      <c r="A396" s="7"/>
      <c r="B396" s="7"/>
      <c r="C396" s="7"/>
      <c r="D396" s="7"/>
      <c r="E396" s="7"/>
      <c r="F396" s="7"/>
      <c r="G396" s="7"/>
      <c r="H396" s="7"/>
      <c r="I396" s="7"/>
      <c r="J396" s="7"/>
      <c r="K396" s="7"/>
      <c r="L396" s="7"/>
      <c r="M396" s="7"/>
      <c r="N396" s="7"/>
      <c r="O396" s="7"/>
      <c r="P396" s="7"/>
      <c r="Q396" s="7"/>
      <c r="R396" s="7"/>
    </row>
    <row r="397" spans="1:18" ht="13.2">
      <c r="A397" s="7"/>
      <c r="B397" s="7"/>
      <c r="C397" s="7"/>
      <c r="D397" s="7"/>
      <c r="E397" s="7"/>
      <c r="F397" s="7"/>
      <c r="G397" s="7"/>
      <c r="H397" s="7"/>
      <c r="I397" s="7"/>
      <c r="J397" s="7"/>
      <c r="K397" s="7"/>
      <c r="L397" s="7"/>
      <c r="M397" s="7"/>
      <c r="N397" s="7"/>
      <c r="O397" s="7"/>
      <c r="P397" s="7"/>
      <c r="Q397" s="7"/>
      <c r="R397" s="7"/>
    </row>
    <row r="398" spans="1:18" ht="13.2">
      <c r="A398" s="7"/>
      <c r="B398" s="7"/>
      <c r="C398" s="7"/>
      <c r="D398" s="7"/>
      <c r="E398" s="7"/>
      <c r="F398" s="7"/>
      <c r="G398" s="7"/>
      <c r="H398" s="7"/>
      <c r="I398" s="7"/>
      <c r="J398" s="7"/>
      <c r="K398" s="7"/>
      <c r="L398" s="7"/>
      <c r="M398" s="7"/>
      <c r="N398" s="7"/>
      <c r="O398" s="7"/>
      <c r="P398" s="7"/>
      <c r="Q398" s="7"/>
      <c r="R398" s="7"/>
    </row>
    <row r="399" spans="1:18" ht="13.2">
      <c r="A399" s="7"/>
      <c r="B399" s="7"/>
      <c r="C399" s="7"/>
      <c r="D399" s="7"/>
      <c r="E399" s="7"/>
      <c r="F399" s="7"/>
      <c r="G399" s="7"/>
      <c r="H399" s="7"/>
      <c r="I399" s="7"/>
      <c r="J399" s="7"/>
      <c r="K399" s="7"/>
      <c r="L399" s="7"/>
      <c r="M399" s="7"/>
      <c r="N399" s="7"/>
      <c r="O399" s="7"/>
      <c r="P399" s="7"/>
      <c r="Q399" s="7"/>
      <c r="R399" s="7"/>
    </row>
    <row r="400" spans="1:18" ht="13.2">
      <c r="A400" s="7"/>
      <c r="B400" s="7"/>
      <c r="C400" s="7"/>
      <c r="D400" s="7"/>
      <c r="E400" s="7"/>
      <c r="F400" s="7"/>
      <c r="G400" s="7"/>
      <c r="H400" s="7"/>
      <c r="I400" s="7"/>
      <c r="J400" s="7"/>
      <c r="K400" s="7"/>
      <c r="L400" s="7"/>
      <c r="M400" s="7"/>
      <c r="N400" s="7"/>
      <c r="O400" s="7"/>
      <c r="P400" s="7"/>
      <c r="Q400" s="7"/>
      <c r="R400" s="7"/>
    </row>
    <row r="401" spans="1:18" ht="13.2">
      <c r="A401" s="7"/>
      <c r="B401" s="7"/>
      <c r="C401" s="7"/>
      <c r="D401" s="7"/>
      <c r="E401" s="7"/>
      <c r="F401" s="7"/>
      <c r="G401" s="7"/>
      <c r="H401" s="7"/>
      <c r="I401" s="7"/>
      <c r="J401" s="7"/>
      <c r="K401" s="7"/>
      <c r="L401" s="7"/>
      <c r="M401" s="7"/>
      <c r="N401" s="7"/>
      <c r="O401" s="7"/>
      <c r="P401" s="7"/>
      <c r="Q401" s="7"/>
      <c r="R401" s="7"/>
    </row>
    <row r="402" spans="1:18" ht="13.2">
      <c r="A402" s="7"/>
      <c r="B402" s="7"/>
      <c r="C402" s="7"/>
      <c r="D402" s="7"/>
      <c r="E402" s="7"/>
      <c r="F402" s="7"/>
      <c r="G402" s="7"/>
      <c r="H402" s="7"/>
      <c r="I402" s="7"/>
      <c r="J402" s="7"/>
      <c r="K402" s="7"/>
      <c r="L402" s="7"/>
      <c r="M402" s="7"/>
      <c r="N402" s="7"/>
      <c r="O402" s="7"/>
      <c r="P402" s="7"/>
      <c r="Q402" s="7"/>
      <c r="R402" s="7"/>
    </row>
    <row r="403" spans="1:18" ht="13.2">
      <c r="A403" s="7"/>
      <c r="B403" s="7"/>
      <c r="C403" s="7"/>
      <c r="D403" s="7"/>
      <c r="E403" s="7"/>
      <c r="F403" s="7"/>
      <c r="G403" s="7"/>
      <c r="H403" s="7"/>
      <c r="I403" s="7"/>
      <c r="J403" s="7"/>
      <c r="K403" s="7"/>
      <c r="L403" s="7"/>
      <c r="M403" s="7"/>
      <c r="N403" s="7"/>
      <c r="O403" s="7"/>
      <c r="P403" s="7"/>
      <c r="Q403" s="7"/>
      <c r="R403" s="7"/>
    </row>
    <row r="404" spans="1:18" ht="13.2">
      <c r="A404" s="7"/>
      <c r="B404" s="7"/>
      <c r="C404" s="7"/>
      <c r="D404" s="7"/>
      <c r="E404" s="7"/>
      <c r="F404" s="7"/>
      <c r="G404" s="7"/>
      <c r="H404" s="7"/>
      <c r="I404" s="7"/>
      <c r="J404" s="7"/>
      <c r="K404" s="7"/>
      <c r="L404" s="7"/>
      <c r="M404" s="7"/>
      <c r="N404" s="7"/>
      <c r="O404" s="7"/>
      <c r="P404" s="7"/>
      <c r="Q404" s="7"/>
      <c r="R404" s="7"/>
    </row>
    <row r="405" spans="1:18" ht="13.2">
      <c r="A405" s="7"/>
      <c r="B405" s="7"/>
      <c r="C405" s="7"/>
      <c r="D405" s="7"/>
      <c r="E405" s="7"/>
      <c r="F405" s="7"/>
      <c r="G405" s="7"/>
      <c r="H405" s="7"/>
      <c r="I405" s="7"/>
      <c r="J405" s="7"/>
      <c r="K405" s="7"/>
      <c r="L405" s="7"/>
      <c r="M405" s="7"/>
      <c r="N405" s="7"/>
      <c r="O405" s="7"/>
      <c r="P405" s="7"/>
      <c r="Q405" s="7"/>
      <c r="R405" s="7"/>
    </row>
    <row r="406" spans="1:18" ht="13.2">
      <c r="A406" s="7"/>
      <c r="B406" s="7"/>
      <c r="C406" s="7"/>
      <c r="D406" s="7"/>
      <c r="E406" s="7"/>
      <c r="F406" s="7"/>
      <c r="G406" s="7"/>
      <c r="H406" s="7"/>
      <c r="I406" s="7"/>
      <c r="J406" s="7"/>
      <c r="K406" s="7"/>
      <c r="L406" s="7"/>
      <c r="M406" s="7"/>
      <c r="N406" s="7"/>
      <c r="O406" s="7"/>
      <c r="P406" s="7"/>
      <c r="Q406" s="7"/>
      <c r="R406" s="7"/>
    </row>
    <row r="407" spans="1:18" ht="13.2">
      <c r="A407" s="7"/>
      <c r="B407" s="7"/>
      <c r="C407" s="7"/>
      <c r="D407" s="7"/>
      <c r="E407" s="7"/>
      <c r="F407" s="7"/>
      <c r="G407" s="7"/>
      <c r="H407" s="7"/>
      <c r="I407" s="7"/>
      <c r="J407" s="7"/>
      <c r="K407" s="7"/>
      <c r="L407" s="7"/>
      <c r="M407" s="7"/>
      <c r="N407" s="7"/>
      <c r="O407" s="7"/>
      <c r="P407" s="7"/>
      <c r="Q407" s="7"/>
      <c r="R407" s="7"/>
    </row>
    <row r="408" spans="1:18" ht="13.2">
      <c r="A408" s="7"/>
      <c r="B408" s="7"/>
      <c r="C408" s="7"/>
      <c r="D408" s="7"/>
      <c r="E408" s="7"/>
      <c r="F408" s="7"/>
      <c r="G408" s="7"/>
      <c r="H408" s="7"/>
      <c r="I408" s="7"/>
      <c r="J408" s="7"/>
      <c r="K408" s="7"/>
      <c r="L408" s="7"/>
      <c r="M408" s="7"/>
      <c r="N408" s="7"/>
      <c r="O408" s="7"/>
      <c r="P408" s="7"/>
      <c r="Q408" s="7"/>
      <c r="R408" s="7"/>
    </row>
    <row r="409" spans="1:18" ht="13.2">
      <c r="A409" s="7"/>
      <c r="B409" s="7"/>
      <c r="C409" s="7"/>
      <c r="D409" s="7"/>
      <c r="E409" s="7"/>
      <c r="F409" s="7"/>
      <c r="G409" s="7"/>
      <c r="H409" s="7"/>
      <c r="I409" s="7"/>
      <c r="J409" s="7"/>
      <c r="K409" s="7"/>
      <c r="L409" s="7"/>
      <c r="M409" s="7"/>
      <c r="N409" s="7"/>
      <c r="O409" s="7"/>
      <c r="P409" s="7"/>
      <c r="Q409" s="7"/>
      <c r="R409" s="7"/>
    </row>
    <row r="410" spans="1:18" ht="13.2">
      <c r="A410" s="7"/>
      <c r="B410" s="7"/>
      <c r="C410" s="7"/>
      <c r="D410" s="7"/>
      <c r="E410" s="7"/>
      <c r="F410" s="7"/>
      <c r="G410" s="7"/>
      <c r="H410" s="7"/>
      <c r="I410" s="7"/>
      <c r="J410" s="7"/>
      <c r="K410" s="7"/>
      <c r="L410" s="7"/>
      <c r="M410" s="7"/>
      <c r="N410" s="7"/>
      <c r="O410" s="7"/>
      <c r="P410" s="7"/>
      <c r="Q410" s="7"/>
      <c r="R410" s="7"/>
    </row>
    <row r="411" spans="1:18" ht="13.2">
      <c r="A411" s="7"/>
      <c r="B411" s="7"/>
      <c r="C411" s="7"/>
      <c r="D411" s="7"/>
      <c r="E411" s="7"/>
      <c r="F411" s="7"/>
      <c r="G411" s="7"/>
      <c r="H411" s="7"/>
      <c r="I411" s="7"/>
      <c r="J411" s="7"/>
      <c r="K411" s="7"/>
      <c r="L411" s="7"/>
      <c r="M411" s="7"/>
      <c r="N411" s="7"/>
      <c r="O411" s="7"/>
      <c r="P411" s="7"/>
      <c r="Q411" s="7"/>
      <c r="R411" s="7"/>
    </row>
    <row r="412" spans="1:18" ht="13.2">
      <c r="A412" s="7"/>
      <c r="B412" s="7"/>
      <c r="C412" s="7"/>
      <c r="D412" s="7"/>
      <c r="E412" s="7"/>
      <c r="F412" s="7"/>
      <c r="G412" s="7"/>
      <c r="H412" s="7"/>
      <c r="I412" s="7"/>
      <c r="J412" s="7"/>
      <c r="K412" s="7"/>
      <c r="L412" s="7"/>
      <c r="M412" s="7"/>
      <c r="N412" s="7"/>
      <c r="O412" s="7"/>
      <c r="P412" s="7"/>
      <c r="Q412" s="7"/>
      <c r="R412" s="7"/>
    </row>
    <row r="413" spans="1:18" ht="13.2">
      <c r="A413" s="7"/>
      <c r="B413" s="7"/>
      <c r="C413" s="7"/>
      <c r="D413" s="7"/>
      <c r="E413" s="7"/>
      <c r="F413" s="7"/>
      <c r="G413" s="7"/>
      <c r="H413" s="7"/>
      <c r="I413" s="7"/>
      <c r="J413" s="7"/>
      <c r="K413" s="7"/>
      <c r="L413" s="7"/>
      <c r="M413" s="7"/>
      <c r="N413" s="7"/>
      <c r="O413" s="7"/>
      <c r="P413" s="7"/>
      <c r="Q413" s="7"/>
      <c r="R413" s="7"/>
    </row>
    <row r="414" spans="1:18" ht="13.2">
      <c r="A414" s="7"/>
      <c r="B414" s="7"/>
      <c r="C414" s="7"/>
      <c r="D414" s="7"/>
      <c r="E414" s="7"/>
      <c r="F414" s="7"/>
      <c r="G414" s="7"/>
      <c r="H414" s="7"/>
      <c r="I414" s="7"/>
      <c r="J414" s="7"/>
      <c r="K414" s="7"/>
      <c r="L414" s="7"/>
      <c r="M414" s="7"/>
      <c r="N414" s="7"/>
      <c r="O414" s="7"/>
      <c r="P414" s="7"/>
      <c r="Q414" s="7"/>
      <c r="R414" s="7"/>
    </row>
    <row r="415" spans="1:18" ht="13.2">
      <c r="A415" s="7"/>
      <c r="B415" s="7"/>
      <c r="C415" s="7"/>
      <c r="D415" s="7"/>
      <c r="E415" s="7"/>
      <c r="F415" s="7"/>
      <c r="G415" s="7"/>
      <c r="H415" s="7"/>
      <c r="I415" s="7"/>
      <c r="J415" s="7"/>
      <c r="K415" s="7"/>
      <c r="L415" s="7"/>
      <c r="M415" s="7"/>
      <c r="N415" s="7"/>
      <c r="O415" s="7"/>
      <c r="P415" s="7"/>
      <c r="Q415" s="7"/>
      <c r="R415" s="7"/>
    </row>
    <row r="416" spans="1:18" ht="13.2">
      <c r="A416" s="7"/>
      <c r="B416" s="7"/>
      <c r="C416" s="7"/>
      <c r="D416" s="7"/>
      <c r="E416" s="7"/>
      <c r="F416" s="7"/>
      <c r="G416" s="7"/>
      <c r="H416" s="7"/>
      <c r="I416" s="7"/>
      <c r="J416" s="7"/>
      <c r="K416" s="7"/>
      <c r="L416" s="7"/>
      <c r="M416" s="7"/>
      <c r="N416" s="7"/>
      <c r="O416" s="7"/>
      <c r="P416" s="7"/>
      <c r="Q416" s="7"/>
      <c r="R416" s="7"/>
    </row>
    <row r="417" spans="1:18" ht="13.2">
      <c r="A417" s="7"/>
      <c r="B417" s="7"/>
      <c r="C417" s="7"/>
      <c r="D417" s="7"/>
      <c r="E417" s="7"/>
      <c r="F417" s="7"/>
      <c r="G417" s="7"/>
      <c r="H417" s="7"/>
      <c r="I417" s="7"/>
      <c r="J417" s="7"/>
      <c r="K417" s="7"/>
      <c r="L417" s="7"/>
      <c r="M417" s="7"/>
      <c r="N417" s="7"/>
      <c r="O417" s="7"/>
      <c r="P417" s="7"/>
      <c r="Q417" s="7"/>
      <c r="R417" s="7"/>
    </row>
    <row r="418" spans="1:18" ht="13.2">
      <c r="A418" s="7"/>
      <c r="B418" s="7"/>
      <c r="C418" s="7"/>
      <c r="D418" s="7"/>
      <c r="E418" s="7"/>
      <c r="F418" s="7"/>
      <c r="G418" s="7"/>
      <c r="H418" s="7"/>
      <c r="I418" s="7"/>
      <c r="J418" s="7"/>
      <c r="K418" s="7"/>
      <c r="L418" s="7"/>
      <c r="M418" s="7"/>
      <c r="N418" s="7"/>
      <c r="O418" s="7"/>
      <c r="P418" s="7"/>
      <c r="Q418" s="7"/>
      <c r="R418" s="7"/>
    </row>
    <row r="419" spans="1:18" ht="13.2">
      <c r="A419" s="7"/>
      <c r="B419" s="7"/>
      <c r="C419" s="7"/>
      <c r="D419" s="7"/>
      <c r="E419" s="7"/>
      <c r="F419" s="7"/>
      <c r="G419" s="7"/>
      <c r="H419" s="7"/>
      <c r="I419" s="7"/>
      <c r="J419" s="7"/>
      <c r="K419" s="7"/>
      <c r="L419" s="7"/>
      <c r="M419" s="7"/>
      <c r="N419" s="7"/>
      <c r="O419" s="7"/>
      <c r="P419" s="7"/>
      <c r="Q419" s="7"/>
      <c r="R419" s="7"/>
    </row>
    <row r="420" spans="1:18" ht="13.2">
      <c r="A420" s="7"/>
      <c r="B420" s="7"/>
      <c r="C420" s="7"/>
      <c r="D420" s="7"/>
      <c r="E420" s="7"/>
      <c r="F420" s="7"/>
      <c r="G420" s="7"/>
      <c r="H420" s="7"/>
      <c r="I420" s="7"/>
      <c r="J420" s="7"/>
      <c r="K420" s="7"/>
      <c r="L420" s="7"/>
      <c r="M420" s="7"/>
      <c r="N420" s="7"/>
      <c r="O420" s="7"/>
      <c r="P420" s="7"/>
      <c r="Q420" s="7"/>
      <c r="R420" s="7"/>
    </row>
    <row r="421" spans="1:18" ht="13.2">
      <c r="A421" s="7"/>
      <c r="B421" s="7"/>
      <c r="C421" s="7"/>
      <c r="D421" s="7"/>
      <c r="E421" s="7"/>
      <c r="F421" s="7"/>
      <c r="G421" s="7"/>
      <c r="H421" s="7"/>
      <c r="I421" s="7"/>
      <c r="J421" s="7"/>
      <c r="K421" s="7"/>
      <c r="L421" s="7"/>
      <c r="M421" s="7"/>
      <c r="N421" s="7"/>
      <c r="O421" s="7"/>
      <c r="P421" s="7"/>
      <c r="Q421" s="7"/>
      <c r="R421" s="7"/>
    </row>
    <row r="422" spans="1:18" ht="13.2">
      <c r="A422" s="7"/>
      <c r="B422" s="7"/>
      <c r="C422" s="7"/>
      <c r="D422" s="7"/>
      <c r="E422" s="7"/>
      <c r="F422" s="7"/>
      <c r="G422" s="7"/>
      <c r="H422" s="7"/>
      <c r="I422" s="7"/>
      <c r="J422" s="7"/>
      <c r="K422" s="7"/>
      <c r="L422" s="7"/>
      <c r="M422" s="7"/>
      <c r="N422" s="7"/>
      <c r="O422" s="7"/>
      <c r="P422" s="7"/>
      <c r="Q422" s="7"/>
      <c r="R422" s="7"/>
    </row>
    <row r="423" spans="1:18" ht="13.2">
      <c r="A423" s="7"/>
      <c r="B423" s="7"/>
      <c r="C423" s="7"/>
      <c r="D423" s="7"/>
      <c r="E423" s="7"/>
      <c r="F423" s="7"/>
      <c r="G423" s="7"/>
      <c r="H423" s="7"/>
      <c r="I423" s="7"/>
      <c r="J423" s="7"/>
      <c r="K423" s="7"/>
      <c r="L423" s="7"/>
      <c r="M423" s="7"/>
      <c r="N423" s="7"/>
      <c r="O423" s="7"/>
      <c r="P423" s="7"/>
      <c r="Q423" s="7"/>
      <c r="R423" s="7"/>
    </row>
    <row r="424" spans="1:18" ht="13.2">
      <c r="A424" s="7"/>
      <c r="B424" s="7"/>
      <c r="C424" s="7"/>
      <c r="D424" s="7"/>
      <c r="E424" s="7"/>
      <c r="F424" s="7"/>
      <c r="G424" s="7"/>
      <c r="H424" s="7"/>
      <c r="I424" s="7"/>
      <c r="J424" s="7"/>
      <c r="K424" s="7"/>
      <c r="L424" s="7"/>
      <c r="M424" s="7"/>
      <c r="N424" s="7"/>
      <c r="O424" s="7"/>
      <c r="P424" s="7"/>
      <c r="Q424" s="7"/>
      <c r="R424" s="7"/>
    </row>
    <row r="425" spans="1:18" ht="13.2">
      <c r="A425" s="7"/>
      <c r="B425" s="7"/>
      <c r="C425" s="7"/>
      <c r="D425" s="7"/>
      <c r="E425" s="7"/>
      <c r="F425" s="7"/>
      <c r="G425" s="7"/>
      <c r="H425" s="7"/>
      <c r="I425" s="7"/>
      <c r="J425" s="7"/>
      <c r="K425" s="7"/>
      <c r="L425" s="7"/>
      <c r="M425" s="7"/>
      <c r="N425" s="7"/>
      <c r="O425" s="7"/>
      <c r="P425" s="7"/>
      <c r="Q425" s="7"/>
      <c r="R425" s="7"/>
    </row>
    <row r="426" spans="1:18" ht="13.2">
      <c r="A426" s="7"/>
      <c r="B426" s="7"/>
      <c r="C426" s="7"/>
      <c r="D426" s="7"/>
      <c r="E426" s="7"/>
      <c r="F426" s="7"/>
      <c r="G426" s="7"/>
      <c r="H426" s="7"/>
      <c r="I426" s="7"/>
      <c r="J426" s="7"/>
      <c r="K426" s="7"/>
      <c r="L426" s="7"/>
      <c r="M426" s="7"/>
      <c r="N426" s="7"/>
      <c r="O426" s="7"/>
      <c r="P426" s="7"/>
      <c r="Q426" s="7"/>
      <c r="R426" s="7"/>
    </row>
    <row r="427" spans="1:18" ht="13.2">
      <c r="A427" s="7"/>
      <c r="B427" s="7"/>
      <c r="C427" s="7"/>
      <c r="D427" s="7"/>
      <c r="E427" s="7"/>
      <c r="F427" s="7"/>
      <c r="G427" s="7"/>
      <c r="H427" s="7"/>
      <c r="I427" s="7"/>
      <c r="J427" s="7"/>
      <c r="K427" s="7"/>
      <c r="L427" s="7"/>
      <c r="M427" s="7"/>
      <c r="N427" s="7"/>
      <c r="O427" s="7"/>
      <c r="P427" s="7"/>
      <c r="Q427" s="7"/>
      <c r="R427" s="7"/>
    </row>
    <row r="428" spans="1:18" ht="13.2">
      <c r="A428" s="7"/>
      <c r="B428" s="7"/>
      <c r="C428" s="7"/>
      <c r="D428" s="7"/>
      <c r="E428" s="7"/>
      <c r="F428" s="7"/>
      <c r="G428" s="7"/>
      <c r="H428" s="7"/>
      <c r="I428" s="7"/>
      <c r="J428" s="7"/>
      <c r="K428" s="7"/>
      <c r="L428" s="7"/>
      <c r="M428" s="7"/>
      <c r="N428" s="7"/>
      <c r="O428" s="7"/>
      <c r="P428" s="7"/>
      <c r="Q428" s="7"/>
      <c r="R428" s="7"/>
    </row>
    <row r="429" spans="1:18" ht="13.2">
      <c r="A429" s="7"/>
      <c r="B429" s="7"/>
      <c r="C429" s="7"/>
      <c r="D429" s="7"/>
      <c r="E429" s="7"/>
      <c r="F429" s="7"/>
      <c r="G429" s="7"/>
      <c r="H429" s="7"/>
      <c r="I429" s="7"/>
      <c r="J429" s="7"/>
      <c r="K429" s="7"/>
      <c r="L429" s="7"/>
      <c r="M429" s="7"/>
      <c r="N429" s="7"/>
      <c r="O429" s="7"/>
      <c r="P429" s="7"/>
      <c r="Q429" s="7"/>
      <c r="R429" s="7"/>
    </row>
    <row r="430" spans="1:18" ht="13.2">
      <c r="A430" s="7"/>
      <c r="B430" s="7"/>
      <c r="C430" s="7"/>
      <c r="D430" s="7"/>
      <c r="E430" s="7"/>
      <c r="F430" s="7"/>
      <c r="G430" s="7"/>
      <c r="H430" s="7"/>
      <c r="I430" s="7"/>
      <c r="J430" s="7"/>
      <c r="K430" s="7"/>
      <c r="L430" s="7"/>
      <c r="M430" s="7"/>
      <c r="N430" s="7"/>
      <c r="O430" s="7"/>
      <c r="P430" s="7"/>
      <c r="Q430" s="7"/>
      <c r="R430" s="7"/>
    </row>
    <row r="431" spans="1:18" ht="13.2">
      <c r="A431" s="7"/>
      <c r="B431" s="7"/>
      <c r="C431" s="7"/>
      <c r="D431" s="7"/>
      <c r="E431" s="7"/>
      <c r="F431" s="7"/>
      <c r="G431" s="7"/>
      <c r="H431" s="7"/>
      <c r="I431" s="7"/>
      <c r="J431" s="7"/>
      <c r="K431" s="7"/>
      <c r="L431" s="7"/>
      <c r="M431" s="7"/>
      <c r="N431" s="7"/>
      <c r="O431" s="7"/>
      <c r="P431" s="7"/>
      <c r="Q431" s="7"/>
      <c r="R431" s="7"/>
    </row>
    <row r="432" spans="1:18" ht="13.2">
      <c r="A432" s="7"/>
      <c r="B432" s="7"/>
      <c r="C432" s="7"/>
      <c r="D432" s="7"/>
      <c r="E432" s="7"/>
      <c r="F432" s="7"/>
      <c r="G432" s="7"/>
      <c r="H432" s="7"/>
      <c r="I432" s="7"/>
      <c r="J432" s="7"/>
      <c r="K432" s="7"/>
      <c r="L432" s="7"/>
      <c r="M432" s="7"/>
      <c r="N432" s="7"/>
      <c r="O432" s="7"/>
      <c r="P432" s="7"/>
      <c r="Q432" s="7"/>
      <c r="R432" s="7"/>
    </row>
    <row r="433" spans="1:18" ht="13.2">
      <c r="A433" s="7"/>
      <c r="B433" s="7"/>
      <c r="C433" s="7"/>
      <c r="D433" s="7"/>
      <c r="E433" s="7"/>
      <c r="F433" s="7"/>
      <c r="G433" s="7"/>
      <c r="H433" s="7"/>
      <c r="I433" s="7"/>
      <c r="J433" s="7"/>
      <c r="K433" s="7"/>
      <c r="L433" s="7"/>
      <c r="M433" s="7"/>
      <c r="N433" s="7"/>
      <c r="O433" s="7"/>
      <c r="P433" s="7"/>
      <c r="Q433" s="7"/>
      <c r="R433" s="7"/>
    </row>
    <row r="434" spans="1:18" ht="13.2">
      <c r="A434" s="7"/>
      <c r="B434" s="7"/>
      <c r="C434" s="7"/>
      <c r="D434" s="7"/>
      <c r="E434" s="7"/>
      <c r="F434" s="7"/>
      <c r="G434" s="7"/>
      <c r="H434" s="7"/>
      <c r="I434" s="7"/>
      <c r="J434" s="7"/>
      <c r="K434" s="7"/>
      <c r="L434" s="7"/>
      <c r="M434" s="7"/>
      <c r="N434" s="7"/>
      <c r="O434" s="7"/>
      <c r="P434" s="7"/>
      <c r="Q434" s="7"/>
      <c r="R434" s="7"/>
    </row>
    <row r="435" spans="1:18" ht="13.2">
      <c r="A435" s="7"/>
      <c r="B435" s="7"/>
      <c r="C435" s="7"/>
      <c r="D435" s="7"/>
      <c r="E435" s="7"/>
      <c r="F435" s="7"/>
      <c r="G435" s="7"/>
      <c r="H435" s="7"/>
      <c r="I435" s="7"/>
      <c r="J435" s="7"/>
      <c r="K435" s="7"/>
      <c r="L435" s="7"/>
      <c r="M435" s="7"/>
      <c r="N435" s="7"/>
      <c r="O435" s="7"/>
      <c r="P435" s="7"/>
      <c r="Q435" s="7"/>
      <c r="R435" s="7"/>
    </row>
    <row r="436" spans="1:18" ht="13.2">
      <c r="A436" s="7"/>
      <c r="B436" s="7"/>
      <c r="C436" s="7"/>
      <c r="D436" s="7"/>
      <c r="E436" s="7"/>
      <c r="F436" s="7"/>
      <c r="G436" s="7"/>
      <c r="H436" s="7"/>
      <c r="I436" s="7"/>
      <c r="J436" s="7"/>
      <c r="K436" s="7"/>
      <c r="L436" s="7"/>
      <c r="M436" s="7"/>
      <c r="N436" s="7"/>
      <c r="O436" s="7"/>
      <c r="P436" s="7"/>
      <c r="Q436" s="7"/>
      <c r="R436" s="7"/>
    </row>
    <row r="437" spans="1:18" ht="13.2">
      <c r="A437" s="7"/>
      <c r="B437" s="7"/>
      <c r="C437" s="7"/>
      <c r="D437" s="7"/>
      <c r="E437" s="7"/>
      <c r="F437" s="7"/>
      <c r="G437" s="7"/>
      <c r="H437" s="7"/>
      <c r="I437" s="7"/>
      <c r="J437" s="7"/>
      <c r="K437" s="7"/>
      <c r="L437" s="7"/>
      <c r="M437" s="7"/>
      <c r="N437" s="7"/>
      <c r="O437" s="7"/>
      <c r="P437" s="7"/>
      <c r="Q437" s="7"/>
      <c r="R437" s="7"/>
    </row>
    <row r="438" spans="1:18" ht="13.2">
      <c r="A438" s="7"/>
      <c r="B438" s="7"/>
      <c r="C438" s="7"/>
      <c r="D438" s="7"/>
      <c r="E438" s="7"/>
      <c r="F438" s="7"/>
      <c r="G438" s="7"/>
      <c r="H438" s="7"/>
      <c r="I438" s="7"/>
      <c r="J438" s="7"/>
      <c r="K438" s="7"/>
      <c r="L438" s="7"/>
      <c r="M438" s="7"/>
      <c r="N438" s="7"/>
      <c r="O438" s="7"/>
      <c r="P438" s="7"/>
      <c r="Q438" s="7"/>
      <c r="R438" s="7"/>
    </row>
    <row r="439" spans="1:18" ht="13.2">
      <c r="A439" s="7"/>
      <c r="B439" s="7"/>
      <c r="C439" s="7"/>
      <c r="D439" s="7"/>
      <c r="E439" s="7"/>
      <c r="F439" s="7"/>
      <c r="G439" s="7"/>
      <c r="H439" s="7"/>
      <c r="I439" s="7"/>
      <c r="J439" s="7"/>
      <c r="K439" s="7"/>
      <c r="L439" s="7"/>
      <c r="M439" s="7"/>
      <c r="N439" s="7"/>
      <c r="O439" s="7"/>
      <c r="P439" s="7"/>
      <c r="Q439" s="7"/>
      <c r="R439" s="7"/>
    </row>
    <row r="440" spans="1:18" ht="13.2">
      <c r="A440" s="7"/>
      <c r="B440" s="7"/>
      <c r="C440" s="7"/>
      <c r="D440" s="7"/>
      <c r="E440" s="7"/>
      <c r="F440" s="7"/>
      <c r="G440" s="7"/>
      <c r="H440" s="7"/>
      <c r="I440" s="7"/>
      <c r="J440" s="7"/>
      <c r="K440" s="7"/>
      <c r="L440" s="7"/>
      <c r="M440" s="7"/>
      <c r="N440" s="7"/>
      <c r="O440" s="7"/>
      <c r="P440" s="7"/>
      <c r="Q440" s="7"/>
      <c r="R440" s="7"/>
    </row>
    <row r="441" spans="1:18" ht="13.2">
      <c r="A441" s="7"/>
      <c r="B441" s="7"/>
      <c r="C441" s="7"/>
      <c r="D441" s="7"/>
      <c r="E441" s="7"/>
      <c r="F441" s="7"/>
      <c r="G441" s="7"/>
      <c r="H441" s="7"/>
      <c r="I441" s="7"/>
      <c r="J441" s="7"/>
      <c r="K441" s="7"/>
      <c r="L441" s="7"/>
      <c r="M441" s="7"/>
      <c r="N441" s="7"/>
      <c r="O441" s="7"/>
      <c r="P441" s="7"/>
      <c r="Q441" s="7"/>
      <c r="R441" s="7"/>
    </row>
    <row r="442" spans="1:18" ht="13.2">
      <c r="A442" s="7"/>
      <c r="B442" s="7"/>
      <c r="C442" s="7"/>
      <c r="D442" s="7"/>
      <c r="E442" s="7"/>
      <c r="F442" s="7"/>
      <c r="G442" s="7"/>
      <c r="H442" s="7"/>
      <c r="I442" s="7"/>
      <c r="J442" s="7"/>
      <c r="K442" s="7"/>
      <c r="L442" s="7"/>
      <c r="M442" s="7"/>
      <c r="N442" s="7"/>
      <c r="O442" s="7"/>
      <c r="P442" s="7"/>
      <c r="Q442" s="7"/>
      <c r="R442" s="7"/>
    </row>
    <row r="443" spans="1:18" ht="13.2">
      <c r="A443" s="7"/>
      <c r="B443" s="7"/>
      <c r="C443" s="7"/>
      <c r="D443" s="7"/>
      <c r="E443" s="7"/>
      <c r="F443" s="7"/>
      <c r="G443" s="7"/>
      <c r="H443" s="7"/>
      <c r="I443" s="7"/>
      <c r="J443" s="7"/>
      <c r="K443" s="7"/>
      <c r="L443" s="7"/>
      <c r="M443" s="7"/>
      <c r="N443" s="7"/>
      <c r="O443" s="7"/>
      <c r="P443" s="7"/>
      <c r="Q443" s="7"/>
      <c r="R443" s="7"/>
    </row>
    <row r="444" spans="1:18" ht="13.2">
      <c r="A444" s="7"/>
      <c r="B444" s="7"/>
      <c r="C444" s="7"/>
      <c r="D444" s="7"/>
      <c r="E444" s="7"/>
      <c r="F444" s="7"/>
      <c r="G444" s="7"/>
      <c r="H444" s="7"/>
      <c r="I444" s="7"/>
      <c r="J444" s="7"/>
      <c r="K444" s="7"/>
      <c r="L444" s="7"/>
      <c r="M444" s="7"/>
      <c r="N444" s="7"/>
      <c r="O444" s="7"/>
      <c r="P444" s="7"/>
      <c r="Q444" s="7"/>
      <c r="R444" s="7"/>
    </row>
    <row r="445" spans="1:18" ht="13.2">
      <c r="A445" s="7"/>
      <c r="B445" s="7"/>
      <c r="C445" s="7"/>
      <c r="D445" s="7"/>
      <c r="E445" s="7"/>
      <c r="F445" s="7"/>
      <c r="G445" s="7"/>
      <c r="H445" s="7"/>
      <c r="I445" s="7"/>
      <c r="J445" s="7"/>
      <c r="K445" s="7"/>
      <c r="L445" s="7"/>
      <c r="M445" s="7"/>
      <c r="N445" s="7"/>
      <c r="O445" s="7"/>
      <c r="P445" s="7"/>
      <c r="Q445" s="7"/>
      <c r="R445" s="7"/>
    </row>
    <row r="446" spans="1:18" ht="13.2">
      <c r="A446" s="7"/>
      <c r="B446" s="7"/>
      <c r="C446" s="7"/>
      <c r="D446" s="7"/>
      <c r="E446" s="7"/>
      <c r="F446" s="7"/>
      <c r="G446" s="7"/>
      <c r="H446" s="7"/>
      <c r="I446" s="7"/>
      <c r="J446" s="7"/>
      <c r="K446" s="7"/>
      <c r="L446" s="7"/>
      <c r="M446" s="7"/>
      <c r="N446" s="7"/>
      <c r="O446" s="7"/>
      <c r="P446" s="7"/>
      <c r="Q446" s="7"/>
      <c r="R446" s="7"/>
    </row>
    <row r="447" spans="1:18" ht="13.2">
      <c r="A447" s="7"/>
      <c r="B447" s="7"/>
      <c r="C447" s="7"/>
      <c r="D447" s="7"/>
      <c r="E447" s="7"/>
      <c r="F447" s="7"/>
      <c r="G447" s="7"/>
      <c r="H447" s="7"/>
      <c r="I447" s="7"/>
      <c r="J447" s="7"/>
      <c r="K447" s="7"/>
      <c r="L447" s="7"/>
      <c r="M447" s="7"/>
      <c r="N447" s="7"/>
      <c r="O447" s="7"/>
      <c r="P447" s="7"/>
      <c r="Q447" s="7"/>
      <c r="R447" s="7"/>
    </row>
    <row r="448" spans="1:18" ht="13.2">
      <c r="A448" s="7"/>
      <c r="B448" s="7"/>
      <c r="C448" s="7"/>
      <c r="D448" s="7"/>
      <c r="E448" s="7"/>
      <c r="F448" s="7"/>
      <c r="G448" s="7"/>
      <c r="H448" s="7"/>
      <c r="I448" s="7"/>
      <c r="J448" s="7"/>
      <c r="K448" s="7"/>
      <c r="L448" s="7"/>
      <c r="M448" s="7"/>
      <c r="N448" s="7"/>
      <c r="O448" s="7"/>
      <c r="P448" s="7"/>
      <c r="Q448" s="7"/>
      <c r="R448" s="7"/>
    </row>
    <row r="449" spans="1:18" ht="13.2">
      <c r="A449" s="7"/>
      <c r="B449" s="7"/>
      <c r="C449" s="7"/>
      <c r="D449" s="7"/>
      <c r="E449" s="7"/>
      <c r="F449" s="7"/>
      <c r="G449" s="7"/>
      <c r="H449" s="7"/>
      <c r="I449" s="7"/>
      <c r="J449" s="7"/>
      <c r="K449" s="7"/>
      <c r="L449" s="7"/>
      <c r="M449" s="7"/>
      <c r="N449" s="7"/>
      <c r="O449" s="7"/>
      <c r="P449" s="7"/>
      <c r="Q449" s="7"/>
      <c r="R449" s="7"/>
    </row>
    <row r="450" spans="1:18" ht="13.2">
      <c r="A450" s="7"/>
      <c r="B450" s="7"/>
      <c r="C450" s="7"/>
      <c r="D450" s="7"/>
      <c r="E450" s="7"/>
      <c r="F450" s="7"/>
      <c r="G450" s="7"/>
      <c r="H450" s="7"/>
      <c r="I450" s="7"/>
      <c r="J450" s="7"/>
      <c r="K450" s="7"/>
      <c r="L450" s="7"/>
      <c r="M450" s="7"/>
      <c r="N450" s="7"/>
      <c r="O450" s="7"/>
      <c r="P450" s="7"/>
      <c r="Q450" s="7"/>
      <c r="R450" s="7"/>
    </row>
    <row r="451" spans="1:18" ht="13.2">
      <c r="A451" s="7"/>
      <c r="B451" s="7"/>
      <c r="C451" s="7"/>
      <c r="D451" s="7"/>
      <c r="E451" s="7"/>
      <c r="F451" s="7"/>
      <c r="G451" s="7"/>
      <c r="H451" s="7"/>
      <c r="I451" s="7"/>
      <c r="J451" s="7"/>
      <c r="K451" s="7"/>
      <c r="L451" s="7"/>
      <c r="M451" s="7"/>
      <c r="N451" s="7"/>
      <c r="O451" s="7"/>
      <c r="P451" s="7"/>
      <c r="Q451" s="7"/>
      <c r="R451" s="7"/>
    </row>
    <row r="452" spans="1:18" ht="13.2">
      <c r="A452" s="7"/>
      <c r="B452" s="7"/>
      <c r="C452" s="7"/>
      <c r="D452" s="7"/>
      <c r="E452" s="7"/>
      <c r="F452" s="7"/>
      <c r="G452" s="7"/>
      <c r="H452" s="7"/>
      <c r="I452" s="7"/>
      <c r="J452" s="7"/>
      <c r="K452" s="7"/>
      <c r="L452" s="7"/>
      <c r="M452" s="7"/>
      <c r="N452" s="7"/>
      <c r="O452" s="7"/>
      <c r="P452" s="7"/>
      <c r="Q452" s="7"/>
      <c r="R452" s="7"/>
    </row>
    <row r="453" spans="1:18" ht="13.2">
      <c r="A453" s="7"/>
      <c r="B453" s="7"/>
      <c r="C453" s="7"/>
      <c r="D453" s="7"/>
      <c r="E453" s="7"/>
      <c r="F453" s="7"/>
      <c r="G453" s="7"/>
      <c r="H453" s="7"/>
      <c r="I453" s="7"/>
      <c r="J453" s="7"/>
      <c r="K453" s="7"/>
      <c r="L453" s="7"/>
      <c r="M453" s="7"/>
      <c r="N453" s="7"/>
      <c r="O453" s="7"/>
      <c r="P453" s="7"/>
      <c r="Q453" s="7"/>
      <c r="R453" s="7"/>
    </row>
    <row r="454" spans="1:18" ht="13.2">
      <c r="A454" s="7"/>
      <c r="B454" s="7"/>
      <c r="C454" s="7"/>
      <c r="D454" s="7"/>
      <c r="E454" s="7"/>
      <c r="F454" s="7"/>
      <c r="G454" s="7"/>
      <c r="H454" s="7"/>
      <c r="I454" s="7"/>
      <c r="J454" s="7"/>
      <c r="K454" s="7"/>
      <c r="L454" s="7"/>
      <c r="M454" s="7"/>
      <c r="N454" s="7"/>
      <c r="O454" s="7"/>
      <c r="P454" s="7"/>
      <c r="Q454" s="7"/>
      <c r="R454" s="7"/>
    </row>
    <row r="455" spans="1:18" ht="13.2">
      <c r="A455" s="7"/>
      <c r="B455" s="7"/>
      <c r="C455" s="7"/>
      <c r="D455" s="7"/>
      <c r="E455" s="7"/>
      <c r="F455" s="7"/>
      <c r="G455" s="7"/>
      <c r="H455" s="7"/>
      <c r="I455" s="7"/>
      <c r="J455" s="7"/>
      <c r="K455" s="7"/>
      <c r="L455" s="7"/>
      <c r="M455" s="7"/>
      <c r="N455" s="7"/>
      <c r="O455" s="7"/>
      <c r="P455" s="7"/>
      <c r="Q455" s="7"/>
      <c r="R455" s="7"/>
    </row>
    <row r="456" spans="1:18" ht="13.2">
      <c r="A456" s="7"/>
      <c r="B456" s="7"/>
      <c r="C456" s="7"/>
      <c r="D456" s="7"/>
      <c r="E456" s="7"/>
      <c r="F456" s="7"/>
      <c r="G456" s="7"/>
      <c r="H456" s="7"/>
      <c r="I456" s="7"/>
      <c r="J456" s="7"/>
      <c r="K456" s="7"/>
      <c r="L456" s="7"/>
      <c r="M456" s="7"/>
      <c r="N456" s="7"/>
      <c r="O456" s="7"/>
      <c r="P456" s="7"/>
      <c r="Q456" s="7"/>
      <c r="R456" s="7"/>
    </row>
    <row r="457" spans="1:18" ht="13.2">
      <c r="A457" s="7"/>
      <c r="B457" s="7"/>
      <c r="C457" s="7"/>
      <c r="D457" s="7"/>
      <c r="E457" s="7"/>
      <c r="F457" s="7"/>
      <c r="G457" s="7"/>
      <c r="H457" s="7"/>
      <c r="I457" s="7"/>
      <c r="J457" s="7"/>
      <c r="K457" s="7"/>
      <c r="L457" s="7"/>
      <c r="M457" s="7"/>
      <c r="N457" s="7"/>
      <c r="O457" s="7"/>
      <c r="P457" s="7"/>
      <c r="Q457" s="7"/>
      <c r="R457" s="7"/>
    </row>
    <row r="458" spans="1:18" ht="13.2">
      <c r="A458" s="7"/>
      <c r="B458" s="7"/>
      <c r="C458" s="7"/>
      <c r="D458" s="7"/>
      <c r="E458" s="7"/>
      <c r="F458" s="7"/>
      <c r="G458" s="7"/>
      <c r="H458" s="7"/>
      <c r="I458" s="7"/>
      <c r="J458" s="7"/>
      <c r="K458" s="7"/>
      <c r="L458" s="7"/>
      <c r="M458" s="7"/>
      <c r="N458" s="7"/>
      <c r="O458" s="7"/>
      <c r="P458" s="7"/>
      <c r="Q458" s="7"/>
      <c r="R458" s="7"/>
    </row>
    <row r="459" spans="1:18" ht="13.2">
      <c r="A459" s="7"/>
      <c r="B459" s="7"/>
      <c r="C459" s="7"/>
      <c r="D459" s="7"/>
      <c r="E459" s="7"/>
      <c r="F459" s="7"/>
      <c r="G459" s="7"/>
      <c r="H459" s="7"/>
      <c r="I459" s="7"/>
      <c r="J459" s="7"/>
      <c r="K459" s="7"/>
      <c r="L459" s="7"/>
      <c r="M459" s="7"/>
      <c r="N459" s="7"/>
      <c r="O459" s="7"/>
      <c r="P459" s="7"/>
      <c r="Q459" s="7"/>
      <c r="R459" s="7"/>
    </row>
    <row r="460" spans="1:18" ht="13.2">
      <c r="A460" s="7"/>
      <c r="B460" s="7"/>
      <c r="C460" s="7"/>
      <c r="D460" s="7"/>
      <c r="E460" s="7"/>
      <c r="F460" s="7"/>
      <c r="G460" s="7"/>
      <c r="H460" s="7"/>
      <c r="I460" s="7"/>
      <c r="J460" s="7"/>
      <c r="K460" s="7"/>
      <c r="L460" s="7"/>
      <c r="M460" s="7"/>
      <c r="N460" s="7"/>
      <c r="O460" s="7"/>
      <c r="P460" s="7"/>
      <c r="Q460" s="7"/>
      <c r="R460" s="7"/>
    </row>
    <row r="461" spans="1:18" ht="13.2">
      <c r="A461" s="7"/>
      <c r="B461" s="7"/>
      <c r="C461" s="7"/>
      <c r="D461" s="7"/>
      <c r="E461" s="7"/>
      <c r="F461" s="7"/>
      <c r="G461" s="7"/>
      <c r="H461" s="7"/>
      <c r="I461" s="7"/>
      <c r="J461" s="7"/>
      <c r="K461" s="7"/>
      <c r="L461" s="7"/>
      <c r="M461" s="7"/>
      <c r="N461" s="7"/>
      <c r="O461" s="7"/>
      <c r="P461" s="7"/>
      <c r="Q461" s="7"/>
      <c r="R461" s="7"/>
    </row>
    <row r="462" spans="1:18" ht="13.2">
      <c r="A462" s="7"/>
      <c r="B462" s="7"/>
      <c r="C462" s="7"/>
      <c r="D462" s="7"/>
      <c r="E462" s="7"/>
      <c r="F462" s="7"/>
      <c r="G462" s="7"/>
      <c r="H462" s="7"/>
      <c r="I462" s="7"/>
      <c r="J462" s="7"/>
      <c r="K462" s="7"/>
      <c r="L462" s="7"/>
      <c r="M462" s="7"/>
      <c r="N462" s="7"/>
      <c r="O462" s="7"/>
      <c r="P462" s="7"/>
      <c r="Q462" s="7"/>
      <c r="R462" s="7"/>
    </row>
    <row r="463" spans="1:18" ht="13.2">
      <c r="A463" s="7"/>
      <c r="B463" s="7"/>
      <c r="C463" s="7"/>
      <c r="D463" s="7"/>
      <c r="E463" s="7"/>
      <c r="F463" s="7"/>
      <c r="G463" s="7"/>
      <c r="H463" s="7"/>
      <c r="I463" s="7"/>
      <c r="J463" s="7"/>
      <c r="K463" s="7"/>
      <c r="L463" s="7"/>
      <c r="M463" s="7"/>
      <c r="N463" s="7"/>
      <c r="O463" s="7"/>
      <c r="P463" s="7"/>
      <c r="Q463" s="7"/>
      <c r="R463" s="7"/>
    </row>
    <row r="464" spans="1:18" ht="13.2">
      <c r="A464" s="7"/>
      <c r="B464" s="7"/>
      <c r="C464" s="7"/>
      <c r="D464" s="7"/>
      <c r="E464" s="7"/>
      <c r="F464" s="7"/>
      <c r="G464" s="7"/>
      <c r="H464" s="7"/>
      <c r="I464" s="7"/>
      <c r="J464" s="7"/>
      <c r="K464" s="7"/>
      <c r="L464" s="7"/>
      <c r="M464" s="7"/>
      <c r="N464" s="7"/>
      <c r="O464" s="7"/>
      <c r="P464" s="7"/>
      <c r="Q464" s="7"/>
      <c r="R464" s="7"/>
    </row>
    <row r="465" spans="1:18" ht="13.2">
      <c r="A465" s="7"/>
      <c r="B465" s="7"/>
      <c r="C465" s="7"/>
      <c r="D465" s="7"/>
      <c r="E465" s="7"/>
      <c r="F465" s="7"/>
      <c r="G465" s="7"/>
      <c r="H465" s="7"/>
      <c r="I465" s="7"/>
      <c r="J465" s="7"/>
      <c r="K465" s="7"/>
      <c r="L465" s="7"/>
      <c r="M465" s="7"/>
      <c r="N465" s="7"/>
      <c r="O465" s="7"/>
      <c r="P465" s="7"/>
      <c r="Q465" s="7"/>
      <c r="R465" s="7"/>
    </row>
    <row r="466" spans="1:18" ht="13.2">
      <c r="A466" s="7"/>
      <c r="B466" s="7"/>
      <c r="C466" s="7"/>
      <c r="D466" s="7"/>
      <c r="E466" s="7"/>
      <c r="F466" s="7"/>
      <c r="G466" s="7"/>
      <c r="H466" s="7"/>
      <c r="I466" s="7"/>
      <c r="J466" s="7"/>
      <c r="K466" s="7"/>
      <c r="L466" s="7"/>
      <c r="M466" s="7"/>
      <c r="N466" s="7"/>
      <c r="O466" s="7"/>
      <c r="P466" s="7"/>
      <c r="Q466" s="7"/>
      <c r="R466" s="7"/>
    </row>
    <row r="467" spans="1:18" ht="13.2">
      <c r="A467" s="7"/>
      <c r="B467" s="7"/>
      <c r="C467" s="7"/>
      <c r="D467" s="7"/>
      <c r="E467" s="7"/>
      <c r="F467" s="7"/>
      <c r="G467" s="7"/>
      <c r="H467" s="7"/>
      <c r="I467" s="7"/>
      <c r="J467" s="7"/>
      <c r="K467" s="7"/>
      <c r="L467" s="7"/>
      <c r="M467" s="7"/>
      <c r="N467" s="7"/>
      <c r="O467" s="7"/>
      <c r="P467" s="7"/>
      <c r="Q467" s="7"/>
      <c r="R467" s="7"/>
    </row>
    <row r="468" spans="1:18" ht="13.2">
      <c r="A468" s="7"/>
      <c r="B468" s="7"/>
      <c r="C468" s="7"/>
      <c r="D468" s="7"/>
      <c r="E468" s="7"/>
      <c r="F468" s="7"/>
      <c r="G468" s="7"/>
      <c r="H468" s="7"/>
      <c r="I468" s="7"/>
      <c r="J468" s="7"/>
      <c r="K468" s="7"/>
      <c r="L468" s="7"/>
      <c r="M468" s="7"/>
      <c r="N468" s="7"/>
      <c r="O468" s="7"/>
      <c r="P468" s="7"/>
      <c r="Q468" s="7"/>
      <c r="R468" s="7"/>
    </row>
    <row r="469" spans="1:18" ht="13.2">
      <c r="A469" s="7"/>
      <c r="B469" s="7"/>
      <c r="C469" s="7"/>
      <c r="D469" s="7"/>
      <c r="E469" s="7"/>
      <c r="F469" s="7"/>
      <c r="G469" s="7"/>
      <c r="H469" s="7"/>
      <c r="I469" s="7"/>
      <c r="J469" s="7"/>
      <c r="K469" s="7"/>
      <c r="L469" s="7"/>
      <c r="M469" s="7"/>
      <c r="N469" s="7"/>
      <c r="O469" s="7"/>
      <c r="P469" s="7"/>
      <c r="Q469" s="7"/>
      <c r="R469" s="7"/>
    </row>
    <row r="470" spans="1:18" ht="13.2">
      <c r="A470" s="7"/>
      <c r="B470" s="7"/>
      <c r="C470" s="7"/>
      <c r="D470" s="7"/>
      <c r="E470" s="7"/>
      <c r="F470" s="7"/>
      <c r="G470" s="7"/>
      <c r="H470" s="7"/>
      <c r="I470" s="7"/>
      <c r="J470" s="7"/>
      <c r="K470" s="7"/>
      <c r="L470" s="7"/>
      <c r="M470" s="7"/>
      <c r="N470" s="7"/>
      <c r="O470" s="7"/>
      <c r="P470" s="7"/>
      <c r="Q470" s="7"/>
      <c r="R470" s="7"/>
    </row>
    <row r="471" spans="1:18" ht="13.2">
      <c r="A471" s="7"/>
      <c r="B471" s="7"/>
      <c r="C471" s="7"/>
      <c r="D471" s="7"/>
      <c r="E471" s="7"/>
      <c r="F471" s="7"/>
      <c r="G471" s="7"/>
      <c r="H471" s="7"/>
      <c r="I471" s="7"/>
      <c r="J471" s="7"/>
      <c r="K471" s="7"/>
      <c r="L471" s="7"/>
      <c r="M471" s="7"/>
      <c r="N471" s="7"/>
      <c r="O471" s="7"/>
      <c r="P471" s="7"/>
      <c r="Q471" s="7"/>
      <c r="R471" s="7"/>
    </row>
    <row r="472" spans="1:18" ht="13.2">
      <c r="A472" s="7"/>
      <c r="B472" s="7"/>
      <c r="C472" s="7"/>
      <c r="D472" s="7"/>
      <c r="E472" s="7"/>
      <c r="F472" s="7"/>
      <c r="G472" s="7"/>
      <c r="H472" s="7"/>
      <c r="I472" s="7"/>
      <c r="J472" s="7"/>
      <c r="K472" s="7"/>
      <c r="L472" s="7"/>
      <c r="M472" s="7"/>
      <c r="N472" s="7"/>
      <c r="O472" s="7"/>
      <c r="P472" s="7"/>
      <c r="Q472" s="7"/>
      <c r="R472" s="7"/>
    </row>
    <row r="473" spans="1:18" ht="13.2">
      <c r="A473" s="7"/>
      <c r="B473" s="7"/>
      <c r="C473" s="7"/>
      <c r="D473" s="7"/>
      <c r="E473" s="7"/>
      <c r="F473" s="7"/>
      <c r="G473" s="7"/>
      <c r="H473" s="7"/>
      <c r="I473" s="7"/>
      <c r="J473" s="7"/>
      <c r="K473" s="7"/>
      <c r="L473" s="7"/>
      <c r="M473" s="7"/>
      <c r="N473" s="7"/>
      <c r="O473" s="7"/>
      <c r="P473" s="7"/>
      <c r="Q473" s="7"/>
      <c r="R473" s="7"/>
    </row>
    <row r="474" spans="1:18" ht="13.2">
      <c r="A474" s="7"/>
      <c r="B474" s="7"/>
      <c r="C474" s="7"/>
      <c r="D474" s="7"/>
      <c r="E474" s="7"/>
      <c r="F474" s="7"/>
      <c r="G474" s="7"/>
      <c r="H474" s="7"/>
      <c r="I474" s="7"/>
      <c r="J474" s="7"/>
      <c r="K474" s="7"/>
      <c r="L474" s="7"/>
      <c r="M474" s="7"/>
      <c r="N474" s="7"/>
      <c r="O474" s="7"/>
      <c r="P474" s="7"/>
      <c r="Q474" s="7"/>
      <c r="R474" s="7"/>
    </row>
    <row r="475" spans="1:18" ht="13.2">
      <c r="A475" s="7"/>
      <c r="B475" s="7"/>
      <c r="C475" s="7"/>
      <c r="D475" s="7"/>
      <c r="E475" s="7"/>
      <c r="F475" s="7"/>
      <c r="G475" s="7"/>
      <c r="H475" s="7"/>
      <c r="I475" s="7"/>
      <c r="J475" s="7"/>
      <c r="K475" s="7"/>
      <c r="L475" s="7"/>
      <c r="M475" s="7"/>
      <c r="N475" s="7"/>
      <c r="O475" s="7"/>
      <c r="P475" s="7"/>
      <c r="Q475" s="7"/>
      <c r="R475" s="7"/>
    </row>
    <row r="476" spans="1:18" ht="13.2">
      <c r="A476" s="7"/>
      <c r="B476" s="7"/>
      <c r="C476" s="7"/>
      <c r="D476" s="7"/>
      <c r="E476" s="7"/>
      <c r="F476" s="7"/>
      <c r="G476" s="7"/>
      <c r="H476" s="7"/>
      <c r="I476" s="7"/>
      <c r="J476" s="7"/>
      <c r="K476" s="7"/>
      <c r="L476" s="7"/>
      <c r="M476" s="7"/>
      <c r="N476" s="7"/>
      <c r="O476" s="7"/>
      <c r="P476" s="7"/>
      <c r="Q476" s="7"/>
      <c r="R476" s="7"/>
    </row>
    <row r="477" spans="1:18" ht="13.2">
      <c r="A477" s="7"/>
      <c r="B477" s="7"/>
      <c r="C477" s="7"/>
      <c r="D477" s="7"/>
      <c r="E477" s="7"/>
      <c r="F477" s="7"/>
      <c r="G477" s="7"/>
      <c r="H477" s="7"/>
      <c r="I477" s="7"/>
      <c r="J477" s="7"/>
      <c r="K477" s="7"/>
      <c r="L477" s="7"/>
      <c r="M477" s="7"/>
      <c r="N477" s="7"/>
      <c r="O477" s="7"/>
      <c r="P477" s="7"/>
      <c r="Q477" s="7"/>
      <c r="R477" s="7"/>
    </row>
    <row r="478" spans="1:18" ht="13.2">
      <c r="A478" s="7"/>
      <c r="B478" s="7"/>
      <c r="C478" s="7"/>
      <c r="D478" s="7"/>
      <c r="E478" s="7"/>
      <c r="F478" s="7"/>
      <c r="G478" s="7"/>
      <c r="H478" s="7"/>
      <c r="I478" s="7"/>
      <c r="J478" s="7"/>
      <c r="K478" s="7"/>
      <c r="L478" s="7"/>
      <c r="M478" s="7"/>
      <c r="N478" s="7"/>
      <c r="O478" s="7"/>
      <c r="P478" s="7"/>
      <c r="Q478" s="7"/>
      <c r="R478" s="7"/>
    </row>
    <row r="479" spans="1:18" ht="13.2">
      <c r="A479" s="7"/>
      <c r="B479" s="7"/>
      <c r="C479" s="7"/>
      <c r="D479" s="7"/>
      <c r="E479" s="7"/>
      <c r="F479" s="7"/>
      <c r="G479" s="7"/>
      <c r="H479" s="7"/>
      <c r="I479" s="7"/>
      <c r="J479" s="7"/>
      <c r="K479" s="7"/>
      <c r="L479" s="7"/>
      <c r="M479" s="7"/>
      <c r="N479" s="7"/>
      <c r="O479" s="7"/>
      <c r="P479" s="7"/>
      <c r="Q479" s="7"/>
      <c r="R479" s="7"/>
    </row>
    <row r="480" spans="1:18" ht="13.2">
      <c r="A480" s="7"/>
      <c r="B480" s="7"/>
      <c r="C480" s="7"/>
      <c r="D480" s="7"/>
      <c r="E480" s="7"/>
      <c r="F480" s="7"/>
      <c r="G480" s="7"/>
      <c r="H480" s="7"/>
      <c r="I480" s="7"/>
      <c r="J480" s="7"/>
      <c r="K480" s="7"/>
      <c r="L480" s="7"/>
      <c r="M480" s="7"/>
      <c r="N480" s="7"/>
      <c r="O480" s="7"/>
      <c r="P480" s="7"/>
      <c r="Q480" s="7"/>
      <c r="R480" s="7"/>
    </row>
    <row r="481" spans="1:18" ht="13.2">
      <c r="A481" s="7"/>
      <c r="B481" s="7"/>
      <c r="C481" s="7"/>
      <c r="D481" s="7"/>
      <c r="E481" s="7"/>
      <c r="F481" s="7"/>
      <c r="G481" s="7"/>
      <c r="H481" s="7"/>
      <c r="I481" s="7"/>
      <c r="J481" s="7"/>
      <c r="K481" s="7"/>
      <c r="L481" s="7"/>
      <c r="M481" s="7"/>
      <c r="N481" s="7"/>
      <c r="O481" s="7"/>
      <c r="P481" s="7"/>
      <c r="Q481" s="7"/>
      <c r="R481" s="7"/>
    </row>
    <row r="482" spans="1:18" ht="13.2">
      <c r="A482" s="7"/>
      <c r="B482" s="7"/>
      <c r="C482" s="7"/>
      <c r="D482" s="7"/>
      <c r="E482" s="7"/>
      <c r="F482" s="7"/>
      <c r="G482" s="7"/>
      <c r="H482" s="7"/>
      <c r="I482" s="7"/>
      <c r="J482" s="7"/>
      <c r="K482" s="7"/>
      <c r="L482" s="7"/>
      <c r="M482" s="7"/>
      <c r="N482" s="7"/>
      <c r="O482" s="7"/>
      <c r="P482" s="7"/>
      <c r="Q482" s="7"/>
      <c r="R482" s="7"/>
    </row>
    <row r="483" spans="1:18" ht="13.2">
      <c r="A483" s="7"/>
      <c r="B483" s="7"/>
      <c r="C483" s="7"/>
      <c r="D483" s="7"/>
      <c r="E483" s="7"/>
      <c r="F483" s="7"/>
      <c r="G483" s="7"/>
      <c r="H483" s="7"/>
      <c r="I483" s="7"/>
      <c r="J483" s="7"/>
      <c r="K483" s="7"/>
      <c r="L483" s="7"/>
      <c r="M483" s="7"/>
      <c r="N483" s="7"/>
      <c r="O483" s="7"/>
      <c r="P483" s="7"/>
      <c r="Q483" s="7"/>
      <c r="R483" s="7"/>
    </row>
    <row r="484" spans="1:18" ht="13.2">
      <c r="A484" s="7"/>
      <c r="B484" s="7"/>
      <c r="C484" s="7"/>
      <c r="D484" s="7"/>
      <c r="E484" s="7"/>
      <c r="F484" s="7"/>
      <c r="G484" s="7"/>
      <c r="H484" s="7"/>
      <c r="I484" s="7"/>
      <c r="J484" s="7"/>
      <c r="K484" s="7"/>
      <c r="L484" s="7"/>
      <c r="M484" s="7"/>
      <c r="N484" s="7"/>
      <c r="O484" s="7"/>
      <c r="P484" s="7"/>
      <c r="Q484" s="7"/>
      <c r="R484" s="7"/>
    </row>
    <row r="485" spans="1:18" ht="13.2">
      <c r="A485" s="7"/>
      <c r="B485" s="7"/>
      <c r="C485" s="7"/>
      <c r="D485" s="7"/>
      <c r="E485" s="7"/>
      <c r="F485" s="7"/>
      <c r="G485" s="7"/>
      <c r="H485" s="7"/>
      <c r="I485" s="7"/>
      <c r="J485" s="7"/>
      <c r="K485" s="7"/>
      <c r="L485" s="7"/>
      <c r="M485" s="7"/>
      <c r="N485" s="7"/>
      <c r="O485" s="7"/>
      <c r="P485" s="7"/>
      <c r="Q485" s="7"/>
      <c r="R485" s="7"/>
    </row>
    <row r="486" spans="1:18" ht="13.2">
      <c r="A486" s="7"/>
      <c r="B486" s="7"/>
      <c r="C486" s="7"/>
      <c r="D486" s="7"/>
      <c r="E486" s="7"/>
      <c r="F486" s="7"/>
      <c r="G486" s="7"/>
      <c r="H486" s="7"/>
      <c r="I486" s="7"/>
      <c r="J486" s="7"/>
      <c r="K486" s="7"/>
      <c r="L486" s="7"/>
      <c r="M486" s="7"/>
      <c r="N486" s="7"/>
      <c r="O486" s="7"/>
      <c r="P486" s="7"/>
      <c r="Q486" s="7"/>
      <c r="R486" s="7"/>
    </row>
    <row r="487" spans="1:18" ht="13.2">
      <c r="A487" s="7"/>
      <c r="B487" s="7"/>
      <c r="C487" s="7"/>
      <c r="D487" s="7"/>
      <c r="E487" s="7"/>
      <c r="F487" s="7"/>
      <c r="G487" s="7"/>
      <c r="H487" s="7"/>
      <c r="I487" s="7"/>
      <c r="J487" s="7"/>
      <c r="K487" s="7"/>
      <c r="L487" s="7"/>
      <c r="M487" s="7"/>
      <c r="N487" s="7"/>
      <c r="O487" s="7"/>
      <c r="P487" s="7"/>
      <c r="Q487" s="7"/>
      <c r="R487" s="7"/>
    </row>
    <row r="488" spans="1:18" ht="13.2">
      <c r="A488" s="7"/>
      <c r="B488" s="7"/>
      <c r="C488" s="7"/>
      <c r="D488" s="7"/>
      <c r="E488" s="7"/>
      <c r="F488" s="7"/>
      <c r="G488" s="7"/>
      <c r="H488" s="7"/>
      <c r="I488" s="7"/>
      <c r="J488" s="7"/>
      <c r="K488" s="7"/>
      <c r="L488" s="7"/>
      <c r="M488" s="7"/>
      <c r="N488" s="7"/>
      <c r="O488" s="7"/>
      <c r="P488" s="7"/>
      <c r="Q488" s="7"/>
      <c r="R488" s="7"/>
    </row>
    <row r="489" spans="1:18" ht="13.2">
      <c r="A489" s="7"/>
      <c r="B489" s="7"/>
      <c r="C489" s="7"/>
      <c r="D489" s="7"/>
      <c r="E489" s="7"/>
      <c r="F489" s="7"/>
      <c r="G489" s="7"/>
      <c r="H489" s="7"/>
      <c r="I489" s="7"/>
      <c r="J489" s="7"/>
      <c r="K489" s="7"/>
      <c r="L489" s="7"/>
      <c r="M489" s="7"/>
      <c r="N489" s="7"/>
      <c r="O489" s="7"/>
      <c r="P489" s="7"/>
      <c r="Q489" s="7"/>
      <c r="R489" s="7"/>
    </row>
    <row r="490" spans="1:18" ht="13.2">
      <c r="A490" s="7"/>
      <c r="B490" s="7"/>
      <c r="C490" s="7"/>
      <c r="D490" s="7"/>
      <c r="E490" s="7"/>
      <c r="F490" s="7"/>
      <c r="G490" s="7"/>
      <c r="H490" s="7"/>
      <c r="I490" s="7"/>
      <c r="J490" s="7"/>
      <c r="K490" s="7"/>
      <c r="L490" s="7"/>
      <c r="M490" s="7"/>
      <c r="N490" s="7"/>
      <c r="O490" s="7"/>
      <c r="P490" s="7"/>
      <c r="Q490" s="7"/>
      <c r="R490" s="7"/>
    </row>
    <row r="491" spans="1:18" ht="13.2">
      <c r="A491" s="7"/>
      <c r="B491" s="7"/>
      <c r="C491" s="7"/>
      <c r="D491" s="7"/>
      <c r="E491" s="7"/>
      <c r="F491" s="7"/>
      <c r="G491" s="7"/>
      <c r="H491" s="7"/>
      <c r="I491" s="7"/>
      <c r="J491" s="7"/>
      <c r="K491" s="7"/>
      <c r="L491" s="7"/>
      <c r="M491" s="7"/>
      <c r="N491" s="7"/>
      <c r="O491" s="7"/>
      <c r="P491" s="7"/>
      <c r="Q491" s="7"/>
      <c r="R491" s="7"/>
    </row>
    <row r="492" spans="1:18" ht="13.2">
      <c r="A492" s="7"/>
      <c r="B492" s="7"/>
      <c r="C492" s="7"/>
      <c r="D492" s="7"/>
      <c r="E492" s="7"/>
      <c r="F492" s="7"/>
      <c r="G492" s="7"/>
      <c r="H492" s="7"/>
      <c r="I492" s="7"/>
      <c r="J492" s="7"/>
      <c r="K492" s="7"/>
      <c r="L492" s="7"/>
      <c r="M492" s="7"/>
      <c r="N492" s="7"/>
      <c r="O492" s="7"/>
      <c r="P492" s="7"/>
      <c r="Q492" s="7"/>
      <c r="R492" s="7"/>
    </row>
    <row r="493" spans="1:18" ht="13.2">
      <c r="A493" s="7"/>
      <c r="B493" s="7"/>
      <c r="C493" s="7"/>
      <c r="D493" s="7"/>
      <c r="E493" s="7"/>
      <c r="F493" s="7"/>
      <c r="G493" s="7"/>
      <c r="H493" s="7"/>
      <c r="I493" s="7"/>
      <c r="J493" s="7"/>
      <c r="K493" s="7"/>
      <c r="L493" s="7"/>
      <c r="M493" s="7"/>
      <c r="N493" s="7"/>
      <c r="O493" s="7"/>
      <c r="P493" s="7"/>
      <c r="Q493" s="7"/>
      <c r="R493" s="7"/>
    </row>
    <row r="494" spans="1:18" ht="13.2">
      <c r="A494" s="7"/>
      <c r="B494" s="7"/>
      <c r="C494" s="7"/>
      <c r="D494" s="7"/>
      <c r="E494" s="7"/>
      <c r="F494" s="7"/>
      <c r="G494" s="7"/>
      <c r="H494" s="7"/>
      <c r="I494" s="7"/>
      <c r="J494" s="7"/>
      <c r="K494" s="7"/>
      <c r="L494" s="7"/>
      <c r="M494" s="7"/>
      <c r="N494" s="7"/>
      <c r="O494" s="7"/>
      <c r="P494" s="7"/>
      <c r="Q494" s="7"/>
      <c r="R494" s="7"/>
    </row>
    <row r="495" spans="1:18" ht="13.2">
      <c r="A495" s="7"/>
      <c r="B495" s="7"/>
      <c r="C495" s="7"/>
      <c r="D495" s="7"/>
      <c r="E495" s="7"/>
      <c r="F495" s="7"/>
      <c r="G495" s="7"/>
      <c r="H495" s="7"/>
      <c r="I495" s="7"/>
      <c r="J495" s="7"/>
      <c r="K495" s="7"/>
      <c r="L495" s="7"/>
      <c r="M495" s="7"/>
      <c r="N495" s="7"/>
      <c r="O495" s="7"/>
      <c r="P495" s="7"/>
      <c r="Q495" s="7"/>
      <c r="R495" s="7"/>
    </row>
    <row r="496" spans="1:18" ht="13.2">
      <c r="A496" s="7"/>
      <c r="B496" s="7"/>
      <c r="C496" s="7"/>
      <c r="D496" s="7"/>
      <c r="E496" s="7"/>
      <c r="F496" s="7"/>
      <c r="G496" s="7"/>
      <c r="H496" s="7"/>
      <c r="I496" s="7"/>
      <c r="J496" s="7"/>
      <c r="K496" s="7"/>
      <c r="L496" s="7"/>
      <c r="M496" s="7"/>
      <c r="N496" s="7"/>
      <c r="O496" s="7"/>
      <c r="P496" s="7"/>
      <c r="Q496" s="7"/>
      <c r="R496" s="7"/>
    </row>
    <row r="497" spans="1:18" ht="13.2">
      <c r="A497" s="7"/>
      <c r="B497" s="7"/>
      <c r="C497" s="7"/>
      <c r="D497" s="7"/>
      <c r="E497" s="7"/>
      <c r="F497" s="7"/>
      <c r="G497" s="7"/>
      <c r="H497" s="7"/>
      <c r="I497" s="7"/>
      <c r="J497" s="7"/>
      <c r="K497" s="7"/>
      <c r="L497" s="7"/>
      <c r="M497" s="7"/>
      <c r="N497" s="7"/>
      <c r="O497" s="7"/>
      <c r="P497" s="7"/>
      <c r="Q497" s="7"/>
      <c r="R497" s="7"/>
    </row>
    <row r="498" spans="1:18" ht="13.2">
      <c r="A498" s="7"/>
      <c r="B498" s="7"/>
      <c r="C498" s="7"/>
      <c r="D498" s="7"/>
      <c r="E498" s="7"/>
      <c r="F498" s="7"/>
      <c r="G498" s="7"/>
      <c r="H498" s="7"/>
      <c r="I498" s="7"/>
      <c r="J498" s="7"/>
      <c r="K498" s="7"/>
      <c r="L498" s="7"/>
      <c r="M498" s="7"/>
      <c r="N498" s="7"/>
      <c r="O498" s="7"/>
      <c r="P498" s="7"/>
      <c r="Q498" s="7"/>
      <c r="R498" s="7"/>
    </row>
    <row r="499" spans="1:18" ht="13.2">
      <c r="A499" s="7"/>
      <c r="B499" s="7"/>
      <c r="C499" s="7"/>
      <c r="D499" s="7"/>
      <c r="E499" s="7"/>
      <c r="F499" s="7"/>
      <c r="G499" s="7"/>
      <c r="H499" s="7"/>
      <c r="I499" s="7"/>
      <c r="J499" s="7"/>
      <c r="K499" s="7"/>
      <c r="L499" s="7"/>
      <c r="M499" s="7"/>
      <c r="N499" s="7"/>
      <c r="O499" s="7"/>
      <c r="P499" s="7"/>
      <c r="Q499" s="7"/>
      <c r="R499" s="7"/>
    </row>
    <row r="500" spans="1:18" ht="13.2">
      <c r="A500" s="7"/>
      <c r="B500" s="7"/>
      <c r="C500" s="7"/>
      <c r="D500" s="7"/>
      <c r="E500" s="7"/>
      <c r="F500" s="7"/>
      <c r="G500" s="7"/>
      <c r="H500" s="7"/>
      <c r="I500" s="7"/>
      <c r="J500" s="7"/>
      <c r="K500" s="7"/>
      <c r="L500" s="7"/>
      <c r="M500" s="7"/>
      <c r="N500" s="7"/>
      <c r="O500" s="7"/>
      <c r="P500" s="7"/>
      <c r="Q500" s="7"/>
      <c r="R500" s="7"/>
    </row>
    <row r="501" spans="1:18" ht="13.2">
      <c r="A501" s="7"/>
      <c r="B501" s="7"/>
      <c r="C501" s="7"/>
      <c r="D501" s="7"/>
      <c r="E501" s="7"/>
      <c r="F501" s="7"/>
      <c r="G501" s="7"/>
      <c r="H501" s="7"/>
      <c r="I501" s="7"/>
      <c r="J501" s="7"/>
      <c r="K501" s="7"/>
      <c r="L501" s="7"/>
      <c r="M501" s="7"/>
      <c r="N501" s="7"/>
      <c r="O501" s="7"/>
      <c r="P501" s="7"/>
      <c r="Q501" s="7"/>
      <c r="R501" s="7"/>
    </row>
    <row r="502" spans="1:18" ht="13.2">
      <c r="A502" s="7"/>
      <c r="B502" s="7"/>
      <c r="C502" s="7"/>
      <c r="D502" s="7"/>
      <c r="E502" s="7"/>
      <c r="F502" s="7"/>
      <c r="G502" s="7"/>
      <c r="H502" s="7"/>
      <c r="I502" s="7"/>
      <c r="J502" s="7"/>
      <c r="K502" s="7"/>
      <c r="L502" s="7"/>
      <c r="M502" s="7"/>
      <c r="N502" s="7"/>
      <c r="O502" s="7"/>
      <c r="P502" s="7"/>
      <c r="Q502" s="7"/>
      <c r="R502" s="7"/>
    </row>
    <row r="503" spans="1:18" ht="13.2">
      <c r="A503" s="7"/>
      <c r="B503" s="7"/>
      <c r="C503" s="7"/>
      <c r="D503" s="7"/>
      <c r="E503" s="7"/>
      <c r="F503" s="7"/>
      <c r="G503" s="7"/>
      <c r="H503" s="7"/>
      <c r="I503" s="7"/>
      <c r="J503" s="7"/>
      <c r="K503" s="7"/>
      <c r="L503" s="7"/>
      <c r="M503" s="7"/>
      <c r="N503" s="7"/>
      <c r="O503" s="7"/>
      <c r="P503" s="7"/>
      <c r="Q503" s="7"/>
      <c r="R503" s="7"/>
    </row>
    <row r="504" spans="1:18" ht="13.2">
      <c r="A504" s="7"/>
      <c r="B504" s="7"/>
      <c r="C504" s="7"/>
      <c r="D504" s="7"/>
      <c r="E504" s="7"/>
      <c r="F504" s="7"/>
      <c r="G504" s="7"/>
      <c r="H504" s="7"/>
      <c r="I504" s="7"/>
      <c r="J504" s="7"/>
      <c r="K504" s="7"/>
      <c r="L504" s="7"/>
      <c r="M504" s="7"/>
      <c r="N504" s="7"/>
      <c r="O504" s="7"/>
      <c r="P504" s="7"/>
      <c r="Q504" s="7"/>
      <c r="R504" s="7"/>
    </row>
    <row r="505" spans="1:18" ht="13.2">
      <c r="A505" s="7"/>
      <c r="B505" s="7"/>
      <c r="C505" s="7"/>
      <c r="D505" s="7"/>
      <c r="E505" s="7"/>
      <c r="F505" s="7"/>
      <c r="G505" s="7"/>
      <c r="H505" s="7"/>
      <c r="I505" s="7"/>
      <c r="J505" s="7"/>
      <c r="K505" s="7"/>
      <c r="L505" s="7"/>
      <c r="M505" s="7"/>
      <c r="N505" s="7"/>
      <c r="O505" s="7"/>
      <c r="P505" s="7"/>
      <c r="Q505" s="7"/>
      <c r="R505" s="7"/>
    </row>
    <row r="506" spans="1:18" ht="13.2">
      <c r="A506" s="7"/>
      <c r="B506" s="7"/>
      <c r="C506" s="7"/>
      <c r="D506" s="7"/>
      <c r="E506" s="7"/>
      <c r="F506" s="7"/>
      <c r="G506" s="7"/>
      <c r="H506" s="7"/>
      <c r="I506" s="7"/>
      <c r="J506" s="7"/>
      <c r="K506" s="7"/>
      <c r="L506" s="7"/>
      <c r="M506" s="7"/>
      <c r="N506" s="7"/>
      <c r="O506" s="7"/>
      <c r="P506" s="7"/>
      <c r="Q506" s="7"/>
      <c r="R506" s="7"/>
    </row>
    <row r="507" spans="1:18" ht="13.2">
      <c r="A507" s="7"/>
      <c r="B507" s="7"/>
      <c r="C507" s="7"/>
      <c r="D507" s="7"/>
      <c r="E507" s="7"/>
      <c r="F507" s="7"/>
      <c r="G507" s="7"/>
      <c r="H507" s="7"/>
      <c r="I507" s="7"/>
      <c r="J507" s="7"/>
      <c r="K507" s="7"/>
      <c r="L507" s="7"/>
      <c r="M507" s="7"/>
      <c r="N507" s="7"/>
      <c r="O507" s="7"/>
      <c r="P507" s="7"/>
      <c r="Q507" s="7"/>
      <c r="R507" s="7"/>
    </row>
    <row r="508" spans="1:18" ht="13.2">
      <c r="A508" s="7"/>
      <c r="B508" s="7"/>
      <c r="C508" s="7"/>
      <c r="D508" s="7"/>
      <c r="E508" s="7"/>
      <c r="F508" s="7"/>
      <c r="G508" s="7"/>
      <c r="H508" s="7"/>
      <c r="I508" s="7"/>
      <c r="J508" s="7"/>
      <c r="K508" s="7"/>
      <c r="L508" s="7"/>
      <c r="M508" s="7"/>
      <c r="N508" s="7"/>
      <c r="O508" s="7"/>
      <c r="P508" s="7"/>
      <c r="Q508" s="7"/>
      <c r="R508" s="7"/>
    </row>
    <row r="509" spans="1:18" ht="13.2">
      <c r="A509" s="7"/>
      <c r="B509" s="7"/>
      <c r="C509" s="7"/>
      <c r="D509" s="7"/>
      <c r="E509" s="7"/>
      <c r="F509" s="7"/>
      <c r="G509" s="7"/>
      <c r="H509" s="7"/>
      <c r="I509" s="7"/>
      <c r="J509" s="7"/>
      <c r="K509" s="7"/>
      <c r="L509" s="7"/>
      <c r="M509" s="7"/>
      <c r="N509" s="7"/>
      <c r="O509" s="7"/>
      <c r="P509" s="7"/>
      <c r="Q509" s="7"/>
      <c r="R509" s="7"/>
    </row>
    <row r="510" spans="1:18" ht="13.2">
      <c r="A510" s="7"/>
      <c r="B510" s="7"/>
      <c r="C510" s="7"/>
      <c r="D510" s="7"/>
      <c r="E510" s="7"/>
      <c r="F510" s="7"/>
      <c r="G510" s="7"/>
      <c r="H510" s="7"/>
      <c r="I510" s="7"/>
      <c r="J510" s="7"/>
      <c r="K510" s="7"/>
      <c r="L510" s="7"/>
      <c r="M510" s="7"/>
      <c r="N510" s="7"/>
      <c r="O510" s="7"/>
      <c r="P510" s="7"/>
      <c r="Q510" s="7"/>
      <c r="R510" s="7"/>
    </row>
    <row r="511" spans="1:18" ht="13.2">
      <c r="A511" s="7"/>
      <c r="B511" s="7"/>
      <c r="C511" s="7"/>
      <c r="D511" s="7"/>
      <c r="E511" s="7"/>
      <c r="F511" s="7"/>
      <c r="G511" s="7"/>
      <c r="H511" s="7"/>
      <c r="I511" s="7"/>
      <c r="J511" s="7"/>
      <c r="K511" s="7"/>
      <c r="L511" s="7"/>
      <c r="M511" s="7"/>
      <c r="N511" s="7"/>
      <c r="O511" s="7"/>
      <c r="P511" s="7"/>
      <c r="Q511" s="7"/>
      <c r="R511" s="7"/>
    </row>
    <row r="512" spans="1:18" ht="13.2">
      <c r="A512" s="7"/>
      <c r="B512" s="7"/>
      <c r="C512" s="7"/>
      <c r="D512" s="7"/>
      <c r="E512" s="7"/>
      <c r="F512" s="7"/>
      <c r="G512" s="7"/>
      <c r="H512" s="7"/>
      <c r="I512" s="7"/>
      <c r="J512" s="7"/>
      <c r="K512" s="7"/>
      <c r="L512" s="7"/>
      <c r="M512" s="7"/>
      <c r="N512" s="7"/>
      <c r="O512" s="7"/>
      <c r="P512" s="7"/>
      <c r="Q512" s="7"/>
      <c r="R512" s="7"/>
    </row>
    <row r="513" spans="1:18" ht="13.2">
      <c r="A513" s="7"/>
      <c r="B513" s="7"/>
      <c r="C513" s="7"/>
      <c r="D513" s="7"/>
      <c r="E513" s="7"/>
      <c r="F513" s="7"/>
      <c r="G513" s="7"/>
      <c r="H513" s="7"/>
      <c r="I513" s="7"/>
      <c r="J513" s="7"/>
      <c r="K513" s="7"/>
      <c r="L513" s="7"/>
      <c r="M513" s="7"/>
      <c r="N513" s="7"/>
      <c r="O513" s="7"/>
      <c r="P513" s="7"/>
      <c r="Q513" s="7"/>
      <c r="R513" s="7"/>
    </row>
    <row r="514" spans="1:18" ht="13.2">
      <c r="A514" s="7"/>
      <c r="B514" s="7"/>
      <c r="C514" s="7"/>
      <c r="D514" s="7"/>
      <c r="E514" s="7"/>
      <c r="F514" s="7"/>
      <c r="G514" s="7"/>
      <c r="H514" s="7"/>
      <c r="I514" s="7"/>
      <c r="J514" s="7"/>
      <c r="K514" s="7"/>
      <c r="L514" s="7"/>
      <c r="M514" s="7"/>
      <c r="N514" s="7"/>
      <c r="O514" s="7"/>
      <c r="P514" s="7"/>
      <c r="Q514" s="7"/>
      <c r="R514" s="7"/>
    </row>
    <row r="515" spans="1:18" ht="13.2">
      <c r="A515" s="7"/>
      <c r="B515" s="7"/>
      <c r="C515" s="7"/>
      <c r="D515" s="7"/>
      <c r="E515" s="7"/>
      <c r="F515" s="7"/>
      <c r="G515" s="7"/>
      <c r="H515" s="7"/>
      <c r="I515" s="7"/>
      <c r="J515" s="7"/>
      <c r="K515" s="7"/>
      <c r="L515" s="7"/>
      <c r="M515" s="7"/>
      <c r="N515" s="7"/>
      <c r="O515" s="7"/>
      <c r="P515" s="7"/>
      <c r="Q515" s="7"/>
      <c r="R515" s="7"/>
    </row>
    <row r="516" spans="1:18" ht="13.2">
      <c r="A516" s="7"/>
      <c r="B516" s="7"/>
      <c r="C516" s="7"/>
      <c r="D516" s="7"/>
      <c r="E516" s="7"/>
      <c r="F516" s="7"/>
      <c r="G516" s="7"/>
      <c r="H516" s="7"/>
      <c r="I516" s="7"/>
      <c r="J516" s="7"/>
      <c r="K516" s="7"/>
      <c r="L516" s="7"/>
      <c r="M516" s="7"/>
      <c r="N516" s="7"/>
      <c r="O516" s="7"/>
      <c r="P516" s="7"/>
      <c r="Q516" s="7"/>
      <c r="R516" s="7"/>
    </row>
    <row r="517" spans="1:18" ht="13.2">
      <c r="A517" s="7"/>
      <c r="B517" s="7"/>
      <c r="C517" s="7"/>
      <c r="D517" s="7"/>
      <c r="E517" s="7"/>
      <c r="F517" s="7"/>
      <c r="G517" s="7"/>
      <c r="H517" s="7"/>
      <c r="I517" s="7"/>
      <c r="J517" s="7"/>
      <c r="K517" s="7"/>
      <c r="L517" s="7"/>
      <c r="M517" s="7"/>
      <c r="N517" s="7"/>
      <c r="O517" s="7"/>
      <c r="P517" s="7"/>
      <c r="Q517" s="7"/>
      <c r="R517" s="7"/>
    </row>
    <row r="518" spans="1:18" ht="13.2">
      <c r="A518" s="7"/>
      <c r="B518" s="7"/>
      <c r="C518" s="7"/>
      <c r="D518" s="7"/>
      <c r="E518" s="7"/>
      <c r="F518" s="7"/>
      <c r="G518" s="7"/>
      <c r="H518" s="7"/>
      <c r="I518" s="7"/>
      <c r="J518" s="7"/>
      <c r="K518" s="7"/>
      <c r="L518" s="7"/>
      <c r="M518" s="7"/>
      <c r="N518" s="7"/>
      <c r="O518" s="7"/>
      <c r="P518" s="7"/>
      <c r="Q518" s="7"/>
      <c r="R518" s="7"/>
    </row>
    <row r="519" spans="1:18" ht="13.2">
      <c r="A519" s="7"/>
      <c r="B519" s="7"/>
      <c r="C519" s="7"/>
      <c r="D519" s="7"/>
      <c r="E519" s="7"/>
      <c r="F519" s="7"/>
      <c r="G519" s="7"/>
      <c r="H519" s="7"/>
      <c r="I519" s="7"/>
      <c r="J519" s="7"/>
      <c r="K519" s="7"/>
      <c r="L519" s="7"/>
      <c r="M519" s="7"/>
      <c r="N519" s="7"/>
      <c r="O519" s="7"/>
      <c r="P519" s="7"/>
      <c r="Q519" s="7"/>
      <c r="R519" s="7"/>
    </row>
    <row r="520" spans="1:18" ht="13.2">
      <c r="A520" s="7"/>
      <c r="B520" s="7"/>
      <c r="C520" s="7"/>
      <c r="D520" s="7"/>
      <c r="E520" s="7"/>
      <c r="F520" s="7"/>
      <c r="G520" s="7"/>
      <c r="H520" s="7"/>
      <c r="I520" s="7"/>
      <c r="J520" s="7"/>
      <c r="K520" s="7"/>
      <c r="L520" s="7"/>
      <c r="M520" s="7"/>
      <c r="N520" s="7"/>
      <c r="O520" s="7"/>
      <c r="P520" s="7"/>
      <c r="Q520" s="7"/>
      <c r="R520" s="7"/>
    </row>
    <row r="521" spans="1:18" ht="13.2">
      <c r="A521" s="7"/>
      <c r="B521" s="7"/>
      <c r="C521" s="7"/>
      <c r="D521" s="7"/>
      <c r="E521" s="7"/>
      <c r="F521" s="7"/>
      <c r="G521" s="7"/>
      <c r="H521" s="7"/>
      <c r="I521" s="7"/>
      <c r="J521" s="7"/>
      <c r="K521" s="7"/>
      <c r="L521" s="7"/>
      <c r="M521" s="7"/>
      <c r="N521" s="7"/>
      <c r="O521" s="7"/>
      <c r="P521" s="7"/>
      <c r="Q521" s="7"/>
      <c r="R521" s="7"/>
    </row>
    <row r="522" spans="1:18" ht="13.2">
      <c r="A522" s="7"/>
      <c r="B522" s="7"/>
      <c r="C522" s="7"/>
      <c r="D522" s="7"/>
      <c r="E522" s="7"/>
      <c r="F522" s="7"/>
      <c r="G522" s="7"/>
      <c r="H522" s="7"/>
      <c r="I522" s="7"/>
      <c r="J522" s="7"/>
      <c r="K522" s="7"/>
      <c r="L522" s="7"/>
      <c r="M522" s="7"/>
      <c r="N522" s="7"/>
      <c r="O522" s="7"/>
      <c r="P522" s="7"/>
      <c r="Q522" s="7"/>
      <c r="R522" s="7"/>
    </row>
    <row r="523" spans="1:18" ht="13.2">
      <c r="A523" s="7"/>
      <c r="B523" s="7"/>
      <c r="C523" s="7"/>
      <c r="D523" s="7"/>
      <c r="E523" s="7"/>
      <c r="F523" s="7"/>
      <c r="G523" s="7"/>
      <c r="H523" s="7"/>
      <c r="I523" s="7"/>
      <c r="J523" s="7"/>
      <c r="K523" s="7"/>
      <c r="L523" s="7"/>
      <c r="M523" s="7"/>
      <c r="N523" s="7"/>
      <c r="O523" s="7"/>
      <c r="P523" s="7"/>
      <c r="Q523" s="7"/>
      <c r="R523" s="7"/>
    </row>
    <row r="524" spans="1:18" ht="13.2">
      <c r="A524" s="7"/>
      <c r="B524" s="7"/>
      <c r="C524" s="7"/>
      <c r="D524" s="7"/>
      <c r="E524" s="7"/>
      <c r="F524" s="7"/>
      <c r="G524" s="7"/>
      <c r="H524" s="7"/>
      <c r="I524" s="7"/>
      <c r="J524" s="7"/>
      <c r="K524" s="7"/>
      <c r="L524" s="7"/>
      <c r="M524" s="7"/>
      <c r="N524" s="7"/>
      <c r="O524" s="7"/>
      <c r="P524" s="7"/>
      <c r="Q524" s="7"/>
      <c r="R524" s="7"/>
    </row>
    <row r="525" spans="1:18" ht="13.2">
      <c r="A525" s="7"/>
      <c r="B525" s="7"/>
      <c r="C525" s="7"/>
      <c r="D525" s="7"/>
      <c r="E525" s="7"/>
      <c r="F525" s="7"/>
      <c r="G525" s="7"/>
      <c r="H525" s="7"/>
      <c r="I525" s="7"/>
      <c r="J525" s="7"/>
      <c r="K525" s="7"/>
      <c r="L525" s="7"/>
      <c r="M525" s="7"/>
      <c r="N525" s="7"/>
      <c r="O525" s="7"/>
      <c r="P525" s="7"/>
      <c r="Q525" s="7"/>
      <c r="R525" s="7"/>
    </row>
    <row r="526" spans="1:18" ht="13.2">
      <c r="A526" s="7"/>
      <c r="B526" s="7"/>
      <c r="C526" s="7"/>
      <c r="D526" s="7"/>
      <c r="E526" s="7"/>
      <c r="F526" s="7"/>
      <c r="G526" s="7"/>
      <c r="H526" s="7"/>
      <c r="I526" s="7"/>
      <c r="J526" s="7"/>
      <c r="K526" s="7"/>
      <c r="L526" s="7"/>
      <c r="M526" s="7"/>
      <c r="N526" s="7"/>
      <c r="O526" s="7"/>
      <c r="P526" s="7"/>
      <c r="Q526" s="7"/>
      <c r="R526" s="7"/>
    </row>
    <row r="527" spans="1:18" ht="13.2">
      <c r="A527" s="7"/>
      <c r="B527" s="7"/>
      <c r="C527" s="7"/>
      <c r="D527" s="7"/>
      <c r="E527" s="7"/>
      <c r="F527" s="7"/>
      <c r="G527" s="7"/>
      <c r="H527" s="7"/>
      <c r="I527" s="7"/>
      <c r="J527" s="7"/>
      <c r="K527" s="7"/>
      <c r="L527" s="7"/>
      <c r="M527" s="7"/>
      <c r="N527" s="7"/>
      <c r="O527" s="7"/>
      <c r="P527" s="7"/>
      <c r="Q527" s="7"/>
      <c r="R527" s="7"/>
    </row>
    <row r="528" spans="1:18" ht="13.2">
      <c r="A528" s="7"/>
      <c r="B528" s="7"/>
      <c r="C528" s="7"/>
      <c r="D528" s="7"/>
      <c r="E528" s="7"/>
      <c r="F528" s="7"/>
      <c r="G528" s="7"/>
      <c r="H528" s="7"/>
      <c r="I528" s="7"/>
      <c r="J528" s="7"/>
      <c r="K528" s="7"/>
      <c r="L528" s="7"/>
      <c r="M528" s="7"/>
      <c r="N528" s="7"/>
      <c r="O528" s="7"/>
      <c r="P528" s="7"/>
      <c r="Q528" s="7"/>
      <c r="R528" s="7"/>
    </row>
    <row r="529" spans="1:18" ht="13.2">
      <c r="A529" s="7"/>
      <c r="B529" s="7"/>
      <c r="C529" s="7"/>
      <c r="D529" s="7"/>
      <c r="E529" s="7"/>
      <c r="F529" s="7"/>
      <c r="G529" s="7"/>
      <c r="H529" s="7"/>
      <c r="I529" s="7"/>
      <c r="J529" s="7"/>
      <c r="K529" s="7"/>
      <c r="L529" s="7"/>
      <c r="M529" s="7"/>
      <c r="N529" s="7"/>
      <c r="O529" s="7"/>
      <c r="P529" s="7"/>
      <c r="Q529" s="7"/>
      <c r="R529" s="7"/>
    </row>
    <row r="530" spans="1:18" ht="13.2">
      <c r="A530" s="7"/>
      <c r="B530" s="7"/>
      <c r="C530" s="7"/>
      <c r="D530" s="7"/>
      <c r="E530" s="7"/>
      <c r="F530" s="7"/>
      <c r="G530" s="7"/>
      <c r="H530" s="7"/>
      <c r="I530" s="7"/>
      <c r="J530" s="7"/>
      <c r="K530" s="7"/>
      <c r="L530" s="7"/>
      <c r="M530" s="7"/>
      <c r="N530" s="7"/>
      <c r="O530" s="7"/>
      <c r="P530" s="7"/>
      <c r="Q530" s="7"/>
      <c r="R530" s="7"/>
    </row>
    <row r="531" spans="1:18" ht="13.2">
      <c r="A531" s="7"/>
      <c r="B531" s="7"/>
      <c r="C531" s="7"/>
      <c r="D531" s="7"/>
      <c r="E531" s="7"/>
      <c r="F531" s="7"/>
      <c r="G531" s="7"/>
      <c r="H531" s="7"/>
      <c r="I531" s="7"/>
      <c r="J531" s="7"/>
      <c r="K531" s="7"/>
      <c r="L531" s="7"/>
      <c r="M531" s="7"/>
      <c r="N531" s="7"/>
      <c r="O531" s="7"/>
      <c r="P531" s="7"/>
      <c r="Q531" s="7"/>
      <c r="R531" s="7"/>
    </row>
    <row r="532" spans="1:18" ht="13.2">
      <c r="A532" s="7"/>
      <c r="B532" s="7"/>
      <c r="C532" s="7"/>
      <c r="D532" s="7"/>
      <c r="E532" s="7"/>
      <c r="F532" s="7"/>
      <c r="G532" s="7"/>
      <c r="H532" s="7"/>
      <c r="I532" s="7"/>
      <c r="J532" s="7"/>
      <c r="K532" s="7"/>
      <c r="L532" s="7"/>
      <c r="M532" s="7"/>
      <c r="N532" s="7"/>
      <c r="O532" s="7"/>
      <c r="P532" s="7"/>
      <c r="Q532" s="7"/>
      <c r="R532" s="7"/>
    </row>
    <row r="533" spans="1:18" ht="13.2">
      <c r="A533" s="7"/>
      <c r="B533" s="7"/>
      <c r="C533" s="7"/>
      <c r="D533" s="7"/>
      <c r="E533" s="7"/>
      <c r="F533" s="7"/>
      <c r="G533" s="7"/>
      <c r="H533" s="7"/>
      <c r="I533" s="7"/>
      <c r="J533" s="7"/>
      <c r="K533" s="7"/>
      <c r="L533" s="7"/>
      <c r="M533" s="7"/>
      <c r="N533" s="7"/>
      <c r="O533" s="7"/>
      <c r="P533" s="7"/>
      <c r="Q533" s="7"/>
      <c r="R533" s="7"/>
    </row>
    <row r="534" spans="1:18" ht="13.2">
      <c r="A534" s="7"/>
      <c r="B534" s="7"/>
      <c r="C534" s="7"/>
      <c r="D534" s="7"/>
      <c r="E534" s="7"/>
      <c r="F534" s="7"/>
      <c r="G534" s="7"/>
      <c r="H534" s="7"/>
      <c r="I534" s="7"/>
      <c r="J534" s="7"/>
      <c r="K534" s="7"/>
      <c r="L534" s="7"/>
      <c r="M534" s="7"/>
      <c r="N534" s="7"/>
      <c r="O534" s="7"/>
      <c r="P534" s="7"/>
      <c r="Q534" s="7"/>
      <c r="R534" s="7"/>
    </row>
    <row r="535" spans="1:18" ht="13.2">
      <c r="A535" s="7"/>
      <c r="B535" s="7"/>
      <c r="C535" s="7"/>
      <c r="D535" s="7"/>
      <c r="E535" s="7"/>
      <c r="F535" s="7"/>
      <c r="G535" s="7"/>
      <c r="H535" s="7"/>
      <c r="I535" s="7"/>
      <c r="J535" s="7"/>
      <c r="K535" s="7"/>
      <c r="L535" s="7"/>
      <c r="M535" s="7"/>
      <c r="N535" s="7"/>
      <c r="O535" s="7"/>
      <c r="P535" s="7"/>
      <c r="Q535" s="7"/>
      <c r="R535" s="7"/>
    </row>
    <row r="536" spans="1:18" ht="13.2">
      <c r="A536" s="7"/>
      <c r="B536" s="7"/>
      <c r="C536" s="7"/>
      <c r="D536" s="7"/>
      <c r="E536" s="7"/>
      <c r="F536" s="7"/>
      <c r="G536" s="7"/>
      <c r="H536" s="7"/>
      <c r="I536" s="7"/>
      <c r="J536" s="7"/>
      <c r="K536" s="7"/>
      <c r="L536" s="7"/>
      <c r="M536" s="7"/>
      <c r="N536" s="7"/>
      <c r="O536" s="7"/>
      <c r="P536" s="7"/>
      <c r="Q536" s="7"/>
      <c r="R536" s="7"/>
    </row>
    <row r="537" spans="1:18" ht="13.2">
      <c r="A537" s="7"/>
      <c r="B537" s="7"/>
      <c r="C537" s="7"/>
      <c r="D537" s="7"/>
      <c r="E537" s="7"/>
      <c r="F537" s="7"/>
      <c r="G537" s="7"/>
      <c r="H537" s="7"/>
      <c r="I537" s="7"/>
      <c r="J537" s="7"/>
      <c r="K537" s="7"/>
      <c r="L537" s="7"/>
      <c r="M537" s="7"/>
      <c r="N537" s="7"/>
      <c r="O537" s="7"/>
      <c r="P537" s="7"/>
      <c r="Q537" s="7"/>
      <c r="R537" s="7"/>
    </row>
    <row r="538" spans="1:18" ht="13.2">
      <c r="A538" s="7"/>
      <c r="B538" s="7"/>
      <c r="C538" s="7"/>
      <c r="D538" s="7"/>
      <c r="E538" s="7"/>
      <c r="F538" s="7"/>
      <c r="G538" s="7"/>
      <c r="H538" s="7"/>
      <c r="I538" s="7"/>
      <c r="J538" s="7"/>
      <c r="K538" s="7"/>
      <c r="L538" s="7"/>
      <c r="M538" s="7"/>
      <c r="N538" s="7"/>
      <c r="O538" s="7"/>
      <c r="P538" s="7"/>
      <c r="Q538" s="7"/>
      <c r="R538" s="7"/>
    </row>
    <row r="539" spans="1:18" ht="13.2">
      <c r="A539" s="7"/>
      <c r="B539" s="7"/>
      <c r="C539" s="7"/>
      <c r="D539" s="7"/>
      <c r="E539" s="7"/>
      <c r="F539" s="7"/>
      <c r="G539" s="7"/>
      <c r="H539" s="7"/>
      <c r="I539" s="7"/>
      <c r="J539" s="7"/>
      <c r="K539" s="7"/>
      <c r="L539" s="7"/>
      <c r="M539" s="7"/>
      <c r="N539" s="7"/>
      <c r="O539" s="7"/>
      <c r="P539" s="7"/>
      <c r="Q539" s="7"/>
      <c r="R539" s="7"/>
    </row>
    <row r="540" spans="1:18" ht="13.2">
      <c r="A540" s="7"/>
      <c r="B540" s="7"/>
      <c r="C540" s="7"/>
      <c r="D540" s="7"/>
      <c r="E540" s="7"/>
      <c r="F540" s="7"/>
      <c r="G540" s="7"/>
      <c r="H540" s="7"/>
      <c r="I540" s="7"/>
      <c r="J540" s="7"/>
      <c r="K540" s="7"/>
      <c r="L540" s="7"/>
      <c r="M540" s="7"/>
      <c r="N540" s="7"/>
      <c r="O540" s="7"/>
      <c r="P540" s="7"/>
      <c r="Q540" s="7"/>
      <c r="R540" s="7"/>
    </row>
    <row r="541" spans="1:18" ht="13.2">
      <c r="A541" s="7"/>
      <c r="B541" s="7"/>
      <c r="C541" s="7"/>
      <c r="D541" s="7"/>
      <c r="E541" s="7"/>
      <c r="F541" s="7"/>
      <c r="G541" s="7"/>
      <c r="H541" s="7"/>
      <c r="I541" s="7"/>
      <c r="J541" s="7"/>
      <c r="K541" s="7"/>
      <c r="L541" s="7"/>
      <c r="M541" s="7"/>
      <c r="N541" s="7"/>
      <c r="O541" s="7"/>
      <c r="P541" s="7"/>
      <c r="Q541" s="7"/>
      <c r="R541" s="7"/>
    </row>
    <row r="542" spans="1:18" ht="13.2">
      <c r="A542" s="7"/>
      <c r="B542" s="7"/>
      <c r="C542" s="7"/>
      <c r="D542" s="7"/>
      <c r="E542" s="7"/>
      <c r="F542" s="7"/>
      <c r="G542" s="7"/>
      <c r="H542" s="7"/>
      <c r="I542" s="7"/>
      <c r="J542" s="7"/>
      <c r="K542" s="7"/>
      <c r="L542" s="7"/>
      <c r="M542" s="7"/>
      <c r="N542" s="7"/>
      <c r="O542" s="7"/>
      <c r="P542" s="7"/>
      <c r="Q542" s="7"/>
      <c r="R542" s="7"/>
    </row>
    <row r="543" spans="1:18" ht="13.2">
      <c r="A543" s="7"/>
      <c r="B543" s="7"/>
      <c r="C543" s="7"/>
      <c r="D543" s="7"/>
      <c r="E543" s="7"/>
      <c r="F543" s="7"/>
      <c r="G543" s="7"/>
      <c r="H543" s="7"/>
      <c r="I543" s="7"/>
      <c r="J543" s="7"/>
      <c r="K543" s="7"/>
      <c r="L543" s="7"/>
      <c r="M543" s="7"/>
      <c r="N543" s="7"/>
      <c r="O543" s="7"/>
      <c r="P543" s="7"/>
      <c r="Q543" s="7"/>
      <c r="R543" s="7"/>
    </row>
    <row r="544" spans="1:18" ht="13.2">
      <c r="A544" s="7"/>
      <c r="B544" s="7"/>
      <c r="C544" s="7"/>
      <c r="D544" s="7"/>
      <c r="E544" s="7"/>
      <c r="F544" s="7"/>
      <c r="G544" s="7"/>
      <c r="H544" s="7"/>
      <c r="I544" s="7"/>
      <c r="J544" s="7"/>
      <c r="K544" s="7"/>
      <c r="L544" s="7"/>
      <c r="M544" s="7"/>
      <c r="N544" s="7"/>
      <c r="O544" s="7"/>
      <c r="P544" s="7"/>
      <c r="Q544" s="7"/>
      <c r="R544" s="7"/>
    </row>
    <row r="545" spans="1:18" ht="13.2">
      <c r="A545" s="7"/>
      <c r="B545" s="7"/>
      <c r="C545" s="7"/>
      <c r="D545" s="7"/>
      <c r="E545" s="7"/>
      <c r="F545" s="7"/>
      <c r="G545" s="7"/>
      <c r="H545" s="7"/>
      <c r="I545" s="7"/>
      <c r="J545" s="7"/>
      <c r="K545" s="7"/>
      <c r="L545" s="7"/>
      <c r="M545" s="7"/>
      <c r="N545" s="7"/>
      <c r="O545" s="7"/>
      <c r="P545" s="7"/>
      <c r="Q545" s="7"/>
      <c r="R545" s="7"/>
    </row>
    <row r="546" spans="1:18" ht="13.2">
      <c r="A546" s="7"/>
      <c r="B546" s="7"/>
      <c r="C546" s="7"/>
      <c r="D546" s="7"/>
      <c r="E546" s="7"/>
      <c r="F546" s="7"/>
      <c r="G546" s="7"/>
      <c r="H546" s="7"/>
      <c r="I546" s="7"/>
      <c r="J546" s="7"/>
      <c r="K546" s="7"/>
      <c r="L546" s="7"/>
      <c r="M546" s="7"/>
      <c r="N546" s="7"/>
      <c r="O546" s="7"/>
      <c r="P546" s="7"/>
      <c r="Q546" s="7"/>
      <c r="R546" s="7"/>
    </row>
    <row r="547" spans="1:18" ht="13.2">
      <c r="A547" s="7"/>
      <c r="B547" s="7"/>
      <c r="C547" s="7"/>
      <c r="D547" s="7"/>
      <c r="E547" s="7"/>
      <c r="F547" s="7"/>
      <c r="G547" s="7"/>
      <c r="H547" s="7"/>
      <c r="I547" s="7"/>
      <c r="J547" s="7"/>
      <c r="K547" s="7"/>
      <c r="L547" s="7"/>
      <c r="M547" s="7"/>
      <c r="N547" s="7"/>
      <c r="O547" s="7"/>
      <c r="P547" s="7"/>
      <c r="Q547" s="7"/>
      <c r="R547" s="7"/>
    </row>
    <row r="548" spans="1:18" ht="13.2">
      <c r="A548" s="7"/>
      <c r="B548" s="7"/>
      <c r="C548" s="7"/>
      <c r="D548" s="7"/>
      <c r="E548" s="7"/>
      <c r="F548" s="7"/>
      <c r="G548" s="7"/>
      <c r="H548" s="7"/>
      <c r="I548" s="7"/>
      <c r="J548" s="7"/>
      <c r="K548" s="7"/>
      <c r="L548" s="7"/>
      <c r="M548" s="7"/>
      <c r="N548" s="7"/>
      <c r="O548" s="7"/>
      <c r="P548" s="7"/>
      <c r="Q548" s="7"/>
      <c r="R548" s="7"/>
    </row>
    <row r="549" spans="1:18" ht="13.2">
      <c r="A549" s="7"/>
      <c r="B549" s="7"/>
      <c r="C549" s="7"/>
      <c r="D549" s="7"/>
      <c r="E549" s="7"/>
      <c r="F549" s="7"/>
      <c r="G549" s="7"/>
      <c r="H549" s="7"/>
      <c r="I549" s="7"/>
      <c r="J549" s="7"/>
      <c r="K549" s="7"/>
      <c r="L549" s="7"/>
      <c r="M549" s="7"/>
      <c r="N549" s="7"/>
      <c r="O549" s="7"/>
      <c r="P549" s="7"/>
      <c r="Q549" s="7"/>
      <c r="R549" s="7"/>
    </row>
    <row r="550" spans="1:18" ht="13.2">
      <c r="A550" s="7"/>
      <c r="B550" s="7"/>
      <c r="C550" s="7"/>
      <c r="D550" s="7"/>
      <c r="E550" s="7"/>
      <c r="F550" s="7"/>
      <c r="G550" s="7"/>
      <c r="H550" s="7"/>
      <c r="I550" s="7"/>
      <c r="J550" s="7"/>
      <c r="K550" s="7"/>
      <c r="L550" s="7"/>
      <c r="M550" s="7"/>
      <c r="N550" s="7"/>
      <c r="O550" s="7"/>
      <c r="P550" s="7"/>
      <c r="Q550" s="7"/>
      <c r="R550" s="7"/>
    </row>
    <row r="551" spans="1:18" ht="13.2">
      <c r="A551" s="7"/>
      <c r="B551" s="7"/>
      <c r="C551" s="7"/>
      <c r="D551" s="7"/>
      <c r="E551" s="7"/>
      <c r="F551" s="7"/>
      <c r="G551" s="7"/>
      <c r="H551" s="7"/>
      <c r="I551" s="7"/>
      <c r="J551" s="7"/>
      <c r="K551" s="7"/>
      <c r="L551" s="7"/>
      <c r="M551" s="7"/>
      <c r="N551" s="7"/>
      <c r="O551" s="7"/>
      <c r="P551" s="7"/>
      <c r="Q551" s="7"/>
      <c r="R551" s="7"/>
    </row>
    <row r="552" spans="1:18" ht="13.2">
      <c r="A552" s="7"/>
      <c r="B552" s="7"/>
      <c r="C552" s="7"/>
      <c r="D552" s="7"/>
      <c r="E552" s="7"/>
      <c r="F552" s="7"/>
      <c r="G552" s="7"/>
      <c r="H552" s="7"/>
      <c r="I552" s="7"/>
      <c r="J552" s="7"/>
      <c r="K552" s="7"/>
      <c r="L552" s="7"/>
      <c r="M552" s="7"/>
      <c r="N552" s="7"/>
      <c r="O552" s="7"/>
      <c r="P552" s="7"/>
      <c r="Q552" s="7"/>
      <c r="R552" s="7"/>
    </row>
    <row r="553" spans="1:18" ht="13.2">
      <c r="A553" s="7"/>
      <c r="B553" s="7"/>
      <c r="C553" s="7"/>
      <c r="D553" s="7"/>
      <c r="E553" s="7"/>
      <c r="F553" s="7"/>
      <c r="G553" s="7"/>
      <c r="H553" s="7"/>
      <c r="I553" s="7"/>
      <c r="J553" s="7"/>
      <c r="K553" s="7"/>
      <c r="L553" s="7"/>
      <c r="M553" s="7"/>
      <c r="N553" s="7"/>
      <c r="O553" s="7"/>
      <c r="P553" s="7"/>
      <c r="Q553" s="7"/>
      <c r="R553" s="7"/>
    </row>
    <row r="554" spans="1:18" ht="13.2">
      <c r="A554" s="7"/>
      <c r="B554" s="7"/>
      <c r="C554" s="7"/>
      <c r="D554" s="7"/>
      <c r="E554" s="7"/>
      <c r="F554" s="7"/>
      <c r="G554" s="7"/>
      <c r="H554" s="7"/>
      <c r="I554" s="7"/>
      <c r="J554" s="7"/>
      <c r="K554" s="7"/>
      <c r="L554" s="7"/>
      <c r="M554" s="7"/>
      <c r="N554" s="7"/>
      <c r="O554" s="7"/>
      <c r="P554" s="7"/>
      <c r="Q554" s="7"/>
      <c r="R554" s="7"/>
    </row>
    <row r="555" spans="1:18" ht="13.2">
      <c r="A555" s="7"/>
      <c r="B555" s="7"/>
      <c r="C555" s="7"/>
      <c r="D555" s="7"/>
      <c r="E555" s="7"/>
      <c r="F555" s="7"/>
      <c r="G555" s="7"/>
      <c r="H555" s="7"/>
      <c r="I555" s="7"/>
      <c r="J555" s="7"/>
      <c r="K555" s="7"/>
      <c r="L555" s="7"/>
      <c r="M555" s="7"/>
      <c r="N555" s="7"/>
      <c r="O555" s="7"/>
      <c r="P555" s="7"/>
      <c r="Q555" s="7"/>
      <c r="R555" s="7"/>
    </row>
    <row r="556" spans="1:18" ht="13.2">
      <c r="A556" s="7"/>
      <c r="B556" s="7"/>
      <c r="C556" s="7"/>
      <c r="D556" s="7"/>
      <c r="E556" s="7"/>
      <c r="F556" s="7"/>
      <c r="G556" s="7"/>
      <c r="H556" s="7"/>
      <c r="I556" s="7"/>
      <c r="J556" s="7"/>
      <c r="K556" s="7"/>
      <c r="L556" s="7"/>
      <c r="M556" s="7"/>
      <c r="N556" s="7"/>
      <c r="O556" s="7"/>
      <c r="P556" s="7"/>
      <c r="Q556" s="7"/>
      <c r="R556" s="7"/>
    </row>
    <row r="557" spans="1:18" ht="13.2">
      <c r="A557" s="7"/>
      <c r="B557" s="7"/>
      <c r="C557" s="7"/>
      <c r="D557" s="7"/>
      <c r="E557" s="7"/>
      <c r="F557" s="7"/>
      <c r="G557" s="7"/>
      <c r="H557" s="7"/>
      <c r="I557" s="7"/>
      <c r="J557" s="7"/>
      <c r="K557" s="7"/>
      <c r="L557" s="7"/>
      <c r="M557" s="7"/>
      <c r="N557" s="7"/>
      <c r="O557" s="7"/>
      <c r="P557" s="7"/>
      <c r="Q557" s="7"/>
      <c r="R557" s="7"/>
    </row>
    <row r="558" spans="1:18" ht="13.2">
      <c r="A558" s="7"/>
      <c r="B558" s="7"/>
      <c r="C558" s="7"/>
      <c r="D558" s="7"/>
      <c r="E558" s="7"/>
      <c r="F558" s="7"/>
      <c r="G558" s="7"/>
      <c r="H558" s="7"/>
      <c r="I558" s="7"/>
      <c r="J558" s="7"/>
      <c r="K558" s="7"/>
      <c r="L558" s="7"/>
      <c r="M558" s="7"/>
      <c r="N558" s="7"/>
      <c r="O558" s="7"/>
      <c r="P558" s="7"/>
      <c r="Q558" s="7"/>
      <c r="R558" s="7"/>
    </row>
    <row r="559" spans="1:18" ht="13.2">
      <c r="A559" s="7"/>
      <c r="B559" s="7"/>
      <c r="C559" s="7"/>
      <c r="D559" s="7"/>
      <c r="E559" s="7"/>
      <c r="F559" s="7"/>
      <c r="G559" s="7"/>
      <c r="H559" s="7"/>
      <c r="I559" s="7"/>
      <c r="J559" s="7"/>
      <c r="K559" s="7"/>
      <c r="L559" s="7"/>
      <c r="M559" s="7"/>
      <c r="N559" s="7"/>
      <c r="O559" s="7"/>
      <c r="P559" s="7"/>
      <c r="Q559" s="7"/>
      <c r="R559" s="7"/>
    </row>
    <row r="560" spans="1:18" ht="13.2">
      <c r="A560" s="7"/>
      <c r="B560" s="7"/>
      <c r="C560" s="7"/>
      <c r="D560" s="7"/>
      <c r="E560" s="7"/>
      <c r="F560" s="7"/>
      <c r="G560" s="7"/>
      <c r="H560" s="7"/>
      <c r="I560" s="7"/>
      <c r="J560" s="7"/>
      <c r="K560" s="7"/>
      <c r="L560" s="7"/>
      <c r="M560" s="7"/>
      <c r="N560" s="7"/>
      <c r="O560" s="7"/>
      <c r="P560" s="7"/>
      <c r="Q560" s="7"/>
      <c r="R560" s="7"/>
    </row>
    <row r="561" spans="1:18" ht="13.2">
      <c r="A561" s="7"/>
      <c r="B561" s="7"/>
      <c r="C561" s="7"/>
      <c r="D561" s="7"/>
      <c r="E561" s="7"/>
      <c r="F561" s="7"/>
      <c r="G561" s="7"/>
      <c r="H561" s="7"/>
      <c r="I561" s="7"/>
      <c r="J561" s="7"/>
      <c r="K561" s="7"/>
      <c r="L561" s="7"/>
      <c r="M561" s="7"/>
      <c r="N561" s="7"/>
      <c r="O561" s="7"/>
      <c r="P561" s="7"/>
      <c r="Q561" s="7"/>
      <c r="R561" s="7"/>
    </row>
    <row r="562" spans="1:18" ht="13.2">
      <c r="A562" s="7"/>
      <c r="B562" s="7"/>
      <c r="C562" s="7"/>
      <c r="D562" s="7"/>
      <c r="E562" s="7"/>
      <c r="F562" s="7"/>
      <c r="G562" s="7"/>
      <c r="H562" s="7"/>
      <c r="I562" s="7"/>
      <c r="J562" s="7"/>
      <c r="K562" s="7"/>
      <c r="L562" s="7"/>
      <c r="M562" s="7"/>
      <c r="N562" s="7"/>
      <c r="O562" s="7"/>
      <c r="P562" s="7"/>
      <c r="Q562" s="7"/>
      <c r="R562" s="7"/>
    </row>
    <row r="563" spans="1:18" ht="13.2">
      <c r="A563" s="7"/>
      <c r="B563" s="7"/>
      <c r="C563" s="7"/>
      <c r="D563" s="7"/>
      <c r="E563" s="7"/>
      <c r="F563" s="7"/>
      <c r="G563" s="7"/>
      <c r="H563" s="7"/>
      <c r="I563" s="7"/>
      <c r="J563" s="7"/>
      <c r="K563" s="7"/>
      <c r="L563" s="7"/>
      <c r="M563" s="7"/>
      <c r="N563" s="7"/>
      <c r="O563" s="7"/>
      <c r="P563" s="7"/>
      <c r="Q563" s="7"/>
      <c r="R563" s="7"/>
    </row>
    <row r="564" spans="1:18" ht="13.2">
      <c r="A564" s="7"/>
      <c r="B564" s="7"/>
      <c r="C564" s="7"/>
      <c r="D564" s="7"/>
      <c r="E564" s="7"/>
      <c r="F564" s="7"/>
      <c r="G564" s="7"/>
      <c r="H564" s="7"/>
      <c r="I564" s="7"/>
      <c r="J564" s="7"/>
      <c r="K564" s="7"/>
      <c r="L564" s="7"/>
      <c r="M564" s="7"/>
      <c r="N564" s="7"/>
      <c r="O564" s="7"/>
      <c r="P564" s="7"/>
      <c r="Q564" s="7"/>
      <c r="R564" s="7"/>
    </row>
    <row r="565" spans="1:18" ht="13.2">
      <c r="A565" s="7"/>
      <c r="B565" s="7"/>
      <c r="C565" s="7"/>
      <c r="D565" s="7"/>
      <c r="E565" s="7"/>
      <c r="F565" s="7"/>
      <c r="G565" s="7"/>
      <c r="H565" s="7"/>
      <c r="I565" s="7"/>
      <c r="J565" s="7"/>
      <c r="K565" s="7"/>
      <c r="L565" s="7"/>
      <c r="M565" s="7"/>
      <c r="N565" s="7"/>
      <c r="O565" s="7"/>
      <c r="P565" s="7"/>
      <c r="Q565" s="7"/>
      <c r="R565" s="7"/>
    </row>
    <row r="566" spans="1:18" ht="13.2">
      <c r="A566" s="7"/>
      <c r="B566" s="7"/>
      <c r="C566" s="7"/>
      <c r="D566" s="7"/>
      <c r="E566" s="7"/>
      <c r="F566" s="7"/>
      <c r="G566" s="7"/>
      <c r="H566" s="7"/>
      <c r="I566" s="7"/>
      <c r="J566" s="7"/>
      <c r="K566" s="7"/>
      <c r="L566" s="7"/>
      <c r="M566" s="7"/>
      <c r="N566" s="7"/>
      <c r="O566" s="7"/>
      <c r="P566" s="7"/>
      <c r="Q566" s="7"/>
      <c r="R566" s="7"/>
    </row>
    <row r="567" spans="1:18" ht="13.2">
      <c r="A567" s="7"/>
      <c r="B567" s="7"/>
      <c r="C567" s="7"/>
      <c r="D567" s="7"/>
      <c r="E567" s="7"/>
      <c r="F567" s="7"/>
      <c r="G567" s="7"/>
      <c r="H567" s="7"/>
      <c r="I567" s="7"/>
      <c r="J567" s="7"/>
      <c r="K567" s="7"/>
      <c r="L567" s="7"/>
      <c r="M567" s="7"/>
      <c r="N567" s="7"/>
      <c r="O567" s="7"/>
      <c r="P567" s="7"/>
      <c r="Q567" s="7"/>
      <c r="R567" s="7"/>
    </row>
    <row r="568" spans="1:18" ht="13.2">
      <c r="A568" s="7"/>
      <c r="B568" s="7"/>
      <c r="C568" s="7"/>
      <c r="D568" s="7"/>
      <c r="E568" s="7"/>
      <c r="F568" s="7"/>
      <c r="G568" s="7"/>
      <c r="H568" s="7"/>
      <c r="I568" s="7"/>
      <c r="J568" s="7"/>
      <c r="K568" s="7"/>
      <c r="L568" s="7"/>
      <c r="M568" s="7"/>
      <c r="N568" s="7"/>
      <c r="O568" s="7"/>
      <c r="P568" s="7"/>
      <c r="Q568" s="7"/>
      <c r="R568" s="7"/>
    </row>
    <row r="569" spans="1:18" ht="13.2">
      <c r="A569" s="7"/>
      <c r="B569" s="7"/>
      <c r="C569" s="7"/>
      <c r="D569" s="7"/>
      <c r="E569" s="7"/>
      <c r="F569" s="7"/>
      <c r="G569" s="7"/>
      <c r="H569" s="7"/>
      <c r="I569" s="7"/>
      <c r="J569" s="7"/>
      <c r="K569" s="7"/>
      <c r="L569" s="7"/>
      <c r="M569" s="7"/>
      <c r="N569" s="7"/>
      <c r="O569" s="7"/>
      <c r="P569" s="7"/>
      <c r="Q569" s="7"/>
      <c r="R569" s="7"/>
    </row>
    <row r="570" spans="1:18" ht="13.2">
      <c r="A570" s="7"/>
      <c r="B570" s="7"/>
      <c r="C570" s="7"/>
      <c r="D570" s="7"/>
      <c r="E570" s="7"/>
      <c r="F570" s="7"/>
      <c r="G570" s="7"/>
      <c r="H570" s="7"/>
      <c r="I570" s="7"/>
      <c r="J570" s="7"/>
      <c r="K570" s="7"/>
      <c r="L570" s="7"/>
      <c r="M570" s="7"/>
      <c r="N570" s="7"/>
      <c r="O570" s="7"/>
      <c r="P570" s="7"/>
      <c r="Q570" s="7"/>
      <c r="R570" s="7"/>
    </row>
    <row r="571" spans="1:18" ht="13.2">
      <c r="A571" s="7"/>
      <c r="B571" s="7"/>
      <c r="C571" s="7"/>
      <c r="D571" s="7"/>
      <c r="E571" s="7"/>
      <c r="F571" s="7"/>
      <c r="G571" s="7"/>
      <c r="H571" s="7"/>
      <c r="I571" s="7"/>
      <c r="J571" s="7"/>
      <c r="K571" s="7"/>
      <c r="L571" s="7"/>
      <c r="M571" s="7"/>
      <c r="N571" s="7"/>
      <c r="O571" s="7"/>
      <c r="P571" s="7"/>
      <c r="Q571" s="7"/>
      <c r="R571" s="7"/>
    </row>
    <row r="572" spans="1:18" ht="13.2">
      <c r="A572" s="7"/>
      <c r="B572" s="7"/>
      <c r="C572" s="7"/>
      <c r="D572" s="7"/>
      <c r="E572" s="7"/>
      <c r="F572" s="7"/>
      <c r="G572" s="7"/>
      <c r="H572" s="7"/>
      <c r="I572" s="7"/>
      <c r="J572" s="7"/>
      <c r="K572" s="7"/>
      <c r="L572" s="7"/>
      <c r="M572" s="7"/>
      <c r="N572" s="7"/>
      <c r="O572" s="7"/>
      <c r="P572" s="7"/>
      <c r="Q572" s="7"/>
      <c r="R572" s="7"/>
    </row>
    <row r="573" spans="1:18" ht="13.2">
      <c r="A573" s="7"/>
      <c r="B573" s="7"/>
      <c r="C573" s="7"/>
      <c r="D573" s="7"/>
      <c r="E573" s="7"/>
      <c r="F573" s="7"/>
      <c r="G573" s="7"/>
      <c r="H573" s="7"/>
      <c r="I573" s="7"/>
      <c r="J573" s="7"/>
      <c r="K573" s="7"/>
      <c r="L573" s="7"/>
      <c r="M573" s="7"/>
      <c r="N573" s="7"/>
      <c r="O573" s="7"/>
      <c r="P573" s="7"/>
      <c r="Q573" s="7"/>
      <c r="R573" s="7"/>
    </row>
    <row r="574" spans="1:18" ht="13.2">
      <c r="A574" s="7"/>
      <c r="B574" s="7"/>
      <c r="C574" s="7"/>
      <c r="D574" s="7"/>
      <c r="E574" s="7"/>
      <c r="F574" s="7"/>
      <c r="G574" s="7"/>
      <c r="H574" s="7"/>
      <c r="I574" s="7"/>
      <c r="J574" s="7"/>
      <c r="K574" s="7"/>
      <c r="L574" s="7"/>
      <c r="M574" s="7"/>
      <c r="N574" s="7"/>
      <c r="O574" s="7"/>
      <c r="P574" s="7"/>
      <c r="Q574" s="7"/>
      <c r="R574" s="7"/>
    </row>
    <row r="575" spans="1:18" ht="13.2">
      <c r="A575" s="7"/>
      <c r="B575" s="7"/>
      <c r="C575" s="7"/>
      <c r="D575" s="7"/>
      <c r="E575" s="7"/>
      <c r="F575" s="7"/>
      <c r="G575" s="7"/>
      <c r="H575" s="7"/>
      <c r="I575" s="7"/>
      <c r="J575" s="7"/>
      <c r="K575" s="7"/>
      <c r="L575" s="7"/>
      <c r="M575" s="7"/>
      <c r="N575" s="7"/>
      <c r="O575" s="7"/>
      <c r="P575" s="7"/>
      <c r="Q575" s="7"/>
      <c r="R575" s="7"/>
    </row>
    <row r="576" spans="1:18" ht="13.2">
      <c r="A576" s="7"/>
      <c r="B576" s="7"/>
      <c r="C576" s="7"/>
      <c r="D576" s="7"/>
      <c r="E576" s="7"/>
      <c r="F576" s="7"/>
      <c r="G576" s="7"/>
      <c r="H576" s="7"/>
      <c r="I576" s="7"/>
      <c r="J576" s="7"/>
      <c r="K576" s="7"/>
      <c r="L576" s="7"/>
      <c r="M576" s="7"/>
      <c r="N576" s="7"/>
      <c r="O576" s="7"/>
      <c r="P576" s="7"/>
      <c r="Q576" s="7"/>
      <c r="R576" s="7"/>
    </row>
    <row r="577" spans="1:18" ht="13.2">
      <c r="A577" s="7"/>
      <c r="B577" s="7"/>
      <c r="C577" s="7"/>
      <c r="D577" s="7"/>
      <c r="E577" s="7"/>
      <c r="F577" s="7"/>
      <c r="G577" s="7"/>
      <c r="H577" s="7"/>
      <c r="I577" s="7"/>
      <c r="J577" s="7"/>
      <c r="K577" s="7"/>
      <c r="L577" s="7"/>
      <c r="M577" s="7"/>
      <c r="N577" s="7"/>
      <c r="O577" s="7"/>
      <c r="P577" s="7"/>
      <c r="Q577" s="7"/>
      <c r="R577" s="7"/>
    </row>
    <row r="578" spans="1:18" ht="13.2">
      <c r="A578" s="7"/>
      <c r="B578" s="7"/>
      <c r="C578" s="7"/>
      <c r="D578" s="7"/>
      <c r="E578" s="7"/>
      <c r="F578" s="7"/>
      <c r="G578" s="7"/>
      <c r="H578" s="7"/>
      <c r="I578" s="7"/>
      <c r="J578" s="7"/>
      <c r="K578" s="7"/>
      <c r="L578" s="7"/>
      <c r="M578" s="7"/>
      <c r="N578" s="7"/>
      <c r="O578" s="7"/>
      <c r="P578" s="7"/>
      <c r="Q578" s="7"/>
      <c r="R578" s="7"/>
    </row>
    <row r="579" spans="1:18" ht="13.2">
      <c r="A579" s="7"/>
      <c r="B579" s="7"/>
      <c r="C579" s="7"/>
      <c r="D579" s="7"/>
      <c r="E579" s="7"/>
      <c r="F579" s="7"/>
      <c r="G579" s="7"/>
      <c r="H579" s="7"/>
      <c r="I579" s="7"/>
      <c r="J579" s="7"/>
      <c r="K579" s="7"/>
      <c r="L579" s="7"/>
      <c r="M579" s="7"/>
      <c r="N579" s="7"/>
      <c r="O579" s="7"/>
      <c r="P579" s="7"/>
      <c r="Q579" s="7"/>
      <c r="R579" s="7"/>
    </row>
    <row r="580" spans="1:18" ht="13.2">
      <c r="A580" s="7"/>
      <c r="B580" s="7"/>
      <c r="C580" s="7"/>
      <c r="D580" s="7"/>
      <c r="E580" s="7"/>
      <c r="F580" s="7"/>
      <c r="G580" s="7"/>
      <c r="H580" s="7"/>
      <c r="I580" s="7"/>
      <c r="J580" s="7"/>
      <c r="K580" s="7"/>
      <c r="L580" s="7"/>
      <c r="M580" s="7"/>
      <c r="N580" s="7"/>
      <c r="O580" s="7"/>
      <c r="P580" s="7"/>
      <c r="Q580" s="7"/>
      <c r="R580" s="7"/>
    </row>
    <row r="581" spans="1:18" ht="13.2">
      <c r="A581" s="7"/>
      <c r="B581" s="7"/>
      <c r="C581" s="7"/>
      <c r="D581" s="7"/>
      <c r="E581" s="7"/>
      <c r="F581" s="7"/>
      <c r="G581" s="7"/>
      <c r="H581" s="7"/>
      <c r="I581" s="7"/>
      <c r="J581" s="7"/>
      <c r="K581" s="7"/>
      <c r="L581" s="7"/>
      <c r="M581" s="7"/>
      <c r="N581" s="7"/>
      <c r="O581" s="7"/>
      <c r="P581" s="7"/>
      <c r="Q581" s="7"/>
      <c r="R581" s="7"/>
    </row>
    <row r="582" spans="1:18" ht="13.2">
      <c r="A582" s="7"/>
      <c r="B582" s="7"/>
      <c r="C582" s="7"/>
      <c r="D582" s="7"/>
      <c r="E582" s="7"/>
      <c r="F582" s="7"/>
      <c r="G582" s="7"/>
      <c r="H582" s="7"/>
      <c r="I582" s="7"/>
      <c r="J582" s="7"/>
      <c r="K582" s="7"/>
      <c r="L582" s="7"/>
      <c r="M582" s="7"/>
      <c r="N582" s="7"/>
      <c r="O582" s="7"/>
      <c r="P582" s="7"/>
      <c r="Q582" s="7"/>
      <c r="R582" s="7"/>
    </row>
    <row r="583" spans="1:18" ht="13.2">
      <c r="A583" s="7"/>
      <c r="B583" s="7"/>
      <c r="C583" s="7"/>
      <c r="D583" s="7"/>
      <c r="E583" s="7"/>
      <c r="F583" s="7"/>
      <c r="G583" s="7"/>
      <c r="H583" s="7"/>
      <c r="I583" s="7"/>
      <c r="J583" s="7"/>
      <c r="K583" s="7"/>
      <c r="L583" s="7"/>
      <c r="M583" s="7"/>
      <c r="N583" s="7"/>
      <c r="O583" s="7"/>
      <c r="P583" s="7"/>
      <c r="Q583" s="7"/>
      <c r="R583" s="7"/>
    </row>
    <row r="584" spans="1:18" ht="13.2">
      <c r="A584" s="7"/>
      <c r="B584" s="7"/>
      <c r="C584" s="7"/>
      <c r="D584" s="7"/>
      <c r="E584" s="7"/>
      <c r="F584" s="7"/>
      <c r="G584" s="7"/>
      <c r="H584" s="7"/>
      <c r="I584" s="7"/>
      <c r="J584" s="7"/>
      <c r="K584" s="7"/>
      <c r="L584" s="7"/>
      <c r="M584" s="7"/>
      <c r="N584" s="7"/>
      <c r="O584" s="7"/>
      <c r="P584" s="7"/>
      <c r="Q584" s="7"/>
      <c r="R584" s="7"/>
    </row>
    <row r="585" spans="1:18" ht="13.2">
      <c r="A585" s="7"/>
      <c r="B585" s="7"/>
      <c r="C585" s="7"/>
      <c r="D585" s="7"/>
      <c r="E585" s="7"/>
      <c r="F585" s="7"/>
      <c r="G585" s="7"/>
      <c r="H585" s="7"/>
      <c r="I585" s="7"/>
      <c r="J585" s="7"/>
      <c r="K585" s="7"/>
      <c r="L585" s="7"/>
      <c r="M585" s="7"/>
      <c r="N585" s="7"/>
      <c r="O585" s="7"/>
      <c r="P585" s="7"/>
      <c r="Q585" s="7"/>
      <c r="R585" s="7"/>
    </row>
    <row r="586" spans="1:18" ht="13.2">
      <c r="A586" s="7"/>
      <c r="B586" s="7"/>
      <c r="C586" s="7"/>
      <c r="D586" s="7"/>
      <c r="E586" s="7"/>
      <c r="F586" s="7"/>
      <c r="G586" s="7"/>
      <c r="H586" s="7"/>
      <c r="I586" s="7"/>
      <c r="J586" s="7"/>
      <c r="K586" s="7"/>
      <c r="L586" s="7"/>
      <c r="M586" s="7"/>
      <c r="N586" s="7"/>
      <c r="O586" s="7"/>
      <c r="P586" s="7"/>
      <c r="Q586" s="7"/>
      <c r="R586" s="7"/>
    </row>
    <row r="587" spans="1:18" ht="13.2">
      <c r="A587" s="7"/>
      <c r="B587" s="7"/>
      <c r="C587" s="7"/>
      <c r="D587" s="7"/>
      <c r="E587" s="7"/>
      <c r="F587" s="7"/>
      <c r="G587" s="7"/>
      <c r="H587" s="7"/>
      <c r="I587" s="7"/>
      <c r="J587" s="7"/>
      <c r="K587" s="7"/>
      <c r="L587" s="7"/>
      <c r="M587" s="7"/>
      <c r="N587" s="7"/>
      <c r="O587" s="7"/>
      <c r="P587" s="7"/>
      <c r="Q587" s="7"/>
      <c r="R587" s="7"/>
    </row>
    <row r="588" spans="1:18" ht="13.2">
      <c r="A588" s="7"/>
      <c r="B588" s="7"/>
      <c r="C588" s="7"/>
      <c r="D588" s="7"/>
      <c r="E588" s="7"/>
      <c r="F588" s="7"/>
      <c r="G588" s="7"/>
      <c r="H588" s="7"/>
      <c r="I588" s="7"/>
      <c r="J588" s="7"/>
      <c r="K588" s="7"/>
      <c r="L588" s="7"/>
      <c r="M588" s="7"/>
      <c r="N588" s="7"/>
      <c r="O588" s="7"/>
      <c r="P588" s="7"/>
      <c r="Q588" s="7"/>
      <c r="R588" s="7"/>
    </row>
    <row r="589" spans="1:18" ht="13.2">
      <c r="A589" s="7"/>
      <c r="B589" s="7"/>
      <c r="C589" s="7"/>
      <c r="D589" s="7"/>
      <c r="E589" s="7"/>
      <c r="F589" s="7"/>
      <c r="G589" s="7"/>
      <c r="H589" s="7"/>
      <c r="I589" s="7"/>
      <c r="J589" s="7"/>
      <c r="K589" s="7"/>
      <c r="L589" s="7"/>
      <c r="M589" s="7"/>
      <c r="N589" s="7"/>
      <c r="O589" s="7"/>
      <c r="P589" s="7"/>
      <c r="Q589" s="7"/>
      <c r="R589" s="7"/>
    </row>
    <row r="590" spans="1:18" ht="13.2">
      <c r="A590" s="7"/>
      <c r="B590" s="7"/>
      <c r="C590" s="7"/>
      <c r="D590" s="7"/>
      <c r="E590" s="7"/>
      <c r="F590" s="7"/>
      <c r="G590" s="7"/>
      <c r="H590" s="7"/>
      <c r="I590" s="7"/>
      <c r="J590" s="7"/>
      <c r="K590" s="7"/>
      <c r="L590" s="7"/>
      <c r="M590" s="7"/>
      <c r="N590" s="7"/>
      <c r="O590" s="7"/>
      <c r="P590" s="7"/>
      <c r="Q590" s="7"/>
      <c r="R590" s="7"/>
    </row>
    <row r="591" spans="1:18" ht="13.2">
      <c r="A591" s="7"/>
      <c r="B591" s="7"/>
      <c r="C591" s="7"/>
      <c r="D591" s="7"/>
      <c r="E591" s="7"/>
      <c r="F591" s="7"/>
      <c r="G591" s="7"/>
      <c r="H591" s="7"/>
      <c r="I591" s="7"/>
      <c r="J591" s="7"/>
      <c r="K591" s="7"/>
      <c r="L591" s="7"/>
      <c r="M591" s="7"/>
      <c r="N591" s="7"/>
      <c r="O591" s="7"/>
      <c r="P591" s="7"/>
      <c r="Q591" s="7"/>
      <c r="R591" s="7"/>
    </row>
    <row r="592" spans="1:18" ht="13.2">
      <c r="A592" s="7"/>
      <c r="B592" s="7"/>
      <c r="C592" s="7"/>
      <c r="D592" s="7"/>
      <c r="E592" s="7"/>
      <c r="F592" s="7"/>
      <c r="G592" s="7"/>
      <c r="H592" s="7"/>
      <c r="I592" s="7"/>
      <c r="J592" s="7"/>
      <c r="K592" s="7"/>
      <c r="L592" s="7"/>
      <c r="M592" s="7"/>
      <c r="N592" s="7"/>
      <c r="O592" s="7"/>
      <c r="P592" s="7"/>
      <c r="Q592" s="7"/>
      <c r="R592" s="7"/>
    </row>
    <row r="593" spans="1:18" ht="13.2">
      <c r="A593" s="7"/>
      <c r="B593" s="7"/>
      <c r="C593" s="7"/>
      <c r="D593" s="7"/>
      <c r="E593" s="7"/>
      <c r="F593" s="7"/>
      <c r="G593" s="7"/>
      <c r="H593" s="7"/>
      <c r="I593" s="7"/>
      <c r="J593" s="7"/>
      <c r="K593" s="7"/>
      <c r="L593" s="7"/>
      <c r="M593" s="7"/>
      <c r="N593" s="7"/>
      <c r="O593" s="7"/>
      <c r="P593" s="7"/>
      <c r="Q593" s="7"/>
      <c r="R593" s="7"/>
    </row>
    <row r="594" spans="1:18" ht="13.2">
      <c r="A594" s="7"/>
      <c r="B594" s="7"/>
      <c r="C594" s="7"/>
      <c r="D594" s="7"/>
      <c r="E594" s="7"/>
      <c r="F594" s="7"/>
      <c r="G594" s="7"/>
      <c r="H594" s="7"/>
      <c r="I594" s="7"/>
      <c r="J594" s="7"/>
      <c r="K594" s="7"/>
      <c r="L594" s="7"/>
      <c r="M594" s="7"/>
      <c r="N594" s="7"/>
      <c r="O594" s="7"/>
      <c r="P594" s="7"/>
      <c r="Q594" s="7"/>
      <c r="R594" s="7"/>
    </row>
    <row r="595" spans="1:18" ht="13.2">
      <c r="A595" s="7"/>
      <c r="B595" s="7"/>
      <c r="C595" s="7"/>
      <c r="D595" s="7"/>
      <c r="E595" s="7"/>
      <c r="F595" s="7"/>
      <c r="G595" s="7"/>
      <c r="H595" s="7"/>
      <c r="I595" s="7"/>
      <c r="J595" s="7"/>
      <c r="K595" s="7"/>
      <c r="L595" s="7"/>
      <c r="M595" s="7"/>
      <c r="N595" s="7"/>
      <c r="O595" s="7"/>
      <c r="P595" s="7"/>
      <c r="Q595" s="7"/>
      <c r="R595" s="7"/>
    </row>
    <row r="596" spans="1:18" ht="13.2">
      <c r="A596" s="7"/>
      <c r="B596" s="7"/>
      <c r="C596" s="7"/>
      <c r="D596" s="7"/>
      <c r="E596" s="7"/>
      <c r="F596" s="7"/>
      <c r="G596" s="7"/>
      <c r="H596" s="7"/>
      <c r="I596" s="7"/>
      <c r="J596" s="7"/>
      <c r="K596" s="7"/>
      <c r="L596" s="7"/>
      <c r="M596" s="7"/>
      <c r="N596" s="7"/>
      <c r="O596" s="7"/>
      <c r="P596" s="7"/>
      <c r="Q596" s="7"/>
      <c r="R596" s="7"/>
    </row>
    <row r="597" spans="1:18" ht="13.2">
      <c r="A597" s="7"/>
      <c r="B597" s="7"/>
      <c r="C597" s="7"/>
      <c r="D597" s="7"/>
      <c r="E597" s="7"/>
      <c r="F597" s="7"/>
      <c r="G597" s="7"/>
      <c r="H597" s="7"/>
      <c r="I597" s="7"/>
      <c r="J597" s="7"/>
      <c r="K597" s="7"/>
      <c r="L597" s="7"/>
      <c r="M597" s="7"/>
      <c r="N597" s="7"/>
      <c r="O597" s="7"/>
      <c r="P597" s="7"/>
      <c r="Q597" s="7"/>
      <c r="R597" s="7"/>
    </row>
    <row r="598" spans="1:18" ht="13.2">
      <c r="A598" s="7"/>
      <c r="B598" s="7"/>
      <c r="C598" s="7"/>
      <c r="D598" s="7"/>
      <c r="E598" s="7"/>
      <c r="F598" s="7"/>
      <c r="G598" s="7"/>
      <c r="H598" s="7"/>
      <c r="I598" s="7"/>
      <c r="J598" s="7"/>
      <c r="K598" s="7"/>
      <c r="L598" s="7"/>
      <c r="M598" s="7"/>
      <c r="N598" s="7"/>
      <c r="O598" s="7"/>
      <c r="P598" s="7"/>
      <c r="Q598" s="7"/>
      <c r="R598" s="7"/>
    </row>
    <row r="599" spans="1:18" ht="13.2">
      <c r="A599" s="7"/>
      <c r="B599" s="7"/>
      <c r="C599" s="7"/>
      <c r="D599" s="7"/>
      <c r="E599" s="7"/>
      <c r="F599" s="7"/>
      <c r="G599" s="7"/>
      <c r="H599" s="7"/>
      <c r="I599" s="7"/>
      <c r="J599" s="7"/>
      <c r="K599" s="7"/>
      <c r="L599" s="7"/>
      <c r="M599" s="7"/>
      <c r="N599" s="7"/>
      <c r="O599" s="7"/>
      <c r="P599" s="7"/>
      <c r="Q599" s="7"/>
      <c r="R599" s="7"/>
    </row>
    <row r="600" spans="1:18" ht="13.2">
      <c r="A600" s="7"/>
      <c r="B600" s="7"/>
      <c r="C600" s="7"/>
      <c r="D600" s="7"/>
      <c r="E600" s="7"/>
      <c r="F600" s="7"/>
      <c r="G600" s="7"/>
      <c r="H600" s="7"/>
      <c r="I600" s="7"/>
      <c r="J600" s="7"/>
      <c r="K600" s="7"/>
      <c r="L600" s="7"/>
      <c r="M600" s="7"/>
      <c r="N600" s="7"/>
      <c r="O600" s="7"/>
      <c r="P600" s="7"/>
      <c r="Q600" s="7"/>
      <c r="R600" s="7"/>
    </row>
    <row r="601" spans="1:18" ht="13.2">
      <c r="A601" s="7"/>
      <c r="B601" s="7"/>
      <c r="C601" s="7"/>
      <c r="D601" s="7"/>
      <c r="E601" s="7"/>
      <c r="F601" s="7"/>
      <c r="G601" s="7"/>
      <c r="H601" s="7"/>
      <c r="I601" s="7"/>
      <c r="J601" s="7"/>
      <c r="K601" s="7"/>
      <c r="L601" s="7"/>
      <c r="M601" s="7"/>
      <c r="N601" s="7"/>
      <c r="O601" s="7"/>
      <c r="P601" s="7"/>
      <c r="Q601" s="7"/>
      <c r="R601" s="7"/>
    </row>
    <row r="602" spans="1:18" ht="13.2">
      <c r="A602" s="7"/>
      <c r="B602" s="7"/>
      <c r="C602" s="7"/>
      <c r="D602" s="7"/>
      <c r="E602" s="7"/>
      <c r="F602" s="7"/>
      <c r="G602" s="7"/>
      <c r="H602" s="7"/>
      <c r="I602" s="7"/>
      <c r="J602" s="7"/>
      <c r="K602" s="7"/>
      <c r="L602" s="7"/>
      <c r="M602" s="7"/>
      <c r="N602" s="7"/>
      <c r="O602" s="7"/>
      <c r="P602" s="7"/>
      <c r="Q602" s="7"/>
      <c r="R602" s="7"/>
    </row>
    <row r="603" spans="1:18" ht="13.2">
      <c r="A603" s="7"/>
      <c r="B603" s="7"/>
      <c r="C603" s="7"/>
      <c r="D603" s="7"/>
      <c r="E603" s="7"/>
      <c r="F603" s="7"/>
      <c r="G603" s="7"/>
      <c r="H603" s="7"/>
      <c r="I603" s="7"/>
      <c r="J603" s="7"/>
      <c r="K603" s="7"/>
      <c r="L603" s="7"/>
      <c r="M603" s="7"/>
      <c r="N603" s="7"/>
      <c r="O603" s="7"/>
      <c r="P603" s="7"/>
      <c r="Q603" s="7"/>
      <c r="R603" s="7"/>
    </row>
    <row r="604" spans="1:18" ht="13.2">
      <c r="A604" s="7"/>
      <c r="B604" s="7"/>
      <c r="C604" s="7"/>
      <c r="D604" s="7"/>
      <c r="E604" s="7"/>
      <c r="F604" s="7"/>
      <c r="G604" s="7"/>
      <c r="H604" s="7"/>
      <c r="I604" s="7"/>
      <c r="J604" s="7"/>
      <c r="K604" s="7"/>
      <c r="L604" s="7"/>
      <c r="M604" s="7"/>
      <c r="N604" s="7"/>
      <c r="O604" s="7"/>
      <c r="P604" s="7"/>
      <c r="Q604" s="7"/>
      <c r="R604" s="7"/>
    </row>
    <row r="605" spans="1:18" ht="13.2">
      <c r="A605" s="7"/>
      <c r="B605" s="7"/>
      <c r="C605" s="7"/>
      <c r="D605" s="7"/>
      <c r="E605" s="7"/>
      <c r="F605" s="7"/>
      <c r="G605" s="7"/>
      <c r="H605" s="7"/>
      <c r="I605" s="7"/>
      <c r="J605" s="7"/>
      <c r="K605" s="7"/>
      <c r="L605" s="7"/>
      <c r="M605" s="7"/>
      <c r="N605" s="7"/>
      <c r="O605" s="7"/>
      <c r="P605" s="7"/>
      <c r="Q605" s="7"/>
      <c r="R605" s="7"/>
    </row>
    <row r="606" spans="1:18" ht="13.2">
      <c r="A606" s="7"/>
      <c r="B606" s="7"/>
      <c r="C606" s="7"/>
      <c r="D606" s="7"/>
      <c r="E606" s="7"/>
      <c r="F606" s="7"/>
      <c r="G606" s="7"/>
      <c r="H606" s="7"/>
      <c r="I606" s="7"/>
      <c r="J606" s="7"/>
      <c r="K606" s="7"/>
      <c r="L606" s="7"/>
      <c r="M606" s="7"/>
      <c r="N606" s="7"/>
      <c r="O606" s="7"/>
      <c r="P606" s="7"/>
      <c r="Q606" s="7"/>
      <c r="R606" s="7"/>
    </row>
    <row r="607" spans="1:18" ht="13.2">
      <c r="A607" s="7"/>
      <c r="B607" s="7"/>
      <c r="C607" s="7"/>
      <c r="D607" s="7"/>
      <c r="E607" s="7"/>
      <c r="F607" s="7"/>
      <c r="G607" s="7"/>
      <c r="H607" s="7"/>
      <c r="I607" s="7"/>
      <c r="J607" s="7"/>
      <c r="K607" s="7"/>
      <c r="L607" s="7"/>
      <c r="M607" s="7"/>
      <c r="N607" s="7"/>
      <c r="O607" s="7"/>
      <c r="P607" s="7"/>
      <c r="Q607" s="7"/>
      <c r="R607" s="7"/>
    </row>
    <row r="608" spans="1:18" ht="13.2">
      <c r="A608" s="7"/>
      <c r="B608" s="7"/>
      <c r="C608" s="7"/>
      <c r="D608" s="7"/>
      <c r="E608" s="7"/>
      <c r="F608" s="7"/>
      <c r="G608" s="7"/>
      <c r="H608" s="7"/>
      <c r="I608" s="7"/>
      <c r="J608" s="7"/>
      <c r="K608" s="7"/>
      <c r="L608" s="7"/>
      <c r="M608" s="7"/>
      <c r="N608" s="7"/>
      <c r="O608" s="7"/>
      <c r="P608" s="7"/>
      <c r="Q608" s="7"/>
      <c r="R608" s="7"/>
    </row>
    <row r="609" spans="1:18" ht="13.2">
      <c r="A609" s="7"/>
      <c r="B609" s="7"/>
      <c r="C609" s="7"/>
      <c r="D609" s="7"/>
      <c r="E609" s="7"/>
      <c r="F609" s="7"/>
      <c r="G609" s="7"/>
      <c r="H609" s="7"/>
      <c r="I609" s="7"/>
      <c r="J609" s="7"/>
      <c r="K609" s="7"/>
      <c r="L609" s="7"/>
      <c r="M609" s="7"/>
      <c r="N609" s="7"/>
      <c r="O609" s="7"/>
      <c r="P609" s="7"/>
      <c r="Q609" s="7"/>
      <c r="R609" s="7"/>
    </row>
    <row r="610" spans="1:18" ht="13.2">
      <c r="A610" s="7"/>
      <c r="B610" s="7"/>
      <c r="C610" s="7"/>
      <c r="D610" s="7"/>
      <c r="E610" s="7"/>
      <c r="F610" s="7"/>
      <c r="G610" s="7"/>
      <c r="H610" s="7"/>
      <c r="I610" s="7"/>
      <c r="J610" s="7"/>
      <c r="K610" s="7"/>
      <c r="L610" s="7"/>
      <c r="M610" s="7"/>
      <c r="N610" s="7"/>
      <c r="O610" s="7"/>
      <c r="P610" s="7"/>
      <c r="Q610" s="7"/>
      <c r="R610" s="7"/>
    </row>
    <row r="611" spans="1:18" ht="13.2">
      <c r="A611" s="7"/>
      <c r="B611" s="7"/>
      <c r="C611" s="7"/>
      <c r="D611" s="7"/>
      <c r="E611" s="7"/>
      <c r="F611" s="7"/>
      <c r="G611" s="7"/>
      <c r="H611" s="7"/>
      <c r="I611" s="7"/>
      <c r="J611" s="7"/>
      <c r="K611" s="7"/>
      <c r="L611" s="7"/>
      <c r="M611" s="7"/>
      <c r="N611" s="7"/>
      <c r="O611" s="7"/>
      <c r="P611" s="7"/>
      <c r="Q611" s="7"/>
      <c r="R611" s="7"/>
    </row>
    <row r="612" spans="1:18" ht="13.2">
      <c r="A612" s="7"/>
      <c r="B612" s="7"/>
      <c r="C612" s="7"/>
      <c r="D612" s="7"/>
      <c r="E612" s="7"/>
      <c r="F612" s="7"/>
      <c r="G612" s="7"/>
      <c r="H612" s="7"/>
      <c r="I612" s="7"/>
      <c r="J612" s="7"/>
      <c r="K612" s="7"/>
      <c r="L612" s="7"/>
      <c r="M612" s="7"/>
      <c r="N612" s="7"/>
      <c r="O612" s="7"/>
      <c r="P612" s="7"/>
      <c r="Q612" s="7"/>
      <c r="R612" s="7"/>
    </row>
    <row r="613" spans="1:18" ht="13.2">
      <c r="A613" s="7"/>
      <c r="B613" s="7"/>
      <c r="C613" s="7"/>
      <c r="D613" s="7"/>
      <c r="E613" s="7"/>
      <c r="F613" s="7"/>
      <c r="G613" s="7"/>
      <c r="H613" s="7"/>
      <c r="I613" s="7"/>
      <c r="J613" s="7"/>
      <c r="K613" s="7"/>
      <c r="L613" s="7"/>
      <c r="M613" s="7"/>
      <c r="N613" s="7"/>
      <c r="O613" s="7"/>
      <c r="P613" s="7"/>
      <c r="Q613" s="7"/>
      <c r="R613" s="7"/>
    </row>
    <row r="614" spans="1:18" ht="13.2">
      <c r="A614" s="7"/>
      <c r="B614" s="7"/>
      <c r="C614" s="7"/>
      <c r="D614" s="7"/>
      <c r="E614" s="7"/>
      <c r="F614" s="7"/>
      <c r="G614" s="7"/>
      <c r="H614" s="7"/>
      <c r="I614" s="7"/>
      <c r="J614" s="7"/>
      <c r="K614" s="7"/>
      <c r="L614" s="7"/>
      <c r="M614" s="7"/>
      <c r="N614" s="7"/>
      <c r="O614" s="7"/>
      <c r="P614" s="7"/>
      <c r="Q614" s="7"/>
      <c r="R614" s="7"/>
    </row>
    <row r="615" spans="1:18" ht="13.2">
      <c r="A615" s="7"/>
      <c r="B615" s="7"/>
      <c r="C615" s="7"/>
      <c r="D615" s="7"/>
      <c r="E615" s="7"/>
      <c r="F615" s="7"/>
      <c r="G615" s="7"/>
      <c r="H615" s="7"/>
      <c r="I615" s="7"/>
      <c r="J615" s="7"/>
      <c r="K615" s="7"/>
      <c r="L615" s="7"/>
      <c r="M615" s="7"/>
      <c r="N615" s="7"/>
      <c r="O615" s="7"/>
      <c r="P615" s="7"/>
      <c r="Q615" s="7"/>
      <c r="R615" s="7"/>
    </row>
    <row r="616" spans="1:18" ht="13.2">
      <c r="A616" s="7"/>
      <c r="B616" s="7"/>
      <c r="C616" s="7"/>
      <c r="D616" s="7"/>
      <c r="E616" s="7"/>
      <c r="F616" s="7"/>
      <c r="G616" s="7"/>
      <c r="H616" s="7"/>
      <c r="I616" s="7"/>
      <c r="J616" s="7"/>
      <c r="K616" s="7"/>
      <c r="L616" s="7"/>
      <c r="M616" s="7"/>
      <c r="N616" s="7"/>
      <c r="O616" s="7"/>
      <c r="P616" s="7"/>
      <c r="Q616" s="7"/>
      <c r="R616" s="7"/>
    </row>
    <row r="617" spans="1:18" ht="13.2">
      <c r="A617" s="7"/>
      <c r="B617" s="7"/>
      <c r="C617" s="7"/>
      <c r="D617" s="7"/>
      <c r="E617" s="7"/>
      <c r="F617" s="7"/>
      <c r="G617" s="7"/>
      <c r="H617" s="7"/>
      <c r="I617" s="7"/>
      <c r="J617" s="7"/>
      <c r="K617" s="7"/>
      <c r="L617" s="7"/>
      <c r="M617" s="7"/>
      <c r="N617" s="7"/>
      <c r="O617" s="7"/>
      <c r="P617" s="7"/>
      <c r="Q617" s="7"/>
      <c r="R617" s="7"/>
    </row>
    <row r="618" spans="1:18" ht="13.2">
      <c r="A618" s="7"/>
      <c r="B618" s="7"/>
      <c r="C618" s="7"/>
      <c r="D618" s="7"/>
      <c r="E618" s="7"/>
      <c r="F618" s="7"/>
      <c r="G618" s="7"/>
      <c r="H618" s="7"/>
      <c r="I618" s="7"/>
      <c r="J618" s="7"/>
      <c r="K618" s="7"/>
      <c r="L618" s="7"/>
      <c r="M618" s="7"/>
      <c r="N618" s="7"/>
      <c r="O618" s="7"/>
      <c r="P618" s="7"/>
      <c r="Q618" s="7"/>
      <c r="R618" s="7"/>
    </row>
    <row r="619" spans="1:18" ht="13.2">
      <c r="A619" s="7"/>
      <c r="B619" s="7"/>
      <c r="C619" s="7"/>
      <c r="D619" s="7"/>
      <c r="E619" s="7"/>
      <c r="F619" s="7"/>
      <c r="G619" s="7"/>
      <c r="H619" s="7"/>
      <c r="I619" s="7"/>
      <c r="J619" s="7"/>
      <c r="K619" s="7"/>
      <c r="L619" s="7"/>
      <c r="M619" s="7"/>
      <c r="N619" s="7"/>
      <c r="O619" s="7"/>
      <c r="P619" s="7"/>
      <c r="Q619" s="7"/>
      <c r="R619" s="7"/>
    </row>
    <row r="620" spans="1:18" ht="13.2">
      <c r="A620" s="7"/>
      <c r="B620" s="7"/>
      <c r="C620" s="7"/>
      <c r="D620" s="7"/>
      <c r="E620" s="7"/>
      <c r="F620" s="7"/>
      <c r="G620" s="7"/>
      <c r="H620" s="7"/>
      <c r="I620" s="7"/>
      <c r="J620" s="7"/>
      <c r="K620" s="7"/>
      <c r="L620" s="7"/>
      <c r="M620" s="7"/>
      <c r="N620" s="7"/>
      <c r="O620" s="7"/>
      <c r="P620" s="7"/>
      <c r="Q620" s="7"/>
      <c r="R620" s="7"/>
    </row>
    <row r="621" spans="1:18" ht="13.2">
      <c r="A621" s="7"/>
      <c r="B621" s="7"/>
      <c r="C621" s="7"/>
      <c r="D621" s="7"/>
      <c r="E621" s="7"/>
      <c r="F621" s="7"/>
      <c r="G621" s="7"/>
      <c r="H621" s="7"/>
      <c r="I621" s="7"/>
      <c r="J621" s="7"/>
      <c r="K621" s="7"/>
      <c r="L621" s="7"/>
      <c r="M621" s="7"/>
      <c r="N621" s="7"/>
      <c r="O621" s="7"/>
      <c r="P621" s="7"/>
      <c r="Q621" s="7"/>
      <c r="R621" s="7"/>
    </row>
    <row r="622" spans="1:18" ht="13.2">
      <c r="A622" s="7"/>
      <c r="B622" s="7"/>
      <c r="C622" s="7"/>
      <c r="D622" s="7"/>
      <c r="E622" s="7"/>
      <c r="F622" s="7"/>
      <c r="G622" s="7"/>
      <c r="H622" s="7"/>
      <c r="I622" s="7"/>
      <c r="J622" s="7"/>
      <c r="K622" s="7"/>
      <c r="L622" s="7"/>
      <c r="M622" s="7"/>
      <c r="N622" s="7"/>
      <c r="O622" s="7"/>
      <c r="P622" s="7"/>
      <c r="Q622" s="7"/>
      <c r="R622" s="7"/>
    </row>
    <row r="623" spans="1:18" ht="13.2">
      <c r="A623" s="7"/>
      <c r="B623" s="7"/>
      <c r="C623" s="7"/>
      <c r="D623" s="7"/>
      <c r="E623" s="7"/>
      <c r="F623" s="7"/>
      <c r="G623" s="7"/>
      <c r="H623" s="7"/>
      <c r="I623" s="7"/>
      <c r="J623" s="7"/>
      <c r="K623" s="7"/>
      <c r="L623" s="7"/>
      <c r="M623" s="7"/>
      <c r="N623" s="7"/>
      <c r="O623" s="7"/>
      <c r="P623" s="7"/>
      <c r="Q623" s="7"/>
      <c r="R623" s="7"/>
    </row>
    <row r="624" spans="1:18" ht="13.2">
      <c r="A624" s="7"/>
      <c r="B624" s="7"/>
      <c r="C624" s="7"/>
      <c r="D624" s="7"/>
      <c r="E624" s="7"/>
      <c r="F624" s="7"/>
      <c r="G624" s="7"/>
      <c r="H624" s="7"/>
      <c r="I624" s="7"/>
      <c r="J624" s="7"/>
      <c r="K624" s="7"/>
      <c r="L624" s="7"/>
      <c r="M624" s="7"/>
      <c r="N624" s="7"/>
      <c r="O624" s="7"/>
      <c r="P624" s="7"/>
      <c r="Q624" s="7"/>
      <c r="R624" s="7"/>
    </row>
    <row r="625" spans="1:18" ht="13.2">
      <c r="A625" s="7"/>
      <c r="B625" s="7"/>
      <c r="C625" s="7"/>
      <c r="D625" s="7"/>
      <c r="E625" s="7"/>
      <c r="F625" s="7"/>
      <c r="G625" s="7"/>
      <c r="H625" s="7"/>
      <c r="I625" s="7"/>
      <c r="J625" s="7"/>
      <c r="K625" s="7"/>
      <c r="L625" s="7"/>
      <c r="M625" s="7"/>
      <c r="N625" s="7"/>
      <c r="O625" s="7"/>
      <c r="P625" s="7"/>
      <c r="Q625" s="7"/>
      <c r="R625" s="7"/>
    </row>
    <row r="626" spans="1:18" ht="13.2">
      <c r="A626" s="7"/>
      <c r="B626" s="7"/>
      <c r="C626" s="7"/>
      <c r="D626" s="7"/>
      <c r="E626" s="7"/>
      <c r="F626" s="7"/>
      <c r="G626" s="7"/>
      <c r="H626" s="7"/>
      <c r="I626" s="7"/>
      <c r="J626" s="7"/>
      <c r="K626" s="7"/>
      <c r="L626" s="7"/>
      <c r="M626" s="7"/>
      <c r="N626" s="7"/>
      <c r="O626" s="7"/>
      <c r="P626" s="7"/>
      <c r="Q626" s="7"/>
      <c r="R626" s="7"/>
    </row>
    <row r="627" spans="1:18" ht="13.2">
      <c r="A627" s="7"/>
      <c r="B627" s="7"/>
      <c r="C627" s="7"/>
      <c r="D627" s="7"/>
      <c r="E627" s="7"/>
      <c r="F627" s="7"/>
      <c r="G627" s="7"/>
      <c r="H627" s="7"/>
      <c r="I627" s="7"/>
      <c r="J627" s="7"/>
      <c r="K627" s="7"/>
      <c r="L627" s="7"/>
      <c r="M627" s="7"/>
      <c r="N627" s="7"/>
      <c r="O627" s="7"/>
      <c r="P627" s="7"/>
      <c r="Q627" s="7"/>
      <c r="R627" s="7"/>
    </row>
    <row r="628" spans="1:18" ht="13.2">
      <c r="A628" s="7"/>
      <c r="B628" s="7"/>
      <c r="C628" s="7"/>
      <c r="D628" s="7"/>
      <c r="E628" s="7"/>
      <c r="F628" s="7"/>
      <c r="G628" s="7"/>
      <c r="H628" s="7"/>
      <c r="I628" s="7"/>
      <c r="J628" s="7"/>
      <c r="K628" s="7"/>
      <c r="L628" s="7"/>
      <c r="M628" s="7"/>
      <c r="N628" s="7"/>
      <c r="O628" s="7"/>
      <c r="P628" s="7"/>
      <c r="Q628" s="7"/>
      <c r="R628" s="7"/>
    </row>
    <row r="629" spans="1:18" ht="13.2">
      <c r="A629" s="7"/>
      <c r="B629" s="7"/>
      <c r="C629" s="7"/>
      <c r="D629" s="7"/>
      <c r="E629" s="7"/>
      <c r="F629" s="7"/>
      <c r="G629" s="7"/>
      <c r="H629" s="7"/>
      <c r="I629" s="7"/>
      <c r="J629" s="7"/>
      <c r="K629" s="7"/>
      <c r="L629" s="7"/>
      <c r="M629" s="7"/>
      <c r="N629" s="7"/>
      <c r="O629" s="7"/>
      <c r="P629" s="7"/>
      <c r="Q629" s="7"/>
      <c r="R629" s="7"/>
    </row>
    <row r="630" spans="1:18" ht="13.2">
      <c r="A630" s="7"/>
      <c r="B630" s="7"/>
      <c r="C630" s="7"/>
      <c r="D630" s="7"/>
      <c r="E630" s="7"/>
      <c r="F630" s="7"/>
      <c r="G630" s="7"/>
      <c r="H630" s="7"/>
      <c r="I630" s="7"/>
      <c r="J630" s="7"/>
      <c r="K630" s="7"/>
      <c r="L630" s="7"/>
      <c r="M630" s="7"/>
      <c r="N630" s="7"/>
      <c r="O630" s="7"/>
      <c r="P630" s="7"/>
      <c r="Q630" s="7"/>
      <c r="R630" s="7"/>
    </row>
    <row r="631" spans="1:18" ht="13.2">
      <c r="A631" s="7"/>
      <c r="B631" s="7"/>
      <c r="C631" s="7"/>
      <c r="D631" s="7"/>
      <c r="E631" s="7"/>
      <c r="F631" s="7"/>
      <c r="G631" s="7"/>
      <c r="H631" s="7"/>
      <c r="I631" s="7"/>
      <c r="J631" s="7"/>
      <c r="K631" s="7"/>
      <c r="L631" s="7"/>
      <c r="M631" s="7"/>
      <c r="N631" s="7"/>
      <c r="O631" s="7"/>
      <c r="P631" s="7"/>
      <c r="Q631" s="7"/>
      <c r="R631" s="7"/>
    </row>
    <row r="632" spans="1:18" ht="13.2">
      <c r="A632" s="7"/>
      <c r="B632" s="7"/>
      <c r="C632" s="7"/>
      <c r="D632" s="7"/>
      <c r="E632" s="7"/>
      <c r="F632" s="7"/>
      <c r="G632" s="7"/>
      <c r="H632" s="7"/>
      <c r="I632" s="7"/>
      <c r="J632" s="7"/>
      <c r="K632" s="7"/>
      <c r="L632" s="7"/>
      <c r="M632" s="7"/>
      <c r="N632" s="7"/>
      <c r="O632" s="7"/>
      <c r="P632" s="7"/>
      <c r="Q632" s="7"/>
      <c r="R632" s="7"/>
    </row>
    <row r="633" spans="1:18" ht="13.2">
      <c r="A633" s="7"/>
      <c r="B633" s="7"/>
      <c r="C633" s="7"/>
      <c r="D633" s="7"/>
      <c r="E633" s="7"/>
      <c r="F633" s="7"/>
      <c r="G633" s="7"/>
      <c r="H633" s="7"/>
      <c r="I633" s="7"/>
      <c r="J633" s="7"/>
      <c r="K633" s="7"/>
      <c r="L633" s="7"/>
      <c r="M633" s="7"/>
      <c r="N633" s="7"/>
      <c r="O633" s="7"/>
      <c r="P633" s="7"/>
      <c r="Q633" s="7"/>
      <c r="R633" s="7"/>
    </row>
    <row r="634" spans="1:18" ht="13.2">
      <c r="A634" s="7"/>
      <c r="B634" s="7"/>
      <c r="C634" s="7"/>
      <c r="D634" s="7"/>
      <c r="E634" s="7"/>
      <c r="F634" s="7"/>
      <c r="G634" s="7"/>
      <c r="H634" s="7"/>
      <c r="I634" s="7"/>
      <c r="J634" s="7"/>
      <c r="K634" s="7"/>
      <c r="L634" s="7"/>
      <c r="M634" s="7"/>
      <c r="N634" s="7"/>
      <c r="O634" s="7"/>
      <c r="P634" s="7"/>
      <c r="Q634" s="7"/>
      <c r="R634" s="7"/>
    </row>
    <row r="635" spans="1:18" ht="13.2">
      <c r="A635" s="7"/>
      <c r="B635" s="7"/>
      <c r="C635" s="7"/>
      <c r="D635" s="7"/>
      <c r="E635" s="7"/>
      <c r="F635" s="7"/>
      <c r="G635" s="7"/>
      <c r="H635" s="7"/>
      <c r="I635" s="7"/>
      <c r="J635" s="7"/>
      <c r="K635" s="7"/>
      <c r="L635" s="7"/>
      <c r="M635" s="7"/>
      <c r="N635" s="7"/>
      <c r="O635" s="7"/>
      <c r="P635" s="7"/>
      <c r="Q635" s="7"/>
      <c r="R635" s="7"/>
    </row>
    <row r="636" spans="1:18" ht="13.2">
      <c r="A636" s="7"/>
      <c r="B636" s="7"/>
      <c r="C636" s="7"/>
      <c r="D636" s="7"/>
      <c r="E636" s="7"/>
      <c r="F636" s="7"/>
      <c r="G636" s="7"/>
      <c r="H636" s="7"/>
      <c r="I636" s="7"/>
      <c r="J636" s="7"/>
      <c r="K636" s="7"/>
      <c r="L636" s="7"/>
      <c r="M636" s="7"/>
      <c r="N636" s="7"/>
      <c r="O636" s="7"/>
      <c r="P636" s="7"/>
      <c r="Q636" s="7"/>
      <c r="R636" s="7"/>
    </row>
    <row r="637" spans="1:18" ht="13.2">
      <c r="A637" s="7"/>
      <c r="B637" s="7"/>
      <c r="C637" s="7"/>
      <c r="D637" s="7"/>
      <c r="E637" s="7"/>
      <c r="F637" s="7"/>
      <c r="G637" s="7"/>
      <c r="H637" s="7"/>
      <c r="I637" s="7"/>
      <c r="J637" s="7"/>
      <c r="K637" s="7"/>
      <c r="L637" s="7"/>
      <c r="M637" s="7"/>
      <c r="N637" s="7"/>
      <c r="O637" s="7"/>
      <c r="P637" s="7"/>
      <c r="Q637" s="7"/>
      <c r="R637" s="7"/>
    </row>
    <row r="638" spans="1:18" ht="13.2">
      <c r="A638" s="7"/>
      <c r="B638" s="7"/>
      <c r="C638" s="7"/>
      <c r="D638" s="7"/>
      <c r="E638" s="7"/>
      <c r="F638" s="7"/>
      <c r="G638" s="7"/>
      <c r="H638" s="7"/>
      <c r="I638" s="7"/>
      <c r="J638" s="7"/>
      <c r="K638" s="7"/>
      <c r="L638" s="7"/>
      <c r="M638" s="7"/>
      <c r="N638" s="7"/>
      <c r="O638" s="7"/>
      <c r="P638" s="7"/>
      <c r="Q638" s="7"/>
      <c r="R638" s="7"/>
    </row>
    <row r="639" spans="1:18" ht="13.2">
      <c r="A639" s="7"/>
      <c r="B639" s="7"/>
      <c r="C639" s="7"/>
      <c r="D639" s="7"/>
      <c r="E639" s="7"/>
      <c r="F639" s="7"/>
      <c r="G639" s="7"/>
      <c r="H639" s="7"/>
      <c r="I639" s="7"/>
      <c r="J639" s="7"/>
      <c r="K639" s="7"/>
      <c r="L639" s="7"/>
      <c r="M639" s="7"/>
      <c r="N639" s="7"/>
      <c r="O639" s="7"/>
      <c r="P639" s="7"/>
      <c r="Q639" s="7"/>
      <c r="R639" s="7"/>
    </row>
    <row r="640" spans="1:18" ht="13.2">
      <c r="A640" s="7"/>
      <c r="B640" s="7"/>
      <c r="C640" s="7"/>
      <c r="D640" s="7"/>
      <c r="E640" s="7"/>
      <c r="F640" s="7"/>
      <c r="G640" s="7"/>
      <c r="H640" s="7"/>
      <c r="I640" s="7"/>
      <c r="J640" s="7"/>
      <c r="K640" s="7"/>
      <c r="L640" s="7"/>
      <c r="M640" s="7"/>
      <c r="N640" s="7"/>
      <c r="O640" s="7"/>
      <c r="P640" s="7"/>
      <c r="Q640" s="7"/>
      <c r="R640" s="7"/>
    </row>
    <row r="641" spans="1:18" ht="13.2">
      <c r="A641" s="7"/>
      <c r="B641" s="7"/>
      <c r="C641" s="7"/>
      <c r="D641" s="7"/>
      <c r="E641" s="7"/>
      <c r="F641" s="7"/>
      <c r="G641" s="7"/>
      <c r="H641" s="7"/>
      <c r="I641" s="7"/>
      <c r="J641" s="7"/>
      <c r="K641" s="7"/>
      <c r="L641" s="7"/>
      <c r="M641" s="7"/>
      <c r="N641" s="7"/>
      <c r="O641" s="7"/>
      <c r="P641" s="7"/>
      <c r="Q641" s="7"/>
      <c r="R641" s="7"/>
    </row>
    <row r="642" spans="1:18" ht="13.2">
      <c r="A642" s="7"/>
      <c r="B642" s="7"/>
      <c r="C642" s="7"/>
      <c r="D642" s="7"/>
      <c r="E642" s="7"/>
      <c r="F642" s="7"/>
      <c r="G642" s="7"/>
      <c r="H642" s="7"/>
      <c r="I642" s="7"/>
      <c r="J642" s="7"/>
      <c r="K642" s="7"/>
      <c r="L642" s="7"/>
      <c r="M642" s="7"/>
      <c r="N642" s="7"/>
      <c r="O642" s="7"/>
      <c r="P642" s="7"/>
      <c r="Q642" s="7"/>
      <c r="R642" s="7"/>
    </row>
    <row r="643" spans="1:18" ht="13.2">
      <c r="A643" s="7"/>
      <c r="B643" s="7"/>
      <c r="C643" s="7"/>
      <c r="D643" s="7"/>
      <c r="E643" s="7"/>
      <c r="F643" s="7"/>
      <c r="G643" s="7"/>
      <c r="H643" s="7"/>
      <c r="I643" s="7"/>
      <c r="J643" s="7"/>
      <c r="K643" s="7"/>
      <c r="L643" s="7"/>
      <c r="M643" s="7"/>
      <c r="N643" s="7"/>
      <c r="O643" s="7"/>
      <c r="P643" s="7"/>
      <c r="Q643" s="7"/>
      <c r="R643" s="7"/>
    </row>
    <row r="644" spans="1:18" ht="13.2">
      <c r="A644" s="7"/>
      <c r="B644" s="7"/>
      <c r="C644" s="7"/>
      <c r="D644" s="7"/>
      <c r="E644" s="7"/>
      <c r="F644" s="7"/>
      <c r="G644" s="7"/>
      <c r="H644" s="7"/>
      <c r="I644" s="7"/>
      <c r="J644" s="7"/>
      <c r="K644" s="7"/>
      <c r="L644" s="7"/>
      <c r="M644" s="7"/>
      <c r="N644" s="7"/>
      <c r="O644" s="7"/>
      <c r="P644" s="7"/>
      <c r="Q644" s="7"/>
      <c r="R644" s="7"/>
    </row>
    <row r="645" spans="1:18" ht="13.2">
      <c r="A645" s="7"/>
      <c r="B645" s="7"/>
      <c r="C645" s="7"/>
      <c r="D645" s="7"/>
      <c r="E645" s="7"/>
      <c r="F645" s="7"/>
      <c r="G645" s="7"/>
      <c r="H645" s="7"/>
      <c r="I645" s="7"/>
      <c r="J645" s="7"/>
      <c r="K645" s="7"/>
      <c r="L645" s="7"/>
      <c r="M645" s="7"/>
      <c r="N645" s="7"/>
      <c r="O645" s="7"/>
      <c r="P645" s="7"/>
      <c r="Q645" s="7"/>
      <c r="R645" s="7"/>
    </row>
    <row r="646" spans="1:18" ht="13.2">
      <c r="A646" s="7"/>
      <c r="B646" s="7"/>
      <c r="C646" s="7"/>
      <c r="D646" s="7"/>
      <c r="E646" s="7"/>
      <c r="F646" s="7"/>
      <c r="G646" s="7"/>
      <c r="H646" s="7"/>
      <c r="I646" s="7"/>
      <c r="J646" s="7"/>
      <c r="K646" s="7"/>
      <c r="L646" s="7"/>
      <c r="M646" s="7"/>
      <c r="N646" s="7"/>
      <c r="O646" s="7"/>
      <c r="P646" s="7"/>
      <c r="Q646" s="7"/>
      <c r="R646" s="7"/>
    </row>
    <row r="647" spans="1:18" ht="13.2">
      <c r="A647" s="7"/>
      <c r="B647" s="7"/>
      <c r="C647" s="7"/>
      <c r="D647" s="7"/>
      <c r="E647" s="7"/>
      <c r="F647" s="7"/>
      <c r="G647" s="7"/>
      <c r="H647" s="7"/>
      <c r="I647" s="7"/>
      <c r="J647" s="7"/>
      <c r="K647" s="7"/>
      <c r="L647" s="7"/>
      <c r="M647" s="7"/>
      <c r="N647" s="7"/>
      <c r="O647" s="7"/>
      <c r="P647" s="7"/>
      <c r="Q647" s="7"/>
      <c r="R647" s="7"/>
    </row>
    <row r="648" spans="1:18" ht="13.2">
      <c r="A648" s="7"/>
      <c r="B648" s="7"/>
      <c r="C648" s="7"/>
      <c r="D648" s="7"/>
      <c r="E648" s="7"/>
      <c r="F648" s="7"/>
      <c r="G648" s="7"/>
      <c r="H648" s="7"/>
      <c r="I648" s="7"/>
      <c r="J648" s="7"/>
      <c r="K648" s="7"/>
      <c r="L648" s="7"/>
      <c r="M648" s="7"/>
      <c r="N648" s="7"/>
      <c r="O648" s="7"/>
      <c r="P648" s="7"/>
      <c r="Q648" s="7"/>
      <c r="R648" s="7"/>
    </row>
    <row r="649" spans="1:18" ht="13.2">
      <c r="A649" s="7"/>
      <c r="B649" s="7"/>
      <c r="C649" s="7"/>
      <c r="D649" s="7"/>
      <c r="E649" s="7"/>
      <c r="F649" s="7"/>
      <c r="G649" s="7"/>
      <c r="H649" s="7"/>
      <c r="I649" s="7"/>
      <c r="J649" s="7"/>
      <c r="K649" s="7"/>
      <c r="L649" s="7"/>
      <c r="M649" s="7"/>
      <c r="N649" s="7"/>
      <c r="O649" s="7"/>
      <c r="P649" s="7"/>
      <c r="Q649" s="7"/>
      <c r="R649" s="7"/>
    </row>
    <row r="650" spans="1:18" ht="13.2">
      <c r="A650" s="7"/>
      <c r="B650" s="7"/>
      <c r="C650" s="7"/>
      <c r="D650" s="7"/>
      <c r="E650" s="7"/>
      <c r="F650" s="7"/>
      <c r="G650" s="7"/>
      <c r="H650" s="7"/>
      <c r="I650" s="7"/>
      <c r="J650" s="7"/>
      <c r="K650" s="7"/>
      <c r="L650" s="7"/>
      <c r="M650" s="7"/>
      <c r="N650" s="7"/>
      <c r="O650" s="7"/>
      <c r="P650" s="7"/>
      <c r="Q650" s="7"/>
      <c r="R650" s="7"/>
    </row>
    <row r="651" spans="1:18" ht="13.2">
      <c r="A651" s="7"/>
      <c r="B651" s="7"/>
      <c r="C651" s="7"/>
      <c r="D651" s="7"/>
      <c r="E651" s="7"/>
      <c r="F651" s="7"/>
      <c r="G651" s="7"/>
      <c r="H651" s="7"/>
      <c r="I651" s="7"/>
      <c r="J651" s="7"/>
      <c r="K651" s="7"/>
      <c r="L651" s="7"/>
      <c r="M651" s="7"/>
      <c r="N651" s="7"/>
      <c r="O651" s="7"/>
      <c r="P651" s="7"/>
      <c r="Q651" s="7"/>
      <c r="R651" s="7"/>
    </row>
    <row r="652" spans="1:18" ht="13.2">
      <c r="A652" s="7"/>
      <c r="B652" s="7"/>
      <c r="C652" s="7"/>
      <c r="D652" s="7"/>
      <c r="E652" s="7"/>
      <c r="F652" s="7"/>
      <c r="G652" s="7"/>
      <c r="H652" s="7"/>
      <c r="I652" s="7"/>
      <c r="J652" s="7"/>
      <c r="K652" s="7"/>
      <c r="L652" s="7"/>
      <c r="M652" s="7"/>
      <c r="N652" s="7"/>
      <c r="O652" s="7"/>
      <c r="P652" s="7"/>
      <c r="Q652" s="7"/>
      <c r="R652" s="7"/>
    </row>
    <row r="653" spans="1:18" ht="13.2">
      <c r="A653" s="7"/>
      <c r="B653" s="7"/>
      <c r="C653" s="7"/>
      <c r="D653" s="7"/>
      <c r="E653" s="7"/>
      <c r="F653" s="7"/>
      <c r="G653" s="7"/>
      <c r="H653" s="7"/>
      <c r="I653" s="7"/>
      <c r="J653" s="7"/>
      <c r="K653" s="7"/>
      <c r="L653" s="7"/>
      <c r="M653" s="7"/>
      <c r="N653" s="7"/>
      <c r="O653" s="7"/>
      <c r="P653" s="7"/>
      <c r="Q653" s="7"/>
      <c r="R653" s="7"/>
    </row>
    <row r="654" spans="1:18" ht="13.2">
      <c r="A654" s="7"/>
      <c r="B654" s="7"/>
      <c r="C654" s="7"/>
      <c r="D654" s="7"/>
      <c r="E654" s="7"/>
      <c r="F654" s="7"/>
      <c r="G654" s="7"/>
      <c r="H654" s="7"/>
      <c r="I654" s="7"/>
      <c r="J654" s="7"/>
      <c r="K654" s="7"/>
      <c r="L654" s="7"/>
      <c r="M654" s="7"/>
      <c r="N654" s="7"/>
      <c r="O654" s="7"/>
      <c r="P654" s="7"/>
      <c r="Q654" s="7"/>
      <c r="R654" s="7"/>
    </row>
    <row r="655" spans="1:18" ht="13.2">
      <c r="A655" s="7"/>
      <c r="B655" s="7"/>
      <c r="C655" s="7"/>
      <c r="D655" s="7"/>
      <c r="E655" s="7"/>
      <c r="F655" s="7"/>
      <c r="G655" s="7"/>
      <c r="H655" s="7"/>
      <c r="I655" s="7"/>
      <c r="J655" s="7"/>
      <c r="K655" s="7"/>
      <c r="L655" s="7"/>
      <c r="M655" s="7"/>
      <c r="N655" s="7"/>
      <c r="O655" s="7"/>
      <c r="P655" s="7"/>
      <c r="Q655" s="7"/>
      <c r="R655" s="7"/>
    </row>
    <row r="656" spans="1:18" ht="13.2">
      <c r="A656" s="7"/>
      <c r="B656" s="7"/>
      <c r="C656" s="7"/>
      <c r="D656" s="7"/>
      <c r="E656" s="7"/>
      <c r="F656" s="7"/>
      <c r="G656" s="7"/>
      <c r="H656" s="7"/>
      <c r="I656" s="7"/>
      <c r="J656" s="7"/>
      <c r="K656" s="7"/>
      <c r="L656" s="7"/>
      <c r="M656" s="7"/>
      <c r="N656" s="7"/>
      <c r="O656" s="7"/>
      <c r="P656" s="7"/>
      <c r="Q656" s="7"/>
      <c r="R656" s="7"/>
    </row>
    <row r="657" spans="1:18" ht="13.2">
      <c r="A657" s="7"/>
      <c r="B657" s="7"/>
      <c r="C657" s="7"/>
      <c r="D657" s="7"/>
      <c r="E657" s="7"/>
      <c r="F657" s="7"/>
      <c r="G657" s="7"/>
      <c r="H657" s="7"/>
      <c r="I657" s="7"/>
      <c r="J657" s="7"/>
      <c r="K657" s="7"/>
      <c r="L657" s="7"/>
      <c r="M657" s="7"/>
      <c r="N657" s="7"/>
      <c r="O657" s="7"/>
      <c r="P657" s="7"/>
      <c r="Q657" s="7"/>
      <c r="R657" s="7"/>
    </row>
    <row r="658" spans="1:18" ht="13.2">
      <c r="A658" s="7"/>
      <c r="B658" s="7"/>
      <c r="C658" s="7"/>
      <c r="D658" s="7"/>
      <c r="E658" s="7"/>
      <c r="F658" s="7"/>
      <c r="G658" s="7"/>
      <c r="H658" s="7"/>
      <c r="I658" s="7"/>
      <c r="J658" s="7"/>
      <c r="K658" s="7"/>
      <c r="L658" s="7"/>
      <c r="M658" s="7"/>
      <c r="N658" s="7"/>
      <c r="O658" s="7"/>
      <c r="P658" s="7"/>
      <c r="Q658" s="7"/>
      <c r="R658" s="7"/>
    </row>
    <row r="659" spans="1:18" ht="13.2">
      <c r="A659" s="7"/>
      <c r="B659" s="7"/>
      <c r="C659" s="7"/>
      <c r="D659" s="7"/>
      <c r="E659" s="7"/>
      <c r="F659" s="7"/>
      <c r="G659" s="7"/>
      <c r="H659" s="7"/>
      <c r="I659" s="7"/>
      <c r="J659" s="7"/>
      <c r="K659" s="7"/>
      <c r="L659" s="7"/>
      <c r="M659" s="7"/>
      <c r="N659" s="7"/>
      <c r="O659" s="7"/>
      <c r="P659" s="7"/>
      <c r="Q659" s="7"/>
      <c r="R659" s="7"/>
    </row>
    <row r="660" spans="1:18" ht="13.2">
      <c r="A660" s="7"/>
      <c r="B660" s="7"/>
      <c r="C660" s="7"/>
      <c r="D660" s="7"/>
      <c r="E660" s="7"/>
      <c r="F660" s="7"/>
      <c r="G660" s="7"/>
      <c r="H660" s="7"/>
      <c r="I660" s="7"/>
      <c r="J660" s="7"/>
      <c r="K660" s="7"/>
      <c r="L660" s="7"/>
      <c r="M660" s="7"/>
      <c r="N660" s="7"/>
      <c r="O660" s="7"/>
      <c r="P660" s="7"/>
      <c r="Q660" s="7"/>
      <c r="R660" s="7"/>
    </row>
    <row r="661" spans="1:18" ht="13.2">
      <c r="A661" s="7"/>
      <c r="B661" s="7"/>
      <c r="C661" s="7"/>
      <c r="D661" s="7"/>
      <c r="E661" s="7"/>
      <c r="F661" s="7"/>
      <c r="G661" s="7"/>
      <c r="H661" s="7"/>
      <c r="I661" s="7"/>
      <c r="J661" s="7"/>
      <c r="K661" s="7"/>
      <c r="L661" s="7"/>
      <c r="M661" s="7"/>
      <c r="N661" s="7"/>
      <c r="O661" s="7"/>
      <c r="P661" s="7"/>
      <c r="Q661" s="7"/>
      <c r="R661" s="7"/>
    </row>
    <row r="662" spans="1:18" ht="13.2">
      <c r="A662" s="7"/>
      <c r="B662" s="7"/>
      <c r="C662" s="7"/>
      <c r="D662" s="7"/>
      <c r="E662" s="7"/>
      <c r="F662" s="7"/>
      <c r="G662" s="7"/>
      <c r="H662" s="7"/>
      <c r="I662" s="7"/>
      <c r="J662" s="7"/>
      <c r="K662" s="7"/>
      <c r="L662" s="7"/>
      <c r="M662" s="7"/>
      <c r="N662" s="7"/>
      <c r="O662" s="7"/>
      <c r="P662" s="7"/>
      <c r="Q662" s="7"/>
      <c r="R662" s="7"/>
    </row>
    <row r="663" spans="1:18" ht="13.2">
      <c r="A663" s="7"/>
      <c r="B663" s="7"/>
      <c r="C663" s="7"/>
      <c r="D663" s="7"/>
      <c r="E663" s="7"/>
      <c r="F663" s="7"/>
      <c r="G663" s="7"/>
      <c r="H663" s="7"/>
      <c r="I663" s="7"/>
      <c r="J663" s="7"/>
      <c r="K663" s="7"/>
      <c r="L663" s="7"/>
      <c r="M663" s="7"/>
      <c r="N663" s="7"/>
      <c r="O663" s="7"/>
      <c r="P663" s="7"/>
      <c r="Q663" s="7"/>
      <c r="R663" s="7"/>
    </row>
    <row r="664" spans="1:18" ht="13.2">
      <c r="A664" s="7"/>
      <c r="B664" s="7"/>
      <c r="C664" s="7"/>
      <c r="D664" s="7"/>
      <c r="E664" s="7"/>
      <c r="F664" s="7"/>
      <c r="G664" s="7"/>
      <c r="H664" s="7"/>
      <c r="I664" s="7"/>
      <c r="J664" s="7"/>
      <c r="K664" s="7"/>
      <c r="L664" s="7"/>
      <c r="M664" s="7"/>
      <c r="N664" s="7"/>
      <c r="O664" s="7"/>
      <c r="P664" s="7"/>
      <c r="Q664" s="7"/>
      <c r="R664" s="7"/>
    </row>
    <row r="665" spans="1:18" ht="13.2">
      <c r="A665" s="7"/>
      <c r="B665" s="7"/>
      <c r="C665" s="7"/>
      <c r="D665" s="7"/>
      <c r="E665" s="7"/>
      <c r="F665" s="7"/>
      <c r="G665" s="7"/>
      <c r="H665" s="7"/>
      <c r="I665" s="7"/>
      <c r="J665" s="7"/>
      <c r="K665" s="7"/>
      <c r="L665" s="7"/>
      <c r="M665" s="7"/>
      <c r="N665" s="7"/>
      <c r="O665" s="7"/>
      <c r="P665" s="7"/>
      <c r="Q665" s="7"/>
      <c r="R665" s="7"/>
    </row>
    <row r="666" spans="1:18" ht="13.2">
      <c r="A666" s="7"/>
      <c r="B666" s="7"/>
      <c r="C666" s="7"/>
      <c r="D666" s="7"/>
      <c r="E666" s="7"/>
      <c r="F666" s="7"/>
      <c r="G666" s="7"/>
      <c r="H666" s="7"/>
      <c r="I666" s="7"/>
      <c r="J666" s="7"/>
      <c r="K666" s="7"/>
      <c r="L666" s="7"/>
      <c r="M666" s="7"/>
      <c r="N666" s="7"/>
      <c r="O666" s="7"/>
      <c r="P666" s="7"/>
      <c r="Q666" s="7"/>
      <c r="R666" s="7"/>
    </row>
    <row r="667" spans="1:18" ht="13.2">
      <c r="A667" s="7"/>
      <c r="B667" s="7"/>
      <c r="C667" s="7"/>
      <c r="D667" s="7"/>
      <c r="E667" s="7"/>
      <c r="F667" s="7"/>
      <c r="G667" s="7"/>
      <c r="H667" s="7"/>
      <c r="I667" s="7"/>
      <c r="J667" s="7"/>
      <c r="K667" s="7"/>
      <c r="L667" s="7"/>
      <c r="M667" s="7"/>
      <c r="N667" s="7"/>
      <c r="O667" s="7"/>
      <c r="P667" s="7"/>
      <c r="Q667" s="7"/>
      <c r="R667" s="7"/>
    </row>
    <row r="668" spans="1:18" ht="13.2">
      <c r="A668" s="7"/>
      <c r="B668" s="7"/>
      <c r="C668" s="7"/>
      <c r="D668" s="7"/>
      <c r="E668" s="7"/>
      <c r="F668" s="7"/>
      <c r="G668" s="7"/>
      <c r="H668" s="7"/>
      <c r="I668" s="7"/>
      <c r="J668" s="7"/>
      <c r="K668" s="7"/>
      <c r="L668" s="7"/>
      <c r="M668" s="7"/>
      <c r="N668" s="7"/>
      <c r="O668" s="7"/>
      <c r="P668" s="7"/>
      <c r="Q668" s="7"/>
      <c r="R668" s="7"/>
    </row>
    <row r="669" spans="1:18" ht="13.2">
      <c r="A669" s="7"/>
      <c r="B669" s="7"/>
      <c r="C669" s="7"/>
      <c r="D669" s="7"/>
      <c r="E669" s="7"/>
      <c r="F669" s="7"/>
      <c r="G669" s="7"/>
      <c r="H669" s="7"/>
      <c r="I669" s="7"/>
      <c r="J669" s="7"/>
      <c r="K669" s="7"/>
      <c r="L669" s="7"/>
      <c r="M669" s="7"/>
      <c r="N669" s="7"/>
      <c r="O669" s="7"/>
      <c r="P669" s="7"/>
      <c r="Q669" s="7"/>
      <c r="R669" s="7"/>
    </row>
    <row r="670" spans="1:18" ht="13.2">
      <c r="A670" s="7"/>
      <c r="B670" s="7"/>
      <c r="C670" s="7"/>
      <c r="D670" s="7"/>
      <c r="E670" s="7"/>
      <c r="F670" s="7"/>
      <c r="G670" s="7"/>
      <c r="H670" s="7"/>
      <c r="I670" s="7"/>
      <c r="J670" s="7"/>
      <c r="K670" s="7"/>
      <c r="L670" s="7"/>
      <c r="M670" s="7"/>
      <c r="N670" s="7"/>
      <c r="O670" s="7"/>
      <c r="P670" s="7"/>
      <c r="Q670" s="7"/>
      <c r="R670" s="7"/>
    </row>
    <row r="671" spans="1:18" ht="13.2">
      <c r="A671" s="7"/>
      <c r="B671" s="7"/>
      <c r="C671" s="7"/>
      <c r="D671" s="7"/>
      <c r="E671" s="7"/>
      <c r="F671" s="7"/>
      <c r="G671" s="7"/>
      <c r="H671" s="7"/>
      <c r="I671" s="7"/>
      <c r="J671" s="7"/>
      <c r="K671" s="7"/>
      <c r="L671" s="7"/>
      <c r="M671" s="7"/>
      <c r="N671" s="7"/>
      <c r="O671" s="7"/>
      <c r="P671" s="7"/>
      <c r="Q671" s="7"/>
      <c r="R671" s="7"/>
    </row>
    <row r="672" spans="1:18" ht="13.2">
      <c r="A672" s="7"/>
      <c r="B672" s="7"/>
      <c r="C672" s="7"/>
      <c r="D672" s="7"/>
      <c r="E672" s="7"/>
      <c r="F672" s="7"/>
      <c r="G672" s="7"/>
      <c r="H672" s="7"/>
      <c r="I672" s="7"/>
      <c r="J672" s="7"/>
      <c r="K672" s="7"/>
      <c r="L672" s="7"/>
      <c r="M672" s="7"/>
      <c r="N672" s="7"/>
      <c r="O672" s="7"/>
      <c r="P672" s="7"/>
      <c r="Q672" s="7"/>
      <c r="R672" s="7"/>
    </row>
    <row r="673" spans="1:18" ht="13.2">
      <c r="A673" s="7"/>
      <c r="B673" s="7"/>
      <c r="C673" s="7"/>
      <c r="D673" s="7"/>
      <c r="E673" s="7"/>
      <c r="F673" s="7"/>
      <c r="G673" s="7"/>
      <c r="H673" s="7"/>
      <c r="I673" s="7"/>
      <c r="J673" s="7"/>
      <c r="K673" s="7"/>
      <c r="L673" s="7"/>
      <c r="M673" s="7"/>
      <c r="N673" s="7"/>
      <c r="O673" s="7"/>
      <c r="P673" s="7"/>
      <c r="Q673" s="7"/>
      <c r="R673" s="7"/>
    </row>
    <row r="674" spans="1:18" ht="13.2">
      <c r="A674" s="7"/>
      <c r="B674" s="7"/>
      <c r="C674" s="7"/>
      <c r="D674" s="7"/>
      <c r="E674" s="7"/>
      <c r="F674" s="7"/>
      <c r="G674" s="7"/>
      <c r="H674" s="7"/>
      <c r="I674" s="7"/>
      <c r="J674" s="7"/>
      <c r="K674" s="7"/>
      <c r="L674" s="7"/>
      <c r="M674" s="7"/>
      <c r="N674" s="7"/>
      <c r="O674" s="7"/>
      <c r="P674" s="7"/>
      <c r="Q674" s="7"/>
      <c r="R674" s="7"/>
    </row>
    <row r="675" spans="1:18" ht="13.2">
      <c r="A675" s="7"/>
      <c r="B675" s="7"/>
      <c r="C675" s="7"/>
      <c r="D675" s="7"/>
      <c r="E675" s="7"/>
      <c r="F675" s="7"/>
      <c r="G675" s="7"/>
      <c r="H675" s="7"/>
      <c r="I675" s="7"/>
      <c r="J675" s="7"/>
      <c r="K675" s="7"/>
      <c r="L675" s="7"/>
      <c r="M675" s="7"/>
      <c r="N675" s="7"/>
      <c r="O675" s="7"/>
      <c r="P675" s="7"/>
      <c r="Q675" s="7"/>
      <c r="R675" s="7"/>
    </row>
    <row r="676" spans="1:18" ht="13.2">
      <c r="A676" s="7"/>
      <c r="B676" s="7"/>
      <c r="C676" s="7"/>
      <c r="D676" s="7"/>
      <c r="E676" s="7"/>
      <c r="F676" s="7"/>
      <c r="G676" s="7"/>
      <c r="H676" s="7"/>
      <c r="I676" s="7"/>
      <c r="J676" s="7"/>
      <c r="K676" s="7"/>
      <c r="L676" s="7"/>
      <c r="M676" s="7"/>
      <c r="N676" s="7"/>
      <c r="O676" s="7"/>
      <c r="P676" s="7"/>
      <c r="Q676" s="7"/>
      <c r="R676" s="7"/>
    </row>
    <row r="677" spans="1:18" ht="13.2">
      <c r="A677" s="7"/>
      <c r="B677" s="7"/>
      <c r="C677" s="7"/>
      <c r="D677" s="7"/>
      <c r="E677" s="7"/>
      <c r="F677" s="7"/>
      <c r="G677" s="7"/>
      <c r="H677" s="7"/>
      <c r="I677" s="7"/>
      <c r="J677" s="7"/>
      <c r="K677" s="7"/>
      <c r="L677" s="7"/>
      <c r="M677" s="7"/>
      <c r="N677" s="7"/>
      <c r="O677" s="7"/>
      <c r="P677" s="7"/>
      <c r="Q677" s="7"/>
      <c r="R677" s="7"/>
    </row>
    <row r="678" spans="1:18" ht="13.2">
      <c r="A678" s="7"/>
      <c r="B678" s="7"/>
      <c r="C678" s="7"/>
      <c r="D678" s="7"/>
      <c r="E678" s="7"/>
      <c r="F678" s="7"/>
      <c r="G678" s="7"/>
      <c r="H678" s="7"/>
      <c r="I678" s="7"/>
      <c r="J678" s="7"/>
      <c r="K678" s="7"/>
      <c r="L678" s="7"/>
      <c r="M678" s="7"/>
      <c r="N678" s="7"/>
      <c r="O678" s="7"/>
      <c r="P678" s="7"/>
      <c r="Q678" s="7"/>
      <c r="R678" s="7"/>
    </row>
    <row r="679" spans="1:18" ht="13.2">
      <c r="A679" s="7"/>
      <c r="B679" s="7"/>
      <c r="C679" s="7"/>
      <c r="D679" s="7"/>
      <c r="E679" s="7"/>
      <c r="F679" s="7"/>
      <c r="G679" s="7"/>
      <c r="H679" s="7"/>
      <c r="I679" s="7"/>
      <c r="J679" s="7"/>
      <c r="K679" s="7"/>
      <c r="L679" s="7"/>
      <c r="M679" s="7"/>
      <c r="N679" s="7"/>
      <c r="O679" s="7"/>
      <c r="P679" s="7"/>
      <c r="Q679" s="7"/>
      <c r="R679" s="7"/>
    </row>
    <row r="680" spans="1:18" ht="13.2">
      <c r="A680" s="7"/>
      <c r="B680" s="7"/>
      <c r="C680" s="7"/>
      <c r="D680" s="7"/>
      <c r="E680" s="7"/>
      <c r="F680" s="7"/>
      <c r="G680" s="7"/>
      <c r="H680" s="7"/>
      <c r="I680" s="7"/>
      <c r="J680" s="7"/>
      <c r="K680" s="7"/>
      <c r="L680" s="7"/>
      <c r="M680" s="7"/>
      <c r="N680" s="7"/>
      <c r="O680" s="7"/>
      <c r="P680" s="7"/>
      <c r="Q680" s="7"/>
      <c r="R680" s="7"/>
    </row>
    <row r="681" spans="1:18" ht="13.2">
      <c r="A681" s="7"/>
      <c r="B681" s="7"/>
      <c r="C681" s="7"/>
      <c r="D681" s="7"/>
      <c r="E681" s="7"/>
      <c r="F681" s="7"/>
      <c r="G681" s="7"/>
      <c r="H681" s="7"/>
      <c r="I681" s="7"/>
      <c r="J681" s="7"/>
      <c r="K681" s="7"/>
      <c r="L681" s="7"/>
      <c r="M681" s="7"/>
      <c r="N681" s="7"/>
      <c r="O681" s="7"/>
      <c r="P681" s="7"/>
      <c r="Q681" s="7"/>
      <c r="R681" s="7"/>
    </row>
    <row r="682" spans="1:18" ht="13.2">
      <c r="A682" s="7"/>
      <c r="B682" s="7"/>
      <c r="C682" s="7"/>
      <c r="D682" s="7"/>
      <c r="E682" s="7"/>
      <c r="F682" s="7"/>
      <c r="G682" s="7"/>
      <c r="H682" s="7"/>
      <c r="I682" s="7"/>
      <c r="J682" s="7"/>
      <c r="K682" s="7"/>
      <c r="L682" s="7"/>
      <c r="M682" s="7"/>
      <c r="N682" s="7"/>
      <c r="O682" s="7"/>
      <c r="P682" s="7"/>
      <c r="Q682" s="7"/>
      <c r="R682" s="7"/>
    </row>
    <row r="683" spans="1:18" ht="13.2">
      <c r="A683" s="7"/>
      <c r="B683" s="7"/>
      <c r="C683" s="7"/>
      <c r="D683" s="7"/>
      <c r="E683" s="7"/>
      <c r="F683" s="7"/>
      <c r="G683" s="7"/>
      <c r="H683" s="7"/>
      <c r="I683" s="7"/>
      <c r="J683" s="7"/>
      <c r="K683" s="7"/>
      <c r="L683" s="7"/>
      <c r="M683" s="7"/>
      <c r="N683" s="7"/>
      <c r="O683" s="7"/>
      <c r="P683" s="7"/>
      <c r="Q683" s="7"/>
      <c r="R683" s="7"/>
    </row>
    <row r="684" spans="1:18" ht="13.2">
      <c r="A684" s="7"/>
      <c r="B684" s="7"/>
      <c r="C684" s="7"/>
      <c r="D684" s="7"/>
      <c r="E684" s="7"/>
      <c r="F684" s="7"/>
      <c r="G684" s="7"/>
      <c r="H684" s="7"/>
      <c r="I684" s="7"/>
      <c r="J684" s="7"/>
      <c r="K684" s="7"/>
      <c r="L684" s="7"/>
      <c r="M684" s="7"/>
      <c r="N684" s="7"/>
      <c r="O684" s="7"/>
      <c r="P684" s="7"/>
      <c r="Q684" s="7"/>
      <c r="R684" s="7"/>
    </row>
    <row r="685" spans="1:18" ht="13.2">
      <c r="A685" s="7"/>
      <c r="B685" s="7"/>
      <c r="C685" s="7"/>
      <c r="D685" s="7"/>
      <c r="E685" s="7"/>
      <c r="F685" s="7"/>
      <c r="G685" s="7"/>
      <c r="H685" s="7"/>
      <c r="I685" s="7"/>
      <c r="J685" s="7"/>
      <c r="K685" s="7"/>
      <c r="L685" s="7"/>
      <c r="M685" s="7"/>
      <c r="N685" s="7"/>
      <c r="O685" s="7"/>
      <c r="P685" s="7"/>
      <c r="Q685" s="7"/>
      <c r="R685" s="7"/>
    </row>
    <row r="686" spans="1:18" ht="13.2">
      <c r="A686" s="7"/>
      <c r="B686" s="7"/>
      <c r="C686" s="7"/>
      <c r="D686" s="7"/>
      <c r="E686" s="7"/>
      <c r="F686" s="7"/>
      <c r="G686" s="7"/>
      <c r="H686" s="7"/>
      <c r="I686" s="7"/>
      <c r="J686" s="7"/>
      <c r="K686" s="7"/>
      <c r="L686" s="7"/>
      <c r="M686" s="7"/>
      <c r="N686" s="7"/>
      <c r="O686" s="7"/>
      <c r="P686" s="7"/>
      <c r="Q686" s="7"/>
      <c r="R686" s="7"/>
    </row>
    <row r="687" spans="1:18" ht="13.2">
      <c r="A687" s="7"/>
      <c r="B687" s="7"/>
      <c r="C687" s="7"/>
      <c r="D687" s="7"/>
      <c r="E687" s="7"/>
      <c r="F687" s="7"/>
      <c r="G687" s="7"/>
      <c r="H687" s="7"/>
      <c r="I687" s="7"/>
      <c r="J687" s="7"/>
      <c r="K687" s="7"/>
      <c r="L687" s="7"/>
      <c r="M687" s="7"/>
      <c r="N687" s="7"/>
      <c r="O687" s="7"/>
      <c r="P687" s="7"/>
      <c r="Q687" s="7"/>
      <c r="R687" s="7"/>
    </row>
    <row r="688" spans="1:18" ht="13.2">
      <c r="A688" s="7"/>
      <c r="B688" s="7"/>
      <c r="C688" s="7"/>
      <c r="D688" s="7"/>
      <c r="E688" s="7"/>
      <c r="F688" s="7"/>
      <c r="G688" s="7"/>
      <c r="H688" s="7"/>
      <c r="I688" s="7"/>
      <c r="J688" s="7"/>
      <c r="K688" s="7"/>
      <c r="L688" s="7"/>
      <c r="M688" s="7"/>
      <c r="N688" s="7"/>
      <c r="O688" s="7"/>
      <c r="P688" s="7"/>
      <c r="Q688" s="7"/>
      <c r="R688" s="7"/>
    </row>
    <row r="689" spans="1:18" ht="13.2">
      <c r="A689" s="7"/>
      <c r="B689" s="7"/>
      <c r="C689" s="7"/>
      <c r="D689" s="7"/>
      <c r="E689" s="7"/>
      <c r="F689" s="7"/>
      <c r="G689" s="7"/>
      <c r="H689" s="7"/>
      <c r="I689" s="7"/>
      <c r="J689" s="7"/>
      <c r="K689" s="7"/>
      <c r="L689" s="7"/>
      <c r="M689" s="7"/>
      <c r="N689" s="7"/>
      <c r="O689" s="7"/>
      <c r="P689" s="7"/>
      <c r="Q689" s="7"/>
      <c r="R689" s="7"/>
    </row>
    <row r="690" spans="1:18" ht="13.2">
      <c r="A690" s="7"/>
      <c r="B690" s="7"/>
      <c r="C690" s="7"/>
      <c r="D690" s="7"/>
      <c r="E690" s="7"/>
      <c r="F690" s="7"/>
      <c r="G690" s="7"/>
      <c r="H690" s="7"/>
      <c r="I690" s="7"/>
      <c r="J690" s="7"/>
      <c r="K690" s="7"/>
      <c r="L690" s="7"/>
      <c r="M690" s="7"/>
      <c r="N690" s="7"/>
      <c r="O690" s="7"/>
      <c r="P690" s="7"/>
      <c r="Q690" s="7"/>
      <c r="R690" s="7"/>
    </row>
    <row r="691" spans="1:18" ht="13.2">
      <c r="A691" s="7"/>
      <c r="B691" s="7"/>
      <c r="C691" s="7"/>
      <c r="D691" s="7"/>
      <c r="E691" s="7"/>
      <c r="F691" s="7"/>
      <c r="G691" s="7"/>
      <c r="H691" s="7"/>
      <c r="I691" s="7"/>
      <c r="J691" s="7"/>
      <c r="K691" s="7"/>
      <c r="L691" s="7"/>
      <c r="M691" s="7"/>
      <c r="N691" s="7"/>
      <c r="O691" s="7"/>
      <c r="P691" s="7"/>
      <c r="Q691" s="7"/>
      <c r="R691" s="7"/>
    </row>
    <row r="692" spans="1:18" ht="13.2">
      <c r="A692" s="7"/>
      <c r="B692" s="7"/>
      <c r="C692" s="7"/>
      <c r="D692" s="7"/>
      <c r="E692" s="7"/>
      <c r="F692" s="7"/>
      <c r="G692" s="7"/>
      <c r="H692" s="7"/>
      <c r="I692" s="7"/>
      <c r="J692" s="7"/>
      <c r="K692" s="7"/>
      <c r="L692" s="7"/>
      <c r="M692" s="7"/>
      <c r="N692" s="7"/>
      <c r="O692" s="7"/>
      <c r="P692" s="7"/>
      <c r="Q692" s="7"/>
      <c r="R692" s="7"/>
    </row>
    <row r="693" spans="1:18" ht="13.2">
      <c r="A693" s="7"/>
      <c r="B693" s="7"/>
      <c r="C693" s="7"/>
      <c r="D693" s="7"/>
      <c r="E693" s="7"/>
      <c r="F693" s="7"/>
      <c r="G693" s="7"/>
      <c r="H693" s="7"/>
      <c r="I693" s="7"/>
      <c r="J693" s="7"/>
      <c r="K693" s="7"/>
      <c r="L693" s="7"/>
      <c r="M693" s="7"/>
      <c r="N693" s="7"/>
      <c r="O693" s="7"/>
      <c r="P693" s="7"/>
      <c r="Q693" s="7"/>
      <c r="R693" s="7"/>
    </row>
    <row r="694" spans="1:18" ht="13.2">
      <c r="A694" s="7"/>
      <c r="B694" s="7"/>
      <c r="C694" s="7"/>
      <c r="D694" s="7"/>
      <c r="E694" s="7"/>
      <c r="F694" s="7"/>
      <c r="G694" s="7"/>
      <c r="H694" s="7"/>
      <c r="I694" s="7"/>
      <c r="J694" s="7"/>
      <c r="K694" s="7"/>
      <c r="L694" s="7"/>
      <c r="M694" s="7"/>
      <c r="N694" s="7"/>
      <c r="O694" s="7"/>
      <c r="P694" s="7"/>
      <c r="Q694" s="7"/>
      <c r="R694" s="7"/>
    </row>
    <row r="695" spans="1:18" ht="13.2">
      <c r="A695" s="7"/>
      <c r="B695" s="7"/>
      <c r="C695" s="7"/>
      <c r="D695" s="7"/>
      <c r="E695" s="7"/>
      <c r="F695" s="7"/>
      <c r="G695" s="7"/>
      <c r="H695" s="7"/>
      <c r="I695" s="7"/>
      <c r="J695" s="7"/>
      <c r="K695" s="7"/>
      <c r="L695" s="7"/>
      <c r="M695" s="7"/>
      <c r="N695" s="7"/>
      <c r="O695" s="7"/>
      <c r="P695" s="7"/>
      <c r="Q695" s="7"/>
      <c r="R695" s="7"/>
    </row>
    <row r="696" spans="1:18" ht="13.2">
      <c r="A696" s="7"/>
      <c r="B696" s="7"/>
      <c r="C696" s="7"/>
      <c r="D696" s="7"/>
      <c r="E696" s="7"/>
      <c r="F696" s="7"/>
      <c r="G696" s="7"/>
      <c r="H696" s="7"/>
      <c r="I696" s="7"/>
      <c r="J696" s="7"/>
      <c r="K696" s="7"/>
      <c r="L696" s="7"/>
      <c r="M696" s="7"/>
      <c r="N696" s="7"/>
      <c r="O696" s="7"/>
      <c r="P696" s="7"/>
      <c r="Q696" s="7"/>
      <c r="R696" s="7"/>
    </row>
    <row r="697" spans="1:18" ht="13.2">
      <c r="A697" s="7"/>
      <c r="B697" s="7"/>
      <c r="C697" s="7"/>
      <c r="D697" s="7"/>
      <c r="E697" s="7"/>
      <c r="F697" s="7"/>
      <c r="G697" s="7"/>
      <c r="H697" s="7"/>
      <c r="I697" s="7"/>
      <c r="J697" s="7"/>
      <c r="K697" s="7"/>
      <c r="L697" s="7"/>
      <c r="M697" s="7"/>
      <c r="N697" s="7"/>
      <c r="O697" s="7"/>
      <c r="P697" s="7"/>
      <c r="Q697" s="7"/>
      <c r="R697" s="7"/>
    </row>
    <row r="698" spans="1:18" ht="13.2">
      <c r="A698" s="7"/>
      <c r="B698" s="7"/>
      <c r="C698" s="7"/>
      <c r="D698" s="7"/>
      <c r="E698" s="7"/>
      <c r="F698" s="7"/>
      <c r="G698" s="7"/>
      <c r="H698" s="7"/>
      <c r="I698" s="7"/>
      <c r="J698" s="7"/>
      <c r="K698" s="7"/>
      <c r="L698" s="7"/>
      <c r="M698" s="7"/>
      <c r="N698" s="7"/>
      <c r="O698" s="7"/>
      <c r="P698" s="7"/>
      <c r="Q698" s="7"/>
      <c r="R698" s="7"/>
    </row>
    <row r="699" spans="1:18" ht="13.2">
      <c r="A699" s="7"/>
      <c r="B699" s="7"/>
      <c r="C699" s="7"/>
      <c r="D699" s="7"/>
      <c r="E699" s="7"/>
      <c r="F699" s="7"/>
      <c r="G699" s="7"/>
      <c r="H699" s="7"/>
      <c r="I699" s="7"/>
      <c r="J699" s="7"/>
      <c r="K699" s="7"/>
      <c r="L699" s="7"/>
      <c r="M699" s="7"/>
      <c r="N699" s="7"/>
      <c r="O699" s="7"/>
      <c r="P699" s="7"/>
      <c r="Q699" s="7"/>
      <c r="R699" s="7"/>
    </row>
    <row r="700" spans="1:18" ht="13.2">
      <c r="A700" s="7"/>
      <c r="B700" s="7"/>
      <c r="C700" s="7"/>
      <c r="D700" s="7"/>
      <c r="E700" s="7"/>
      <c r="F700" s="7"/>
      <c r="G700" s="7"/>
      <c r="H700" s="7"/>
      <c r="I700" s="7"/>
      <c r="J700" s="7"/>
      <c r="K700" s="7"/>
      <c r="L700" s="7"/>
      <c r="M700" s="7"/>
      <c r="N700" s="7"/>
      <c r="O700" s="7"/>
      <c r="P700" s="7"/>
      <c r="Q700" s="7"/>
      <c r="R700" s="7"/>
    </row>
    <row r="701" spans="1:18" ht="13.2">
      <c r="A701" s="7"/>
      <c r="B701" s="7"/>
      <c r="C701" s="7"/>
      <c r="D701" s="7"/>
      <c r="E701" s="7"/>
      <c r="F701" s="7"/>
      <c r="G701" s="7"/>
      <c r="H701" s="7"/>
      <c r="I701" s="7"/>
      <c r="J701" s="7"/>
      <c r="K701" s="7"/>
      <c r="L701" s="7"/>
      <c r="M701" s="7"/>
      <c r="N701" s="7"/>
      <c r="O701" s="7"/>
      <c r="P701" s="7"/>
      <c r="Q701" s="7"/>
      <c r="R701" s="7"/>
    </row>
    <row r="702" spans="1:18" ht="13.2">
      <c r="A702" s="7"/>
      <c r="B702" s="7"/>
      <c r="C702" s="7"/>
      <c r="D702" s="7"/>
      <c r="E702" s="7"/>
      <c r="F702" s="7"/>
      <c r="G702" s="7"/>
      <c r="H702" s="7"/>
      <c r="I702" s="7"/>
      <c r="J702" s="7"/>
      <c r="K702" s="7"/>
      <c r="L702" s="7"/>
      <c r="M702" s="7"/>
      <c r="N702" s="7"/>
      <c r="O702" s="7"/>
      <c r="P702" s="7"/>
      <c r="Q702" s="7"/>
      <c r="R702" s="7"/>
    </row>
    <row r="703" spans="1:18" ht="13.2">
      <c r="A703" s="7"/>
      <c r="B703" s="7"/>
      <c r="C703" s="7"/>
      <c r="D703" s="7"/>
      <c r="E703" s="7"/>
      <c r="F703" s="7"/>
      <c r="G703" s="7"/>
      <c r="H703" s="7"/>
      <c r="I703" s="7"/>
      <c r="J703" s="7"/>
      <c r="K703" s="7"/>
      <c r="L703" s="7"/>
      <c r="M703" s="7"/>
      <c r="N703" s="7"/>
      <c r="O703" s="7"/>
      <c r="P703" s="7"/>
      <c r="Q703" s="7"/>
      <c r="R703" s="7"/>
    </row>
    <row r="704" spans="1:18" ht="13.2">
      <c r="A704" s="7"/>
      <c r="B704" s="7"/>
      <c r="C704" s="7"/>
      <c r="D704" s="7"/>
      <c r="E704" s="7"/>
      <c r="F704" s="7"/>
      <c r="G704" s="7"/>
      <c r="H704" s="7"/>
      <c r="I704" s="7"/>
      <c r="J704" s="7"/>
      <c r="K704" s="7"/>
      <c r="L704" s="7"/>
      <c r="M704" s="7"/>
      <c r="N704" s="7"/>
      <c r="O704" s="7"/>
      <c r="P704" s="7"/>
      <c r="Q704" s="7"/>
      <c r="R704" s="7"/>
    </row>
    <row r="705" spans="1:18" ht="13.2">
      <c r="A705" s="7"/>
      <c r="B705" s="7"/>
      <c r="C705" s="7"/>
      <c r="D705" s="7"/>
      <c r="E705" s="7"/>
      <c r="F705" s="7"/>
      <c r="G705" s="7"/>
      <c r="H705" s="7"/>
      <c r="I705" s="7"/>
      <c r="J705" s="7"/>
      <c r="K705" s="7"/>
      <c r="L705" s="7"/>
      <c r="M705" s="7"/>
      <c r="N705" s="7"/>
      <c r="O705" s="7"/>
      <c r="P705" s="7"/>
      <c r="Q705" s="7"/>
      <c r="R705" s="7"/>
    </row>
    <row r="706" spans="1:18" ht="13.2">
      <c r="A706" s="7"/>
      <c r="B706" s="7"/>
      <c r="C706" s="7"/>
      <c r="D706" s="7"/>
      <c r="E706" s="7"/>
      <c r="F706" s="7"/>
      <c r="G706" s="7"/>
      <c r="H706" s="7"/>
      <c r="I706" s="7"/>
      <c r="J706" s="7"/>
      <c r="K706" s="7"/>
      <c r="L706" s="7"/>
      <c r="M706" s="7"/>
      <c r="N706" s="7"/>
      <c r="O706" s="7"/>
      <c r="P706" s="7"/>
      <c r="Q706" s="7"/>
      <c r="R706" s="7"/>
    </row>
    <row r="707" spans="1:18" ht="13.2">
      <c r="A707" s="7"/>
      <c r="B707" s="7"/>
      <c r="C707" s="7"/>
      <c r="D707" s="7"/>
      <c r="E707" s="7"/>
      <c r="F707" s="7"/>
      <c r="G707" s="7"/>
      <c r="H707" s="7"/>
      <c r="I707" s="7"/>
      <c r="J707" s="7"/>
      <c r="K707" s="7"/>
      <c r="L707" s="7"/>
      <c r="M707" s="7"/>
      <c r="N707" s="7"/>
      <c r="O707" s="7"/>
      <c r="P707" s="7"/>
      <c r="Q707" s="7"/>
      <c r="R707" s="7"/>
    </row>
    <row r="708" spans="1:18" ht="13.2">
      <c r="A708" s="7"/>
      <c r="B708" s="7"/>
      <c r="C708" s="7"/>
      <c r="D708" s="7"/>
      <c r="E708" s="7"/>
      <c r="F708" s="7"/>
      <c r="G708" s="7"/>
      <c r="H708" s="7"/>
      <c r="I708" s="7"/>
      <c r="J708" s="7"/>
      <c r="K708" s="7"/>
      <c r="L708" s="7"/>
      <c r="M708" s="7"/>
      <c r="N708" s="7"/>
      <c r="O708" s="7"/>
      <c r="P708" s="7"/>
      <c r="Q708" s="7"/>
      <c r="R708" s="7"/>
    </row>
    <row r="709" spans="1:18" ht="13.2">
      <c r="A709" s="7"/>
      <c r="B709" s="7"/>
      <c r="C709" s="7"/>
      <c r="D709" s="7"/>
      <c r="E709" s="7"/>
      <c r="F709" s="7"/>
      <c r="G709" s="7"/>
      <c r="H709" s="7"/>
      <c r="I709" s="7"/>
      <c r="J709" s="7"/>
      <c r="K709" s="7"/>
      <c r="L709" s="7"/>
      <c r="M709" s="7"/>
      <c r="N709" s="7"/>
      <c r="O709" s="7"/>
      <c r="P709" s="7"/>
      <c r="Q709" s="7"/>
      <c r="R709" s="7"/>
    </row>
    <row r="710" spans="1:18" ht="13.2">
      <c r="A710" s="7"/>
      <c r="B710" s="7"/>
      <c r="C710" s="7"/>
      <c r="D710" s="7"/>
      <c r="E710" s="7"/>
      <c r="F710" s="7"/>
      <c r="G710" s="7"/>
      <c r="H710" s="7"/>
      <c r="I710" s="7"/>
      <c r="J710" s="7"/>
      <c r="K710" s="7"/>
      <c r="L710" s="7"/>
      <c r="M710" s="7"/>
      <c r="N710" s="7"/>
      <c r="O710" s="7"/>
      <c r="P710" s="7"/>
      <c r="Q710" s="7"/>
      <c r="R710" s="7"/>
    </row>
    <row r="711" spans="1:18" ht="13.2">
      <c r="A711" s="7"/>
      <c r="B711" s="7"/>
      <c r="C711" s="7"/>
      <c r="D711" s="7"/>
      <c r="E711" s="7"/>
      <c r="F711" s="7"/>
      <c r="G711" s="7"/>
      <c r="H711" s="7"/>
      <c r="I711" s="7"/>
      <c r="J711" s="7"/>
      <c r="K711" s="7"/>
      <c r="L711" s="7"/>
      <c r="M711" s="7"/>
      <c r="N711" s="7"/>
      <c r="O711" s="7"/>
      <c r="P711" s="7"/>
      <c r="Q711" s="7"/>
      <c r="R711" s="7"/>
    </row>
    <row r="712" spans="1:18" ht="13.2">
      <c r="A712" s="7"/>
      <c r="B712" s="7"/>
      <c r="C712" s="7"/>
      <c r="D712" s="7"/>
      <c r="E712" s="7"/>
      <c r="F712" s="7"/>
      <c r="G712" s="7"/>
      <c r="H712" s="7"/>
      <c r="I712" s="7"/>
      <c r="J712" s="7"/>
      <c r="K712" s="7"/>
      <c r="L712" s="7"/>
      <c r="M712" s="7"/>
      <c r="N712" s="7"/>
      <c r="O712" s="7"/>
      <c r="P712" s="7"/>
      <c r="Q712" s="7"/>
      <c r="R712" s="7"/>
    </row>
    <row r="713" spans="1:18" ht="13.2">
      <c r="A713" s="7"/>
      <c r="B713" s="7"/>
      <c r="C713" s="7"/>
      <c r="D713" s="7"/>
      <c r="E713" s="7"/>
      <c r="F713" s="7"/>
      <c r="G713" s="7"/>
      <c r="H713" s="7"/>
      <c r="I713" s="7"/>
      <c r="J713" s="7"/>
      <c r="K713" s="7"/>
      <c r="L713" s="7"/>
      <c r="M713" s="7"/>
      <c r="N713" s="7"/>
      <c r="O713" s="7"/>
      <c r="P713" s="7"/>
      <c r="Q713" s="7"/>
      <c r="R713" s="7"/>
    </row>
    <row r="714" spans="1:18" ht="13.2">
      <c r="A714" s="7"/>
      <c r="B714" s="7"/>
      <c r="C714" s="7"/>
      <c r="D714" s="7"/>
      <c r="E714" s="7"/>
      <c r="F714" s="7"/>
      <c r="G714" s="7"/>
      <c r="H714" s="7"/>
      <c r="I714" s="7"/>
      <c r="J714" s="7"/>
      <c r="K714" s="7"/>
      <c r="L714" s="7"/>
      <c r="M714" s="7"/>
      <c r="N714" s="7"/>
      <c r="O714" s="7"/>
      <c r="P714" s="7"/>
      <c r="Q714" s="7"/>
      <c r="R714" s="7"/>
    </row>
    <row r="715" spans="1:18" ht="13.2">
      <c r="A715" s="7"/>
      <c r="B715" s="7"/>
      <c r="C715" s="7"/>
      <c r="D715" s="7"/>
      <c r="E715" s="7"/>
      <c r="F715" s="7"/>
      <c r="G715" s="7"/>
      <c r="H715" s="7"/>
      <c r="I715" s="7"/>
      <c r="J715" s="7"/>
      <c r="K715" s="7"/>
      <c r="L715" s="7"/>
      <c r="M715" s="7"/>
      <c r="N715" s="7"/>
      <c r="O715" s="7"/>
      <c r="P715" s="7"/>
      <c r="Q715" s="7"/>
      <c r="R715" s="7"/>
    </row>
    <row r="716" spans="1:18" ht="13.2">
      <c r="A716" s="7"/>
      <c r="B716" s="7"/>
      <c r="C716" s="7"/>
      <c r="D716" s="7"/>
      <c r="E716" s="7"/>
      <c r="F716" s="7"/>
      <c r="G716" s="7"/>
      <c r="H716" s="7"/>
      <c r="I716" s="7"/>
      <c r="J716" s="7"/>
      <c r="K716" s="7"/>
      <c r="L716" s="7"/>
      <c r="M716" s="7"/>
      <c r="N716" s="7"/>
      <c r="O716" s="7"/>
      <c r="P716" s="7"/>
      <c r="Q716" s="7"/>
      <c r="R716" s="7"/>
    </row>
    <row r="717" spans="1:18" ht="13.2">
      <c r="A717" s="7"/>
      <c r="B717" s="7"/>
      <c r="C717" s="7"/>
      <c r="D717" s="7"/>
      <c r="E717" s="7"/>
      <c r="F717" s="7"/>
      <c r="G717" s="7"/>
      <c r="H717" s="7"/>
      <c r="I717" s="7"/>
      <c r="J717" s="7"/>
      <c r="K717" s="7"/>
      <c r="L717" s="7"/>
      <c r="M717" s="7"/>
      <c r="N717" s="7"/>
      <c r="O717" s="7"/>
      <c r="P717" s="7"/>
      <c r="Q717" s="7"/>
      <c r="R717" s="7"/>
    </row>
    <row r="718" spans="1:18" ht="13.2">
      <c r="A718" s="7"/>
      <c r="B718" s="7"/>
      <c r="C718" s="7"/>
      <c r="D718" s="7"/>
      <c r="E718" s="7"/>
      <c r="F718" s="7"/>
      <c r="G718" s="7"/>
      <c r="H718" s="7"/>
      <c r="I718" s="7"/>
      <c r="J718" s="7"/>
      <c r="K718" s="7"/>
      <c r="L718" s="7"/>
      <c r="M718" s="7"/>
      <c r="N718" s="7"/>
      <c r="O718" s="7"/>
      <c r="P718" s="7"/>
      <c r="Q718" s="7"/>
      <c r="R718" s="7"/>
    </row>
    <row r="719" spans="1:18" ht="13.2">
      <c r="A719" s="7"/>
      <c r="B719" s="7"/>
      <c r="C719" s="7"/>
      <c r="D719" s="7"/>
      <c r="E719" s="7"/>
      <c r="F719" s="7"/>
      <c r="G719" s="7"/>
      <c r="H719" s="7"/>
      <c r="I719" s="7"/>
      <c r="J719" s="7"/>
      <c r="K719" s="7"/>
      <c r="L719" s="7"/>
      <c r="M719" s="7"/>
      <c r="N719" s="7"/>
      <c r="O719" s="7"/>
      <c r="P719" s="7"/>
      <c r="Q719" s="7"/>
      <c r="R719" s="7"/>
    </row>
    <row r="720" spans="1:18" ht="13.2">
      <c r="A720" s="7"/>
      <c r="B720" s="7"/>
      <c r="C720" s="7"/>
      <c r="D720" s="7"/>
      <c r="E720" s="7"/>
      <c r="F720" s="7"/>
      <c r="G720" s="7"/>
      <c r="H720" s="7"/>
      <c r="I720" s="7"/>
      <c r="J720" s="7"/>
      <c r="K720" s="7"/>
      <c r="L720" s="7"/>
      <c r="M720" s="7"/>
      <c r="N720" s="7"/>
      <c r="O720" s="7"/>
      <c r="P720" s="7"/>
      <c r="Q720" s="7"/>
      <c r="R720" s="7"/>
    </row>
    <row r="721" spans="1:18" ht="13.2">
      <c r="A721" s="7"/>
      <c r="B721" s="7"/>
      <c r="C721" s="7"/>
      <c r="D721" s="7"/>
      <c r="E721" s="7"/>
      <c r="F721" s="7"/>
      <c r="G721" s="7"/>
      <c r="H721" s="7"/>
      <c r="I721" s="7"/>
      <c r="J721" s="7"/>
      <c r="K721" s="7"/>
      <c r="L721" s="7"/>
      <c r="M721" s="7"/>
      <c r="N721" s="7"/>
      <c r="O721" s="7"/>
      <c r="P721" s="7"/>
      <c r="Q721" s="7"/>
      <c r="R721" s="7"/>
    </row>
    <row r="722" spans="1:18" ht="13.2">
      <c r="A722" s="7"/>
      <c r="B722" s="7"/>
      <c r="C722" s="7"/>
      <c r="D722" s="7"/>
      <c r="E722" s="7"/>
      <c r="F722" s="7"/>
      <c r="G722" s="7"/>
      <c r="H722" s="7"/>
      <c r="I722" s="7"/>
      <c r="J722" s="7"/>
      <c r="K722" s="7"/>
      <c r="L722" s="7"/>
      <c r="M722" s="7"/>
      <c r="N722" s="7"/>
      <c r="O722" s="7"/>
      <c r="P722" s="7"/>
      <c r="Q722" s="7"/>
      <c r="R722" s="7"/>
    </row>
    <row r="723" spans="1:18" ht="13.2">
      <c r="A723" s="7"/>
      <c r="B723" s="7"/>
      <c r="C723" s="7"/>
      <c r="D723" s="7"/>
      <c r="E723" s="7"/>
      <c r="F723" s="7"/>
      <c r="G723" s="7"/>
      <c r="H723" s="7"/>
      <c r="I723" s="7"/>
      <c r="J723" s="7"/>
      <c r="K723" s="7"/>
      <c r="L723" s="7"/>
      <c r="M723" s="7"/>
      <c r="N723" s="7"/>
      <c r="O723" s="7"/>
      <c r="P723" s="7"/>
      <c r="Q723" s="7"/>
      <c r="R723" s="7"/>
    </row>
    <row r="724" spans="1:18" ht="13.2">
      <c r="A724" s="7"/>
      <c r="B724" s="7"/>
      <c r="C724" s="7"/>
      <c r="D724" s="7"/>
      <c r="E724" s="7"/>
      <c r="F724" s="7"/>
      <c r="G724" s="7"/>
      <c r="H724" s="7"/>
      <c r="I724" s="7"/>
      <c r="J724" s="7"/>
      <c r="K724" s="7"/>
      <c r="L724" s="7"/>
      <c r="M724" s="7"/>
      <c r="N724" s="7"/>
      <c r="O724" s="7"/>
      <c r="P724" s="7"/>
      <c r="Q724" s="7"/>
      <c r="R724" s="7"/>
    </row>
    <row r="725" spans="1:18" ht="13.2">
      <c r="A725" s="7"/>
      <c r="B725" s="7"/>
      <c r="C725" s="7"/>
      <c r="D725" s="7"/>
      <c r="E725" s="7"/>
      <c r="F725" s="7"/>
      <c r="G725" s="7"/>
      <c r="H725" s="7"/>
      <c r="I725" s="7"/>
      <c r="J725" s="7"/>
      <c r="K725" s="7"/>
      <c r="L725" s="7"/>
      <c r="M725" s="7"/>
      <c r="N725" s="7"/>
      <c r="O725" s="7"/>
      <c r="P725" s="7"/>
      <c r="Q725" s="7"/>
      <c r="R725" s="7"/>
    </row>
    <row r="726" spans="1:18" ht="13.2">
      <c r="A726" s="7"/>
      <c r="B726" s="7"/>
      <c r="C726" s="7"/>
      <c r="D726" s="7"/>
      <c r="E726" s="7"/>
      <c r="F726" s="7"/>
      <c r="G726" s="7"/>
      <c r="H726" s="7"/>
      <c r="I726" s="7"/>
      <c r="J726" s="7"/>
      <c r="K726" s="7"/>
      <c r="L726" s="7"/>
      <c r="M726" s="7"/>
      <c r="N726" s="7"/>
      <c r="O726" s="7"/>
      <c r="P726" s="7"/>
      <c r="Q726" s="7"/>
      <c r="R726" s="7"/>
    </row>
    <row r="727" spans="1:18" ht="13.2">
      <c r="A727" s="7"/>
      <c r="B727" s="7"/>
      <c r="C727" s="7"/>
      <c r="D727" s="7"/>
      <c r="E727" s="7"/>
      <c r="F727" s="7"/>
      <c r="G727" s="7"/>
      <c r="H727" s="7"/>
      <c r="I727" s="7"/>
      <c r="J727" s="7"/>
      <c r="K727" s="7"/>
      <c r="L727" s="7"/>
      <c r="M727" s="7"/>
      <c r="N727" s="7"/>
      <c r="O727" s="7"/>
      <c r="P727" s="7"/>
      <c r="Q727" s="7"/>
      <c r="R727" s="7"/>
    </row>
    <row r="728" spans="1:18" ht="13.2">
      <c r="A728" s="7"/>
      <c r="B728" s="7"/>
      <c r="C728" s="7"/>
      <c r="D728" s="7"/>
      <c r="E728" s="7"/>
      <c r="F728" s="7"/>
      <c r="G728" s="7"/>
      <c r="H728" s="7"/>
      <c r="I728" s="7"/>
      <c r="J728" s="7"/>
      <c r="K728" s="7"/>
      <c r="L728" s="7"/>
      <c r="M728" s="7"/>
      <c r="N728" s="7"/>
      <c r="O728" s="7"/>
      <c r="P728" s="7"/>
      <c r="Q728" s="7"/>
      <c r="R728" s="7"/>
    </row>
    <row r="729" spans="1:18" ht="13.2">
      <c r="A729" s="7"/>
      <c r="B729" s="7"/>
      <c r="C729" s="7"/>
      <c r="D729" s="7"/>
      <c r="E729" s="7"/>
      <c r="F729" s="7"/>
      <c r="G729" s="7"/>
      <c r="H729" s="7"/>
      <c r="I729" s="7"/>
      <c r="J729" s="7"/>
      <c r="K729" s="7"/>
      <c r="L729" s="7"/>
      <c r="M729" s="7"/>
      <c r="N729" s="7"/>
      <c r="O729" s="7"/>
      <c r="P729" s="7"/>
      <c r="Q729" s="7"/>
      <c r="R729" s="7"/>
    </row>
    <row r="730" spans="1:18" ht="13.2">
      <c r="A730" s="7"/>
      <c r="B730" s="7"/>
      <c r="C730" s="7"/>
      <c r="D730" s="7"/>
      <c r="E730" s="7"/>
      <c r="F730" s="7"/>
      <c r="G730" s="7"/>
      <c r="H730" s="7"/>
      <c r="I730" s="7"/>
      <c r="J730" s="7"/>
      <c r="K730" s="7"/>
      <c r="L730" s="7"/>
      <c r="M730" s="7"/>
      <c r="N730" s="7"/>
      <c r="O730" s="7"/>
      <c r="P730" s="7"/>
      <c r="Q730" s="7"/>
      <c r="R730" s="7"/>
    </row>
    <row r="731" spans="1:18" ht="13.2">
      <c r="A731" s="7"/>
      <c r="B731" s="7"/>
      <c r="C731" s="7"/>
      <c r="D731" s="7"/>
      <c r="E731" s="7"/>
      <c r="F731" s="7"/>
      <c r="G731" s="7"/>
      <c r="H731" s="7"/>
      <c r="I731" s="7"/>
      <c r="J731" s="7"/>
      <c r="K731" s="7"/>
      <c r="L731" s="7"/>
      <c r="M731" s="7"/>
      <c r="N731" s="7"/>
      <c r="O731" s="7"/>
      <c r="P731" s="7"/>
      <c r="Q731" s="7"/>
      <c r="R731" s="7"/>
    </row>
    <row r="732" spans="1:18" ht="13.2">
      <c r="A732" s="7"/>
      <c r="B732" s="7"/>
      <c r="C732" s="7"/>
      <c r="D732" s="7"/>
      <c r="E732" s="7"/>
      <c r="F732" s="7"/>
      <c r="G732" s="7"/>
      <c r="H732" s="7"/>
      <c r="I732" s="7"/>
      <c r="J732" s="7"/>
      <c r="K732" s="7"/>
      <c r="L732" s="7"/>
      <c r="M732" s="7"/>
      <c r="N732" s="7"/>
      <c r="O732" s="7"/>
      <c r="P732" s="7"/>
      <c r="Q732" s="7"/>
      <c r="R732" s="7"/>
    </row>
    <row r="733" spans="1:18" ht="13.2">
      <c r="A733" s="7"/>
      <c r="B733" s="7"/>
      <c r="C733" s="7"/>
      <c r="D733" s="7"/>
      <c r="E733" s="7"/>
      <c r="F733" s="7"/>
      <c r="G733" s="7"/>
      <c r="H733" s="7"/>
      <c r="I733" s="7"/>
      <c r="J733" s="7"/>
      <c r="K733" s="7"/>
      <c r="L733" s="7"/>
      <c r="M733" s="7"/>
      <c r="N733" s="7"/>
      <c r="O733" s="7"/>
      <c r="P733" s="7"/>
      <c r="Q733" s="7"/>
      <c r="R733" s="7"/>
    </row>
    <row r="734" spans="1:18" ht="13.2">
      <c r="A734" s="7"/>
      <c r="B734" s="7"/>
      <c r="C734" s="7"/>
      <c r="D734" s="7"/>
      <c r="E734" s="7"/>
      <c r="F734" s="7"/>
      <c r="G734" s="7"/>
      <c r="H734" s="7"/>
      <c r="I734" s="7"/>
      <c r="J734" s="7"/>
      <c r="K734" s="7"/>
      <c r="L734" s="7"/>
      <c r="M734" s="7"/>
      <c r="N734" s="7"/>
      <c r="O734" s="7"/>
      <c r="P734" s="7"/>
      <c r="Q734" s="7"/>
      <c r="R734" s="7"/>
    </row>
    <row r="735" spans="1:18" ht="13.2">
      <c r="A735" s="7"/>
      <c r="B735" s="7"/>
      <c r="C735" s="7"/>
      <c r="D735" s="7"/>
      <c r="E735" s="7"/>
      <c r="F735" s="7"/>
      <c r="G735" s="7"/>
      <c r="H735" s="7"/>
      <c r="I735" s="7"/>
      <c r="J735" s="7"/>
      <c r="K735" s="7"/>
      <c r="L735" s="7"/>
      <c r="M735" s="7"/>
      <c r="N735" s="7"/>
      <c r="O735" s="7"/>
      <c r="P735" s="7"/>
      <c r="Q735" s="7"/>
      <c r="R735" s="7"/>
    </row>
    <row r="736" spans="1:18" ht="13.2">
      <c r="A736" s="7"/>
      <c r="B736" s="7"/>
      <c r="C736" s="7"/>
      <c r="D736" s="7"/>
      <c r="E736" s="7"/>
      <c r="F736" s="7"/>
      <c r="G736" s="7"/>
      <c r="H736" s="7"/>
      <c r="I736" s="7"/>
      <c r="J736" s="7"/>
      <c r="K736" s="7"/>
      <c r="L736" s="7"/>
      <c r="M736" s="7"/>
      <c r="N736" s="7"/>
      <c r="O736" s="7"/>
      <c r="P736" s="7"/>
      <c r="Q736" s="7"/>
      <c r="R736" s="7"/>
    </row>
    <row r="737" spans="1:18" ht="13.2">
      <c r="A737" s="7"/>
      <c r="B737" s="7"/>
      <c r="C737" s="7"/>
      <c r="D737" s="7"/>
      <c r="E737" s="7"/>
      <c r="F737" s="7"/>
      <c r="G737" s="7"/>
      <c r="H737" s="7"/>
      <c r="I737" s="7"/>
      <c r="J737" s="7"/>
      <c r="K737" s="7"/>
      <c r="L737" s="7"/>
      <c r="M737" s="7"/>
      <c r="N737" s="7"/>
      <c r="O737" s="7"/>
      <c r="P737" s="7"/>
      <c r="Q737" s="7"/>
      <c r="R737" s="7"/>
    </row>
    <row r="738" spans="1:18" ht="13.2">
      <c r="A738" s="7"/>
      <c r="B738" s="7"/>
      <c r="C738" s="7"/>
      <c r="D738" s="7"/>
      <c r="E738" s="7"/>
      <c r="F738" s="7"/>
      <c r="G738" s="7"/>
      <c r="H738" s="7"/>
      <c r="I738" s="7"/>
      <c r="J738" s="7"/>
      <c r="K738" s="7"/>
      <c r="L738" s="7"/>
      <c r="M738" s="7"/>
      <c r="N738" s="7"/>
      <c r="O738" s="7"/>
      <c r="P738" s="7"/>
      <c r="Q738" s="7"/>
      <c r="R738" s="7"/>
    </row>
    <row r="739" spans="1:18" ht="13.2">
      <c r="A739" s="7"/>
      <c r="B739" s="7"/>
      <c r="C739" s="7"/>
      <c r="D739" s="7"/>
      <c r="E739" s="7"/>
      <c r="F739" s="7"/>
      <c r="G739" s="7"/>
      <c r="H739" s="7"/>
      <c r="I739" s="7"/>
      <c r="J739" s="7"/>
      <c r="K739" s="7"/>
      <c r="L739" s="7"/>
      <c r="M739" s="7"/>
      <c r="N739" s="7"/>
      <c r="O739" s="7"/>
      <c r="P739" s="7"/>
      <c r="Q739" s="7"/>
      <c r="R739" s="7"/>
    </row>
    <row r="740" spans="1:18" ht="13.2">
      <c r="A740" s="7"/>
      <c r="B740" s="7"/>
      <c r="C740" s="7"/>
      <c r="D740" s="7"/>
      <c r="E740" s="7"/>
      <c r="F740" s="7"/>
      <c r="G740" s="7"/>
      <c r="H740" s="7"/>
      <c r="I740" s="7"/>
      <c r="J740" s="7"/>
      <c r="K740" s="7"/>
      <c r="L740" s="7"/>
      <c r="M740" s="7"/>
      <c r="N740" s="7"/>
      <c r="O740" s="7"/>
      <c r="P740" s="7"/>
      <c r="Q740" s="7"/>
      <c r="R740" s="7"/>
    </row>
    <row r="741" spans="1:18" ht="13.2">
      <c r="A741" s="7"/>
      <c r="B741" s="7"/>
      <c r="C741" s="7"/>
      <c r="D741" s="7"/>
      <c r="E741" s="7"/>
      <c r="F741" s="7"/>
      <c r="G741" s="7"/>
      <c r="H741" s="7"/>
      <c r="I741" s="7"/>
      <c r="J741" s="7"/>
      <c r="K741" s="7"/>
      <c r="L741" s="7"/>
      <c r="M741" s="7"/>
      <c r="N741" s="7"/>
      <c r="O741" s="7"/>
      <c r="P741" s="7"/>
      <c r="Q741" s="7"/>
      <c r="R741" s="7"/>
    </row>
    <row r="742" spans="1:18" ht="13.2">
      <c r="A742" s="7"/>
      <c r="B742" s="7"/>
      <c r="C742" s="7"/>
      <c r="D742" s="7"/>
      <c r="E742" s="7"/>
      <c r="F742" s="7"/>
      <c r="G742" s="7"/>
      <c r="H742" s="7"/>
      <c r="I742" s="7"/>
      <c r="J742" s="7"/>
      <c r="K742" s="7"/>
      <c r="L742" s="7"/>
      <c r="M742" s="7"/>
      <c r="N742" s="7"/>
      <c r="O742" s="7"/>
      <c r="P742" s="7"/>
      <c r="Q742" s="7"/>
      <c r="R742" s="7"/>
    </row>
    <row r="743" spans="1:18" ht="13.2">
      <c r="A743" s="7"/>
      <c r="B743" s="7"/>
      <c r="C743" s="7"/>
      <c r="D743" s="7"/>
      <c r="E743" s="7"/>
      <c r="F743" s="7"/>
      <c r="G743" s="7"/>
      <c r="H743" s="7"/>
      <c r="I743" s="7"/>
      <c r="J743" s="7"/>
      <c r="K743" s="7"/>
      <c r="L743" s="7"/>
      <c r="M743" s="7"/>
      <c r="N743" s="7"/>
      <c r="O743" s="7"/>
      <c r="P743" s="7"/>
      <c r="Q743" s="7"/>
      <c r="R743" s="7"/>
    </row>
    <row r="744" spans="1:18" ht="13.2">
      <c r="A744" s="7"/>
      <c r="B744" s="7"/>
      <c r="C744" s="7"/>
      <c r="D744" s="7"/>
      <c r="E744" s="7"/>
      <c r="F744" s="7"/>
      <c r="G744" s="7"/>
      <c r="H744" s="7"/>
      <c r="I744" s="7"/>
      <c r="J744" s="7"/>
      <c r="K744" s="7"/>
      <c r="L744" s="7"/>
      <c r="M744" s="7"/>
      <c r="N744" s="7"/>
      <c r="O744" s="7"/>
      <c r="P744" s="7"/>
      <c r="Q744" s="7"/>
      <c r="R744" s="7"/>
    </row>
    <row r="745" spans="1:18" ht="13.2">
      <c r="A745" s="7"/>
      <c r="B745" s="7"/>
      <c r="C745" s="7"/>
      <c r="D745" s="7"/>
      <c r="E745" s="7"/>
      <c r="F745" s="7"/>
      <c r="G745" s="7"/>
      <c r="H745" s="7"/>
      <c r="I745" s="7"/>
      <c r="J745" s="7"/>
      <c r="K745" s="7"/>
      <c r="L745" s="7"/>
      <c r="M745" s="7"/>
      <c r="N745" s="7"/>
      <c r="O745" s="7"/>
      <c r="P745" s="7"/>
      <c r="Q745" s="7"/>
      <c r="R745" s="7"/>
    </row>
    <row r="746" spans="1:18" ht="13.2">
      <c r="A746" s="7"/>
      <c r="B746" s="7"/>
      <c r="C746" s="7"/>
      <c r="D746" s="7"/>
      <c r="E746" s="7"/>
      <c r="F746" s="7"/>
      <c r="G746" s="7"/>
      <c r="H746" s="7"/>
      <c r="I746" s="7"/>
      <c r="J746" s="7"/>
      <c r="K746" s="7"/>
      <c r="L746" s="7"/>
      <c r="M746" s="7"/>
      <c r="N746" s="7"/>
      <c r="O746" s="7"/>
      <c r="P746" s="7"/>
      <c r="Q746" s="7"/>
      <c r="R746" s="7"/>
    </row>
    <row r="747" spans="1:18" ht="13.2">
      <c r="A747" s="7"/>
      <c r="B747" s="7"/>
      <c r="C747" s="7"/>
      <c r="D747" s="7"/>
      <c r="E747" s="7"/>
      <c r="F747" s="7"/>
      <c r="G747" s="7"/>
      <c r="H747" s="7"/>
      <c r="I747" s="7"/>
      <c r="J747" s="7"/>
      <c r="K747" s="7"/>
      <c r="L747" s="7"/>
      <c r="M747" s="7"/>
      <c r="N747" s="7"/>
      <c r="O747" s="7"/>
      <c r="P747" s="7"/>
      <c r="Q747" s="7"/>
      <c r="R747" s="7"/>
    </row>
    <row r="748" spans="1:18" ht="13.2">
      <c r="A748" s="7"/>
      <c r="B748" s="7"/>
      <c r="C748" s="7"/>
      <c r="D748" s="7"/>
      <c r="E748" s="7"/>
      <c r="F748" s="7"/>
      <c r="G748" s="7"/>
      <c r="H748" s="7"/>
      <c r="I748" s="7"/>
      <c r="J748" s="7"/>
      <c r="K748" s="7"/>
      <c r="L748" s="7"/>
      <c r="M748" s="7"/>
      <c r="N748" s="7"/>
      <c r="O748" s="7"/>
      <c r="P748" s="7"/>
      <c r="Q748" s="7"/>
      <c r="R748" s="7"/>
    </row>
    <row r="749" spans="1:18" ht="13.2">
      <c r="A749" s="7"/>
      <c r="B749" s="7"/>
      <c r="C749" s="7"/>
      <c r="D749" s="7"/>
      <c r="E749" s="7"/>
      <c r="F749" s="7"/>
      <c r="G749" s="7"/>
      <c r="H749" s="7"/>
      <c r="I749" s="7"/>
      <c r="J749" s="7"/>
      <c r="K749" s="7"/>
      <c r="L749" s="7"/>
      <c r="M749" s="7"/>
      <c r="N749" s="7"/>
      <c r="O749" s="7"/>
      <c r="P749" s="7"/>
      <c r="Q749" s="7"/>
      <c r="R749" s="7"/>
    </row>
    <row r="750" spans="1:18" ht="13.2">
      <c r="A750" s="7"/>
      <c r="B750" s="7"/>
      <c r="C750" s="7"/>
      <c r="D750" s="7"/>
      <c r="E750" s="7"/>
      <c r="F750" s="7"/>
      <c r="G750" s="7"/>
      <c r="H750" s="7"/>
      <c r="I750" s="7"/>
      <c r="J750" s="7"/>
      <c r="K750" s="7"/>
      <c r="L750" s="7"/>
      <c r="M750" s="7"/>
      <c r="N750" s="7"/>
      <c r="O750" s="7"/>
      <c r="P750" s="7"/>
      <c r="Q750" s="7"/>
      <c r="R750" s="7"/>
    </row>
    <row r="751" spans="1:18" ht="13.2">
      <c r="A751" s="7"/>
      <c r="B751" s="7"/>
      <c r="C751" s="7"/>
      <c r="D751" s="7"/>
      <c r="E751" s="7"/>
      <c r="F751" s="7"/>
      <c r="G751" s="7"/>
      <c r="H751" s="7"/>
      <c r="I751" s="7"/>
      <c r="J751" s="7"/>
      <c r="K751" s="7"/>
      <c r="L751" s="7"/>
      <c r="M751" s="7"/>
      <c r="N751" s="7"/>
      <c r="O751" s="7"/>
      <c r="P751" s="7"/>
      <c r="Q751" s="7"/>
      <c r="R751" s="7"/>
    </row>
    <row r="752" spans="1:18" ht="13.2">
      <c r="A752" s="7"/>
      <c r="B752" s="7"/>
      <c r="C752" s="7"/>
      <c r="D752" s="7"/>
      <c r="E752" s="7"/>
      <c r="F752" s="7"/>
      <c r="G752" s="7"/>
      <c r="H752" s="7"/>
      <c r="I752" s="7"/>
      <c r="J752" s="7"/>
      <c r="K752" s="7"/>
      <c r="L752" s="7"/>
      <c r="M752" s="7"/>
      <c r="N752" s="7"/>
      <c r="O752" s="7"/>
      <c r="P752" s="7"/>
      <c r="Q752" s="7"/>
      <c r="R752" s="7"/>
    </row>
  </sheetData>
  <mergeCells count="9">
    <mergeCell ref="A3:R3"/>
    <mergeCell ref="A6:A7"/>
    <mergeCell ref="B6:B7"/>
    <mergeCell ref="C6:C7"/>
    <mergeCell ref="D6:F6"/>
    <mergeCell ref="G6:I6"/>
    <mergeCell ref="J6:L6"/>
    <mergeCell ref="M6:O6"/>
    <mergeCell ref="P6:R6"/>
  </mergeCells>
  <hyperlinks>
    <hyperlink ref="A1" location="Índice!A1" display="Volver al Índice" xr:uid="{A5AAD1E0-9706-4FF0-9C44-762507E9BB61}"/>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D139-BF9D-4F6D-8DE8-B3EF8636018C}">
  <sheetPr>
    <pageSetUpPr fitToPage="1"/>
  </sheetPr>
  <dimension ref="A1:AC107"/>
  <sheetViews>
    <sheetView showGridLines="0" zoomScaleNormal="100" workbookViewId="0"/>
  </sheetViews>
  <sheetFormatPr baseColWidth="10" defaultColWidth="11.44140625" defaultRowHeight="13.2"/>
  <cols>
    <col min="1" max="1" width="3.5546875" style="7" customWidth="1"/>
    <col min="2" max="2" width="9.44140625" style="7" bestFit="1" customWidth="1"/>
    <col min="3" max="3" width="3.5546875" style="7" customWidth="1"/>
    <col min="4" max="4" width="9.44140625" style="7" customWidth="1"/>
    <col min="5" max="5" width="1.5546875" style="7" customWidth="1"/>
    <col min="6" max="6" width="11.109375" style="7" customWidth="1"/>
    <col min="7" max="7" width="2" style="7" customWidth="1"/>
    <col min="8" max="8" width="11" style="7" customWidth="1"/>
    <col min="9" max="9" width="1.88671875" style="7" customWidth="1"/>
    <col min="10" max="10" width="10.44140625" style="7" bestFit="1" customWidth="1"/>
    <col min="11" max="11" width="1.5546875" style="7" customWidth="1"/>
    <col min="12" max="12" width="8.5546875" style="7" customWidth="1"/>
    <col min="13" max="13" width="1.5546875" style="7" customWidth="1"/>
    <col min="14" max="14" width="8.5546875" style="7" customWidth="1"/>
    <col min="15" max="15" width="1.5546875" style="7" customWidth="1"/>
    <col min="16" max="16" width="10.5546875" style="7" bestFit="1" customWidth="1"/>
    <col min="17" max="17" width="1.44140625" style="7" customWidth="1"/>
    <col min="18" max="18" width="10.44140625" style="7" customWidth="1"/>
    <col min="19" max="19" width="1.44140625" style="7" customWidth="1"/>
    <col min="20" max="20" width="10.5546875" style="7" bestFit="1" customWidth="1"/>
    <col min="21" max="256" width="11.44140625" style="7"/>
    <col min="257" max="257" width="3.5546875" style="7" customWidth="1"/>
    <col min="258" max="258" width="9.44140625" style="7" bestFit="1" customWidth="1"/>
    <col min="259" max="259" width="3.5546875" style="7" customWidth="1"/>
    <col min="260" max="260" width="9.44140625" style="7" customWidth="1"/>
    <col min="261" max="261" width="1.5546875" style="7" customWidth="1"/>
    <col min="262" max="262" width="11.109375" style="7" customWidth="1"/>
    <col min="263" max="263" width="2" style="7" customWidth="1"/>
    <col min="264" max="264" width="11" style="7" customWidth="1"/>
    <col min="265" max="265" width="1.88671875" style="7" customWidth="1"/>
    <col min="266" max="266" width="10.44140625" style="7" bestFit="1" customWidth="1"/>
    <col min="267" max="267" width="1.5546875" style="7" customWidth="1"/>
    <col min="268" max="268" width="8.5546875" style="7" customWidth="1"/>
    <col min="269" max="269" width="1.5546875" style="7" customWidth="1"/>
    <col min="270" max="270" width="8.5546875" style="7" customWidth="1"/>
    <col min="271" max="271" width="1.5546875" style="7" customWidth="1"/>
    <col min="272" max="272" width="10.5546875" style="7" bestFit="1" customWidth="1"/>
    <col min="273" max="273" width="1.44140625" style="7" customWidth="1"/>
    <col min="274" max="274" width="10.44140625" style="7" customWidth="1"/>
    <col min="275" max="275" width="1.44140625" style="7" customWidth="1"/>
    <col min="276" max="276" width="10.5546875" style="7" bestFit="1" customWidth="1"/>
    <col min="277" max="512" width="11.44140625" style="7"/>
    <col min="513" max="513" width="3.5546875" style="7" customWidth="1"/>
    <col min="514" max="514" width="9.44140625" style="7" bestFit="1" customWidth="1"/>
    <col min="515" max="515" width="3.5546875" style="7" customWidth="1"/>
    <col min="516" max="516" width="9.44140625" style="7" customWidth="1"/>
    <col min="517" max="517" width="1.5546875" style="7" customWidth="1"/>
    <col min="518" max="518" width="11.109375" style="7" customWidth="1"/>
    <col min="519" max="519" width="2" style="7" customWidth="1"/>
    <col min="520" max="520" width="11" style="7" customWidth="1"/>
    <col min="521" max="521" width="1.88671875" style="7" customWidth="1"/>
    <col min="522" max="522" width="10.44140625" style="7" bestFit="1" customWidth="1"/>
    <col min="523" max="523" width="1.5546875" style="7" customWidth="1"/>
    <col min="524" max="524" width="8.5546875" style="7" customWidth="1"/>
    <col min="525" max="525" width="1.5546875" style="7" customWidth="1"/>
    <col min="526" max="526" width="8.5546875" style="7" customWidth="1"/>
    <col min="527" max="527" width="1.5546875" style="7" customWidth="1"/>
    <col min="528" max="528" width="10.5546875" style="7" bestFit="1" customWidth="1"/>
    <col min="529" max="529" width="1.44140625" style="7" customWidth="1"/>
    <col min="530" max="530" width="10.44140625" style="7" customWidth="1"/>
    <col min="531" max="531" width="1.44140625" style="7" customWidth="1"/>
    <col min="532" max="532" width="10.5546875" style="7" bestFit="1" customWidth="1"/>
    <col min="533" max="768" width="11.44140625" style="7"/>
    <col min="769" max="769" width="3.5546875" style="7" customWidth="1"/>
    <col min="770" max="770" width="9.44140625" style="7" bestFit="1" customWidth="1"/>
    <col min="771" max="771" width="3.5546875" style="7" customWidth="1"/>
    <col min="772" max="772" width="9.44140625" style="7" customWidth="1"/>
    <col min="773" max="773" width="1.5546875" style="7" customWidth="1"/>
    <col min="774" max="774" width="11.109375" style="7" customWidth="1"/>
    <col min="775" max="775" width="2" style="7" customWidth="1"/>
    <col min="776" max="776" width="11" style="7" customWidth="1"/>
    <col min="777" max="777" width="1.88671875" style="7" customWidth="1"/>
    <col min="778" max="778" width="10.44140625" style="7" bestFit="1" customWidth="1"/>
    <col min="779" max="779" width="1.5546875" style="7" customWidth="1"/>
    <col min="780" max="780" width="8.5546875" style="7" customWidth="1"/>
    <col min="781" max="781" width="1.5546875" style="7" customWidth="1"/>
    <col min="782" max="782" width="8.5546875" style="7" customWidth="1"/>
    <col min="783" max="783" width="1.5546875" style="7" customWidth="1"/>
    <col min="784" max="784" width="10.5546875" style="7" bestFit="1" customWidth="1"/>
    <col min="785" max="785" width="1.44140625" style="7" customWidth="1"/>
    <col min="786" max="786" width="10.44140625" style="7" customWidth="1"/>
    <col min="787" max="787" width="1.44140625" style="7" customWidth="1"/>
    <col min="788" max="788" width="10.5546875" style="7" bestFit="1" customWidth="1"/>
    <col min="789" max="1024" width="11.44140625" style="7"/>
    <col min="1025" max="1025" width="3.5546875" style="7" customWidth="1"/>
    <col min="1026" max="1026" width="9.44140625" style="7" bestFit="1" customWidth="1"/>
    <col min="1027" max="1027" width="3.5546875" style="7" customWidth="1"/>
    <col min="1028" max="1028" width="9.44140625" style="7" customWidth="1"/>
    <col min="1029" max="1029" width="1.5546875" style="7" customWidth="1"/>
    <col min="1030" max="1030" width="11.109375" style="7" customWidth="1"/>
    <col min="1031" max="1031" width="2" style="7" customWidth="1"/>
    <col min="1032" max="1032" width="11" style="7" customWidth="1"/>
    <col min="1033" max="1033" width="1.88671875" style="7" customWidth="1"/>
    <col min="1034" max="1034" width="10.44140625" style="7" bestFit="1" customWidth="1"/>
    <col min="1035" max="1035" width="1.5546875" style="7" customWidth="1"/>
    <col min="1036" max="1036" width="8.5546875" style="7" customWidth="1"/>
    <col min="1037" max="1037" width="1.5546875" style="7" customWidth="1"/>
    <col min="1038" max="1038" width="8.5546875" style="7" customWidth="1"/>
    <col min="1039" max="1039" width="1.5546875" style="7" customWidth="1"/>
    <col min="1040" max="1040" width="10.5546875" style="7" bestFit="1" customWidth="1"/>
    <col min="1041" max="1041" width="1.44140625" style="7" customWidth="1"/>
    <col min="1042" max="1042" width="10.44140625" style="7" customWidth="1"/>
    <col min="1043" max="1043" width="1.44140625" style="7" customWidth="1"/>
    <col min="1044" max="1044" width="10.5546875" style="7" bestFit="1" customWidth="1"/>
    <col min="1045" max="1280" width="11.44140625" style="7"/>
    <col min="1281" max="1281" width="3.5546875" style="7" customWidth="1"/>
    <col min="1282" max="1282" width="9.44140625" style="7" bestFit="1" customWidth="1"/>
    <col min="1283" max="1283" width="3.5546875" style="7" customWidth="1"/>
    <col min="1284" max="1284" width="9.44140625" style="7" customWidth="1"/>
    <col min="1285" max="1285" width="1.5546875" style="7" customWidth="1"/>
    <col min="1286" max="1286" width="11.109375" style="7" customWidth="1"/>
    <col min="1287" max="1287" width="2" style="7" customWidth="1"/>
    <col min="1288" max="1288" width="11" style="7" customWidth="1"/>
    <col min="1289" max="1289" width="1.88671875" style="7" customWidth="1"/>
    <col min="1290" max="1290" width="10.44140625" style="7" bestFit="1" customWidth="1"/>
    <col min="1291" max="1291" width="1.5546875" style="7" customWidth="1"/>
    <col min="1292" max="1292" width="8.5546875" style="7" customWidth="1"/>
    <col min="1293" max="1293" width="1.5546875" style="7" customWidth="1"/>
    <col min="1294" max="1294" width="8.5546875" style="7" customWidth="1"/>
    <col min="1295" max="1295" width="1.5546875" style="7" customWidth="1"/>
    <col min="1296" max="1296" width="10.5546875" style="7" bestFit="1" customWidth="1"/>
    <col min="1297" max="1297" width="1.44140625" style="7" customWidth="1"/>
    <col min="1298" max="1298" width="10.44140625" style="7" customWidth="1"/>
    <col min="1299" max="1299" width="1.44140625" style="7" customWidth="1"/>
    <col min="1300" max="1300" width="10.5546875" style="7" bestFit="1" customWidth="1"/>
    <col min="1301" max="1536" width="11.44140625" style="7"/>
    <col min="1537" max="1537" width="3.5546875" style="7" customWidth="1"/>
    <col min="1538" max="1538" width="9.44140625" style="7" bestFit="1" customWidth="1"/>
    <col min="1539" max="1539" width="3.5546875" style="7" customWidth="1"/>
    <col min="1540" max="1540" width="9.44140625" style="7" customWidth="1"/>
    <col min="1541" max="1541" width="1.5546875" style="7" customWidth="1"/>
    <col min="1542" max="1542" width="11.109375" style="7" customWidth="1"/>
    <col min="1543" max="1543" width="2" style="7" customWidth="1"/>
    <col min="1544" max="1544" width="11" style="7" customWidth="1"/>
    <col min="1545" max="1545" width="1.88671875" style="7" customWidth="1"/>
    <col min="1546" max="1546" width="10.44140625" style="7" bestFit="1" customWidth="1"/>
    <col min="1547" max="1547" width="1.5546875" style="7" customWidth="1"/>
    <col min="1548" max="1548" width="8.5546875" style="7" customWidth="1"/>
    <col min="1549" max="1549" width="1.5546875" style="7" customWidth="1"/>
    <col min="1550" max="1550" width="8.5546875" style="7" customWidth="1"/>
    <col min="1551" max="1551" width="1.5546875" style="7" customWidth="1"/>
    <col min="1552" max="1552" width="10.5546875" style="7" bestFit="1" customWidth="1"/>
    <col min="1553" max="1553" width="1.44140625" style="7" customWidth="1"/>
    <col min="1554" max="1554" width="10.44140625" style="7" customWidth="1"/>
    <col min="1555" max="1555" width="1.44140625" style="7" customWidth="1"/>
    <col min="1556" max="1556" width="10.5546875" style="7" bestFit="1" customWidth="1"/>
    <col min="1557" max="1792" width="11.44140625" style="7"/>
    <col min="1793" max="1793" width="3.5546875" style="7" customWidth="1"/>
    <col min="1794" max="1794" width="9.44140625" style="7" bestFit="1" customWidth="1"/>
    <col min="1795" max="1795" width="3.5546875" style="7" customWidth="1"/>
    <col min="1796" max="1796" width="9.44140625" style="7" customWidth="1"/>
    <col min="1797" max="1797" width="1.5546875" style="7" customWidth="1"/>
    <col min="1798" max="1798" width="11.109375" style="7" customWidth="1"/>
    <col min="1799" max="1799" width="2" style="7" customWidth="1"/>
    <col min="1800" max="1800" width="11" style="7" customWidth="1"/>
    <col min="1801" max="1801" width="1.88671875" style="7" customWidth="1"/>
    <col min="1802" max="1802" width="10.44140625" style="7" bestFit="1" customWidth="1"/>
    <col min="1803" max="1803" width="1.5546875" style="7" customWidth="1"/>
    <col min="1804" max="1804" width="8.5546875" style="7" customWidth="1"/>
    <col min="1805" max="1805" width="1.5546875" style="7" customWidth="1"/>
    <col min="1806" max="1806" width="8.5546875" style="7" customWidth="1"/>
    <col min="1807" max="1807" width="1.5546875" style="7" customWidth="1"/>
    <col min="1808" max="1808" width="10.5546875" style="7" bestFit="1" customWidth="1"/>
    <col min="1809" max="1809" width="1.44140625" style="7" customWidth="1"/>
    <col min="1810" max="1810" width="10.44140625" style="7" customWidth="1"/>
    <col min="1811" max="1811" width="1.44140625" style="7" customWidth="1"/>
    <col min="1812" max="1812" width="10.5546875" style="7" bestFit="1" customWidth="1"/>
    <col min="1813" max="2048" width="11.44140625" style="7"/>
    <col min="2049" max="2049" width="3.5546875" style="7" customWidth="1"/>
    <col min="2050" max="2050" width="9.44140625" style="7" bestFit="1" customWidth="1"/>
    <col min="2051" max="2051" width="3.5546875" style="7" customWidth="1"/>
    <col min="2052" max="2052" width="9.44140625" style="7" customWidth="1"/>
    <col min="2053" max="2053" width="1.5546875" style="7" customWidth="1"/>
    <col min="2054" max="2054" width="11.109375" style="7" customWidth="1"/>
    <col min="2055" max="2055" width="2" style="7" customWidth="1"/>
    <col min="2056" max="2056" width="11" style="7" customWidth="1"/>
    <col min="2057" max="2057" width="1.88671875" style="7" customWidth="1"/>
    <col min="2058" max="2058" width="10.44140625" style="7" bestFit="1" customWidth="1"/>
    <col min="2059" max="2059" width="1.5546875" style="7" customWidth="1"/>
    <col min="2060" max="2060" width="8.5546875" style="7" customWidth="1"/>
    <col min="2061" max="2061" width="1.5546875" style="7" customWidth="1"/>
    <col min="2062" max="2062" width="8.5546875" style="7" customWidth="1"/>
    <col min="2063" max="2063" width="1.5546875" style="7" customWidth="1"/>
    <col min="2064" max="2064" width="10.5546875" style="7" bestFit="1" customWidth="1"/>
    <col min="2065" max="2065" width="1.44140625" style="7" customWidth="1"/>
    <col min="2066" max="2066" width="10.44140625" style="7" customWidth="1"/>
    <col min="2067" max="2067" width="1.44140625" style="7" customWidth="1"/>
    <col min="2068" max="2068" width="10.5546875" style="7" bestFit="1" customWidth="1"/>
    <col min="2069" max="2304" width="11.44140625" style="7"/>
    <col min="2305" max="2305" width="3.5546875" style="7" customWidth="1"/>
    <col min="2306" max="2306" width="9.44140625" style="7" bestFit="1" customWidth="1"/>
    <col min="2307" max="2307" width="3.5546875" style="7" customWidth="1"/>
    <col min="2308" max="2308" width="9.44140625" style="7" customWidth="1"/>
    <col min="2309" max="2309" width="1.5546875" style="7" customWidth="1"/>
    <col min="2310" max="2310" width="11.109375" style="7" customWidth="1"/>
    <col min="2311" max="2311" width="2" style="7" customWidth="1"/>
    <col min="2312" max="2312" width="11" style="7" customWidth="1"/>
    <col min="2313" max="2313" width="1.88671875" style="7" customWidth="1"/>
    <col min="2314" max="2314" width="10.44140625" style="7" bestFit="1" customWidth="1"/>
    <col min="2315" max="2315" width="1.5546875" style="7" customWidth="1"/>
    <col min="2316" max="2316" width="8.5546875" style="7" customWidth="1"/>
    <col min="2317" max="2317" width="1.5546875" style="7" customWidth="1"/>
    <col min="2318" max="2318" width="8.5546875" style="7" customWidth="1"/>
    <col min="2319" max="2319" width="1.5546875" style="7" customWidth="1"/>
    <col min="2320" max="2320" width="10.5546875" style="7" bestFit="1" customWidth="1"/>
    <col min="2321" max="2321" width="1.44140625" style="7" customWidth="1"/>
    <col min="2322" max="2322" width="10.44140625" style="7" customWidth="1"/>
    <col min="2323" max="2323" width="1.44140625" style="7" customWidth="1"/>
    <col min="2324" max="2324" width="10.5546875" style="7" bestFit="1" customWidth="1"/>
    <col min="2325" max="2560" width="11.44140625" style="7"/>
    <col min="2561" max="2561" width="3.5546875" style="7" customWidth="1"/>
    <col min="2562" max="2562" width="9.44140625" style="7" bestFit="1" customWidth="1"/>
    <col min="2563" max="2563" width="3.5546875" style="7" customWidth="1"/>
    <col min="2564" max="2564" width="9.44140625" style="7" customWidth="1"/>
    <col min="2565" max="2565" width="1.5546875" style="7" customWidth="1"/>
    <col min="2566" max="2566" width="11.109375" style="7" customWidth="1"/>
    <col min="2567" max="2567" width="2" style="7" customWidth="1"/>
    <col min="2568" max="2568" width="11" style="7" customWidth="1"/>
    <col min="2569" max="2569" width="1.88671875" style="7" customWidth="1"/>
    <col min="2570" max="2570" width="10.44140625" style="7" bestFit="1" customWidth="1"/>
    <col min="2571" max="2571" width="1.5546875" style="7" customWidth="1"/>
    <col min="2572" max="2572" width="8.5546875" style="7" customWidth="1"/>
    <col min="2573" max="2573" width="1.5546875" style="7" customWidth="1"/>
    <col min="2574" max="2574" width="8.5546875" style="7" customWidth="1"/>
    <col min="2575" max="2575" width="1.5546875" style="7" customWidth="1"/>
    <col min="2576" max="2576" width="10.5546875" style="7" bestFit="1" customWidth="1"/>
    <col min="2577" max="2577" width="1.44140625" style="7" customWidth="1"/>
    <col min="2578" max="2578" width="10.44140625" style="7" customWidth="1"/>
    <col min="2579" max="2579" width="1.44140625" style="7" customWidth="1"/>
    <col min="2580" max="2580" width="10.5546875" style="7" bestFit="1" customWidth="1"/>
    <col min="2581" max="2816" width="11.44140625" style="7"/>
    <col min="2817" max="2817" width="3.5546875" style="7" customWidth="1"/>
    <col min="2818" max="2818" width="9.44140625" style="7" bestFit="1" customWidth="1"/>
    <col min="2819" max="2819" width="3.5546875" style="7" customWidth="1"/>
    <col min="2820" max="2820" width="9.44140625" style="7" customWidth="1"/>
    <col min="2821" max="2821" width="1.5546875" style="7" customWidth="1"/>
    <col min="2822" max="2822" width="11.109375" style="7" customWidth="1"/>
    <col min="2823" max="2823" width="2" style="7" customWidth="1"/>
    <col min="2824" max="2824" width="11" style="7" customWidth="1"/>
    <col min="2825" max="2825" width="1.88671875" style="7" customWidth="1"/>
    <col min="2826" max="2826" width="10.44140625" style="7" bestFit="1" customWidth="1"/>
    <col min="2827" max="2827" width="1.5546875" style="7" customWidth="1"/>
    <col min="2828" max="2828" width="8.5546875" style="7" customWidth="1"/>
    <col min="2829" max="2829" width="1.5546875" style="7" customWidth="1"/>
    <col min="2830" max="2830" width="8.5546875" style="7" customWidth="1"/>
    <col min="2831" max="2831" width="1.5546875" style="7" customWidth="1"/>
    <col min="2832" max="2832" width="10.5546875" style="7" bestFit="1" customWidth="1"/>
    <col min="2833" max="2833" width="1.44140625" style="7" customWidth="1"/>
    <col min="2834" max="2834" width="10.44140625" style="7" customWidth="1"/>
    <col min="2835" max="2835" width="1.44140625" style="7" customWidth="1"/>
    <col min="2836" max="2836" width="10.5546875" style="7" bestFit="1" customWidth="1"/>
    <col min="2837" max="3072" width="11.44140625" style="7"/>
    <col min="3073" max="3073" width="3.5546875" style="7" customWidth="1"/>
    <col min="3074" max="3074" width="9.44140625" style="7" bestFit="1" customWidth="1"/>
    <col min="3075" max="3075" width="3.5546875" style="7" customWidth="1"/>
    <col min="3076" max="3076" width="9.44140625" style="7" customWidth="1"/>
    <col min="3077" max="3077" width="1.5546875" style="7" customWidth="1"/>
    <col min="3078" max="3078" width="11.109375" style="7" customWidth="1"/>
    <col min="3079" max="3079" width="2" style="7" customWidth="1"/>
    <col min="3080" max="3080" width="11" style="7" customWidth="1"/>
    <col min="3081" max="3081" width="1.88671875" style="7" customWidth="1"/>
    <col min="3082" max="3082" width="10.44140625" style="7" bestFit="1" customWidth="1"/>
    <col min="3083" max="3083" width="1.5546875" style="7" customWidth="1"/>
    <col min="3084" max="3084" width="8.5546875" style="7" customWidth="1"/>
    <col min="3085" max="3085" width="1.5546875" style="7" customWidth="1"/>
    <col min="3086" max="3086" width="8.5546875" style="7" customWidth="1"/>
    <col min="3087" max="3087" width="1.5546875" style="7" customWidth="1"/>
    <col min="3088" max="3088" width="10.5546875" style="7" bestFit="1" customWidth="1"/>
    <col min="3089" max="3089" width="1.44140625" style="7" customWidth="1"/>
    <col min="3090" max="3090" width="10.44140625" style="7" customWidth="1"/>
    <col min="3091" max="3091" width="1.44140625" style="7" customWidth="1"/>
    <col min="3092" max="3092" width="10.5546875" style="7" bestFit="1" customWidth="1"/>
    <col min="3093" max="3328" width="11.44140625" style="7"/>
    <col min="3329" max="3329" width="3.5546875" style="7" customWidth="1"/>
    <col min="3330" max="3330" width="9.44140625" style="7" bestFit="1" customWidth="1"/>
    <col min="3331" max="3331" width="3.5546875" style="7" customWidth="1"/>
    <col min="3332" max="3332" width="9.44140625" style="7" customWidth="1"/>
    <col min="3333" max="3333" width="1.5546875" style="7" customWidth="1"/>
    <col min="3334" max="3334" width="11.109375" style="7" customWidth="1"/>
    <col min="3335" max="3335" width="2" style="7" customWidth="1"/>
    <col min="3336" max="3336" width="11" style="7" customWidth="1"/>
    <col min="3337" max="3337" width="1.88671875" style="7" customWidth="1"/>
    <col min="3338" max="3338" width="10.44140625" style="7" bestFit="1" customWidth="1"/>
    <col min="3339" max="3339" width="1.5546875" style="7" customWidth="1"/>
    <col min="3340" max="3340" width="8.5546875" style="7" customWidth="1"/>
    <col min="3341" max="3341" width="1.5546875" style="7" customWidth="1"/>
    <col min="3342" max="3342" width="8.5546875" style="7" customWidth="1"/>
    <col min="3343" max="3343" width="1.5546875" style="7" customWidth="1"/>
    <col min="3344" max="3344" width="10.5546875" style="7" bestFit="1" customWidth="1"/>
    <col min="3345" max="3345" width="1.44140625" style="7" customWidth="1"/>
    <col min="3346" max="3346" width="10.44140625" style="7" customWidth="1"/>
    <col min="3347" max="3347" width="1.44140625" style="7" customWidth="1"/>
    <col min="3348" max="3348" width="10.5546875" style="7" bestFit="1" customWidth="1"/>
    <col min="3349" max="3584" width="11.44140625" style="7"/>
    <col min="3585" max="3585" width="3.5546875" style="7" customWidth="1"/>
    <col min="3586" max="3586" width="9.44140625" style="7" bestFit="1" customWidth="1"/>
    <col min="3587" max="3587" width="3.5546875" style="7" customWidth="1"/>
    <col min="3588" max="3588" width="9.44140625" style="7" customWidth="1"/>
    <col min="3589" max="3589" width="1.5546875" style="7" customWidth="1"/>
    <col min="3590" max="3590" width="11.109375" style="7" customWidth="1"/>
    <col min="3591" max="3591" width="2" style="7" customWidth="1"/>
    <col min="3592" max="3592" width="11" style="7" customWidth="1"/>
    <col min="3593" max="3593" width="1.88671875" style="7" customWidth="1"/>
    <col min="3594" max="3594" width="10.44140625" style="7" bestFit="1" customWidth="1"/>
    <col min="3595" max="3595" width="1.5546875" style="7" customWidth="1"/>
    <col min="3596" max="3596" width="8.5546875" style="7" customWidth="1"/>
    <col min="3597" max="3597" width="1.5546875" style="7" customWidth="1"/>
    <col min="3598" max="3598" width="8.5546875" style="7" customWidth="1"/>
    <col min="3599" max="3599" width="1.5546875" style="7" customWidth="1"/>
    <col min="3600" max="3600" width="10.5546875" style="7" bestFit="1" customWidth="1"/>
    <col min="3601" max="3601" width="1.44140625" style="7" customWidth="1"/>
    <col min="3602" max="3602" width="10.44140625" style="7" customWidth="1"/>
    <col min="3603" max="3603" width="1.44140625" style="7" customWidth="1"/>
    <col min="3604" max="3604" width="10.5546875" style="7" bestFit="1" customWidth="1"/>
    <col min="3605" max="3840" width="11.44140625" style="7"/>
    <col min="3841" max="3841" width="3.5546875" style="7" customWidth="1"/>
    <col min="3842" max="3842" width="9.44140625" style="7" bestFit="1" customWidth="1"/>
    <col min="3843" max="3843" width="3.5546875" style="7" customWidth="1"/>
    <col min="3844" max="3844" width="9.44140625" style="7" customWidth="1"/>
    <col min="3845" max="3845" width="1.5546875" style="7" customWidth="1"/>
    <col min="3846" max="3846" width="11.109375" style="7" customWidth="1"/>
    <col min="3847" max="3847" width="2" style="7" customWidth="1"/>
    <col min="3848" max="3848" width="11" style="7" customWidth="1"/>
    <col min="3849" max="3849" width="1.88671875" style="7" customWidth="1"/>
    <col min="3850" max="3850" width="10.44140625" style="7" bestFit="1" customWidth="1"/>
    <col min="3851" max="3851" width="1.5546875" style="7" customWidth="1"/>
    <col min="3852" max="3852" width="8.5546875" style="7" customWidth="1"/>
    <col min="3853" max="3853" width="1.5546875" style="7" customWidth="1"/>
    <col min="3854" max="3854" width="8.5546875" style="7" customWidth="1"/>
    <col min="3855" max="3855" width="1.5546875" style="7" customWidth="1"/>
    <col min="3856" max="3856" width="10.5546875" style="7" bestFit="1" customWidth="1"/>
    <col min="3857" max="3857" width="1.44140625" style="7" customWidth="1"/>
    <col min="3858" max="3858" width="10.44140625" style="7" customWidth="1"/>
    <col min="3859" max="3859" width="1.44140625" style="7" customWidth="1"/>
    <col min="3860" max="3860" width="10.5546875" style="7" bestFit="1" customWidth="1"/>
    <col min="3861" max="4096" width="11.44140625" style="7"/>
    <col min="4097" max="4097" width="3.5546875" style="7" customWidth="1"/>
    <col min="4098" max="4098" width="9.44140625" style="7" bestFit="1" customWidth="1"/>
    <col min="4099" max="4099" width="3.5546875" style="7" customWidth="1"/>
    <col min="4100" max="4100" width="9.44140625" style="7" customWidth="1"/>
    <col min="4101" max="4101" width="1.5546875" style="7" customWidth="1"/>
    <col min="4102" max="4102" width="11.109375" style="7" customWidth="1"/>
    <col min="4103" max="4103" width="2" style="7" customWidth="1"/>
    <col min="4104" max="4104" width="11" style="7" customWidth="1"/>
    <col min="4105" max="4105" width="1.88671875" style="7" customWidth="1"/>
    <col min="4106" max="4106" width="10.44140625" style="7" bestFit="1" customWidth="1"/>
    <col min="4107" max="4107" width="1.5546875" style="7" customWidth="1"/>
    <col min="4108" max="4108" width="8.5546875" style="7" customWidth="1"/>
    <col min="4109" max="4109" width="1.5546875" style="7" customWidth="1"/>
    <col min="4110" max="4110" width="8.5546875" style="7" customWidth="1"/>
    <col min="4111" max="4111" width="1.5546875" style="7" customWidth="1"/>
    <col min="4112" max="4112" width="10.5546875" style="7" bestFit="1" customWidth="1"/>
    <col min="4113" max="4113" width="1.44140625" style="7" customWidth="1"/>
    <col min="4114" max="4114" width="10.44140625" style="7" customWidth="1"/>
    <col min="4115" max="4115" width="1.44140625" style="7" customWidth="1"/>
    <col min="4116" max="4116" width="10.5546875" style="7" bestFit="1" customWidth="1"/>
    <col min="4117" max="4352" width="11.44140625" style="7"/>
    <col min="4353" max="4353" width="3.5546875" style="7" customWidth="1"/>
    <col min="4354" max="4354" width="9.44140625" style="7" bestFit="1" customWidth="1"/>
    <col min="4355" max="4355" width="3.5546875" style="7" customWidth="1"/>
    <col min="4356" max="4356" width="9.44140625" style="7" customWidth="1"/>
    <col min="4357" max="4357" width="1.5546875" style="7" customWidth="1"/>
    <col min="4358" max="4358" width="11.109375" style="7" customWidth="1"/>
    <col min="4359" max="4359" width="2" style="7" customWidth="1"/>
    <col min="4360" max="4360" width="11" style="7" customWidth="1"/>
    <col min="4361" max="4361" width="1.88671875" style="7" customWidth="1"/>
    <col min="4362" max="4362" width="10.44140625" style="7" bestFit="1" customWidth="1"/>
    <col min="4363" max="4363" width="1.5546875" style="7" customWidth="1"/>
    <col min="4364" max="4364" width="8.5546875" style="7" customWidth="1"/>
    <col min="4365" max="4365" width="1.5546875" style="7" customWidth="1"/>
    <col min="4366" max="4366" width="8.5546875" style="7" customWidth="1"/>
    <col min="4367" max="4367" width="1.5546875" style="7" customWidth="1"/>
    <col min="4368" max="4368" width="10.5546875" style="7" bestFit="1" customWidth="1"/>
    <col min="4369" max="4369" width="1.44140625" style="7" customWidth="1"/>
    <col min="4370" max="4370" width="10.44140625" style="7" customWidth="1"/>
    <col min="4371" max="4371" width="1.44140625" style="7" customWidth="1"/>
    <col min="4372" max="4372" width="10.5546875" style="7" bestFit="1" customWidth="1"/>
    <col min="4373" max="4608" width="11.44140625" style="7"/>
    <col min="4609" max="4609" width="3.5546875" style="7" customWidth="1"/>
    <col min="4610" max="4610" width="9.44140625" style="7" bestFit="1" customWidth="1"/>
    <col min="4611" max="4611" width="3.5546875" style="7" customWidth="1"/>
    <col min="4612" max="4612" width="9.44140625" style="7" customWidth="1"/>
    <col min="4613" max="4613" width="1.5546875" style="7" customWidth="1"/>
    <col min="4614" max="4614" width="11.109375" style="7" customWidth="1"/>
    <col min="4615" max="4615" width="2" style="7" customWidth="1"/>
    <col min="4616" max="4616" width="11" style="7" customWidth="1"/>
    <col min="4617" max="4617" width="1.88671875" style="7" customWidth="1"/>
    <col min="4618" max="4618" width="10.44140625" style="7" bestFit="1" customWidth="1"/>
    <col min="4619" max="4619" width="1.5546875" style="7" customWidth="1"/>
    <col min="4620" max="4620" width="8.5546875" style="7" customWidth="1"/>
    <col min="4621" max="4621" width="1.5546875" style="7" customWidth="1"/>
    <col min="4622" max="4622" width="8.5546875" style="7" customWidth="1"/>
    <col min="4623" max="4623" width="1.5546875" style="7" customWidth="1"/>
    <col min="4624" max="4624" width="10.5546875" style="7" bestFit="1" customWidth="1"/>
    <col min="4625" max="4625" width="1.44140625" style="7" customWidth="1"/>
    <col min="4626" max="4626" width="10.44140625" style="7" customWidth="1"/>
    <col min="4627" max="4627" width="1.44140625" style="7" customWidth="1"/>
    <col min="4628" max="4628" width="10.5546875" style="7" bestFit="1" customWidth="1"/>
    <col min="4629" max="4864" width="11.44140625" style="7"/>
    <col min="4865" max="4865" width="3.5546875" style="7" customWidth="1"/>
    <col min="4866" max="4866" width="9.44140625" style="7" bestFit="1" customWidth="1"/>
    <col min="4867" max="4867" width="3.5546875" style="7" customWidth="1"/>
    <col min="4868" max="4868" width="9.44140625" style="7" customWidth="1"/>
    <col min="4869" max="4869" width="1.5546875" style="7" customWidth="1"/>
    <col min="4870" max="4870" width="11.109375" style="7" customWidth="1"/>
    <col min="4871" max="4871" width="2" style="7" customWidth="1"/>
    <col min="4872" max="4872" width="11" style="7" customWidth="1"/>
    <col min="4873" max="4873" width="1.88671875" style="7" customWidth="1"/>
    <col min="4874" max="4874" width="10.44140625" style="7" bestFit="1" customWidth="1"/>
    <col min="4875" max="4875" width="1.5546875" style="7" customWidth="1"/>
    <col min="4876" max="4876" width="8.5546875" style="7" customWidth="1"/>
    <col min="4877" max="4877" width="1.5546875" style="7" customWidth="1"/>
    <col min="4878" max="4878" width="8.5546875" style="7" customWidth="1"/>
    <col min="4879" max="4879" width="1.5546875" style="7" customWidth="1"/>
    <col min="4880" max="4880" width="10.5546875" style="7" bestFit="1" customWidth="1"/>
    <col min="4881" max="4881" width="1.44140625" style="7" customWidth="1"/>
    <col min="4882" max="4882" width="10.44140625" style="7" customWidth="1"/>
    <col min="4883" max="4883" width="1.44140625" style="7" customWidth="1"/>
    <col min="4884" max="4884" width="10.5546875" style="7" bestFit="1" customWidth="1"/>
    <col min="4885" max="5120" width="11.44140625" style="7"/>
    <col min="5121" max="5121" width="3.5546875" style="7" customWidth="1"/>
    <col min="5122" max="5122" width="9.44140625" style="7" bestFit="1" customWidth="1"/>
    <col min="5123" max="5123" width="3.5546875" style="7" customWidth="1"/>
    <col min="5124" max="5124" width="9.44140625" style="7" customWidth="1"/>
    <col min="5125" max="5125" width="1.5546875" style="7" customWidth="1"/>
    <col min="5126" max="5126" width="11.109375" style="7" customWidth="1"/>
    <col min="5127" max="5127" width="2" style="7" customWidth="1"/>
    <col min="5128" max="5128" width="11" style="7" customWidth="1"/>
    <col min="5129" max="5129" width="1.88671875" style="7" customWidth="1"/>
    <col min="5130" max="5130" width="10.44140625" style="7" bestFit="1" customWidth="1"/>
    <col min="5131" max="5131" width="1.5546875" style="7" customWidth="1"/>
    <col min="5132" max="5132" width="8.5546875" style="7" customWidth="1"/>
    <col min="5133" max="5133" width="1.5546875" style="7" customWidth="1"/>
    <col min="5134" max="5134" width="8.5546875" style="7" customWidth="1"/>
    <col min="5135" max="5135" width="1.5546875" style="7" customWidth="1"/>
    <col min="5136" max="5136" width="10.5546875" style="7" bestFit="1" customWidth="1"/>
    <col min="5137" max="5137" width="1.44140625" style="7" customWidth="1"/>
    <col min="5138" max="5138" width="10.44140625" style="7" customWidth="1"/>
    <col min="5139" max="5139" width="1.44140625" style="7" customWidth="1"/>
    <col min="5140" max="5140" width="10.5546875" style="7" bestFit="1" customWidth="1"/>
    <col min="5141" max="5376" width="11.44140625" style="7"/>
    <col min="5377" max="5377" width="3.5546875" style="7" customWidth="1"/>
    <col min="5378" max="5378" width="9.44140625" style="7" bestFit="1" customWidth="1"/>
    <col min="5379" max="5379" width="3.5546875" style="7" customWidth="1"/>
    <col min="5380" max="5380" width="9.44140625" style="7" customWidth="1"/>
    <col min="5381" max="5381" width="1.5546875" style="7" customWidth="1"/>
    <col min="5382" max="5382" width="11.109375" style="7" customWidth="1"/>
    <col min="5383" max="5383" width="2" style="7" customWidth="1"/>
    <col min="5384" max="5384" width="11" style="7" customWidth="1"/>
    <col min="5385" max="5385" width="1.88671875" style="7" customWidth="1"/>
    <col min="5386" max="5386" width="10.44140625" style="7" bestFit="1" customWidth="1"/>
    <col min="5387" max="5387" width="1.5546875" style="7" customWidth="1"/>
    <col min="5388" max="5388" width="8.5546875" style="7" customWidth="1"/>
    <col min="5389" max="5389" width="1.5546875" style="7" customWidth="1"/>
    <col min="5390" max="5390" width="8.5546875" style="7" customWidth="1"/>
    <col min="5391" max="5391" width="1.5546875" style="7" customWidth="1"/>
    <col min="5392" max="5392" width="10.5546875" style="7" bestFit="1" customWidth="1"/>
    <col min="5393" max="5393" width="1.44140625" style="7" customWidth="1"/>
    <col min="5394" max="5394" width="10.44140625" style="7" customWidth="1"/>
    <col min="5395" max="5395" width="1.44140625" style="7" customWidth="1"/>
    <col min="5396" max="5396" width="10.5546875" style="7" bestFit="1" customWidth="1"/>
    <col min="5397" max="5632" width="11.44140625" style="7"/>
    <col min="5633" max="5633" width="3.5546875" style="7" customWidth="1"/>
    <col min="5634" max="5634" width="9.44140625" style="7" bestFit="1" customWidth="1"/>
    <col min="5635" max="5635" width="3.5546875" style="7" customWidth="1"/>
    <col min="5636" max="5636" width="9.44140625" style="7" customWidth="1"/>
    <col min="5637" max="5637" width="1.5546875" style="7" customWidth="1"/>
    <col min="5638" max="5638" width="11.109375" style="7" customWidth="1"/>
    <col min="5639" max="5639" width="2" style="7" customWidth="1"/>
    <col min="5640" max="5640" width="11" style="7" customWidth="1"/>
    <col min="5641" max="5641" width="1.88671875" style="7" customWidth="1"/>
    <col min="5642" max="5642" width="10.44140625" style="7" bestFit="1" customWidth="1"/>
    <col min="5643" max="5643" width="1.5546875" style="7" customWidth="1"/>
    <col min="5644" max="5644" width="8.5546875" style="7" customWidth="1"/>
    <col min="5645" max="5645" width="1.5546875" style="7" customWidth="1"/>
    <col min="5646" max="5646" width="8.5546875" style="7" customWidth="1"/>
    <col min="5647" max="5647" width="1.5546875" style="7" customWidth="1"/>
    <col min="5648" max="5648" width="10.5546875" style="7" bestFit="1" customWidth="1"/>
    <col min="5649" max="5649" width="1.44140625" style="7" customWidth="1"/>
    <col min="5650" max="5650" width="10.44140625" style="7" customWidth="1"/>
    <col min="5651" max="5651" width="1.44140625" style="7" customWidth="1"/>
    <col min="5652" max="5652" width="10.5546875" style="7" bestFit="1" customWidth="1"/>
    <col min="5653" max="5888" width="11.44140625" style="7"/>
    <col min="5889" max="5889" width="3.5546875" style="7" customWidth="1"/>
    <col min="5890" max="5890" width="9.44140625" style="7" bestFit="1" customWidth="1"/>
    <col min="5891" max="5891" width="3.5546875" style="7" customWidth="1"/>
    <col min="5892" max="5892" width="9.44140625" style="7" customWidth="1"/>
    <col min="5893" max="5893" width="1.5546875" style="7" customWidth="1"/>
    <col min="5894" max="5894" width="11.109375" style="7" customWidth="1"/>
    <col min="5895" max="5895" width="2" style="7" customWidth="1"/>
    <col min="5896" max="5896" width="11" style="7" customWidth="1"/>
    <col min="5897" max="5897" width="1.88671875" style="7" customWidth="1"/>
    <col min="5898" max="5898" width="10.44140625" style="7" bestFit="1" customWidth="1"/>
    <col min="5899" max="5899" width="1.5546875" style="7" customWidth="1"/>
    <col min="5900" max="5900" width="8.5546875" style="7" customWidth="1"/>
    <col min="5901" max="5901" width="1.5546875" style="7" customWidth="1"/>
    <col min="5902" max="5902" width="8.5546875" style="7" customWidth="1"/>
    <col min="5903" max="5903" width="1.5546875" style="7" customWidth="1"/>
    <col min="5904" max="5904" width="10.5546875" style="7" bestFit="1" customWidth="1"/>
    <col min="5905" max="5905" width="1.44140625" style="7" customWidth="1"/>
    <col min="5906" max="5906" width="10.44140625" style="7" customWidth="1"/>
    <col min="5907" max="5907" width="1.44140625" style="7" customWidth="1"/>
    <col min="5908" max="5908" width="10.5546875" style="7" bestFit="1" customWidth="1"/>
    <col min="5909" max="6144" width="11.44140625" style="7"/>
    <col min="6145" max="6145" width="3.5546875" style="7" customWidth="1"/>
    <col min="6146" max="6146" width="9.44140625" style="7" bestFit="1" customWidth="1"/>
    <col min="6147" max="6147" width="3.5546875" style="7" customWidth="1"/>
    <col min="6148" max="6148" width="9.44140625" style="7" customWidth="1"/>
    <col min="6149" max="6149" width="1.5546875" style="7" customWidth="1"/>
    <col min="6150" max="6150" width="11.109375" style="7" customWidth="1"/>
    <col min="6151" max="6151" width="2" style="7" customWidth="1"/>
    <col min="6152" max="6152" width="11" style="7" customWidth="1"/>
    <col min="6153" max="6153" width="1.88671875" style="7" customWidth="1"/>
    <col min="6154" max="6154" width="10.44140625" style="7" bestFit="1" customWidth="1"/>
    <col min="6155" max="6155" width="1.5546875" style="7" customWidth="1"/>
    <col min="6156" max="6156" width="8.5546875" style="7" customWidth="1"/>
    <col min="6157" max="6157" width="1.5546875" style="7" customWidth="1"/>
    <col min="6158" max="6158" width="8.5546875" style="7" customWidth="1"/>
    <col min="6159" max="6159" width="1.5546875" style="7" customWidth="1"/>
    <col min="6160" max="6160" width="10.5546875" style="7" bestFit="1" customWidth="1"/>
    <col min="6161" max="6161" width="1.44140625" style="7" customWidth="1"/>
    <col min="6162" max="6162" width="10.44140625" style="7" customWidth="1"/>
    <col min="6163" max="6163" width="1.44140625" style="7" customWidth="1"/>
    <col min="6164" max="6164" width="10.5546875" style="7" bestFit="1" customWidth="1"/>
    <col min="6165" max="6400" width="11.44140625" style="7"/>
    <col min="6401" max="6401" width="3.5546875" style="7" customWidth="1"/>
    <col min="6402" max="6402" width="9.44140625" style="7" bestFit="1" customWidth="1"/>
    <col min="6403" max="6403" width="3.5546875" style="7" customWidth="1"/>
    <col min="6404" max="6404" width="9.44140625" style="7" customWidth="1"/>
    <col min="6405" max="6405" width="1.5546875" style="7" customWidth="1"/>
    <col min="6406" max="6406" width="11.109375" style="7" customWidth="1"/>
    <col min="6407" max="6407" width="2" style="7" customWidth="1"/>
    <col min="6408" max="6408" width="11" style="7" customWidth="1"/>
    <col min="6409" max="6409" width="1.88671875" style="7" customWidth="1"/>
    <col min="6410" max="6410" width="10.44140625" style="7" bestFit="1" customWidth="1"/>
    <col min="6411" max="6411" width="1.5546875" style="7" customWidth="1"/>
    <col min="6412" max="6412" width="8.5546875" style="7" customWidth="1"/>
    <col min="6413" max="6413" width="1.5546875" style="7" customWidth="1"/>
    <col min="6414" max="6414" width="8.5546875" style="7" customWidth="1"/>
    <col min="6415" max="6415" width="1.5546875" style="7" customWidth="1"/>
    <col min="6416" max="6416" width="10.5546875" style="7" bestFit="1" customWidth="1"/>
    <col min="6417" max="6417" width="1.44140625" style="7" customWidth="1"/>
    <col min="6418" max="6418" width="10.44140625" style="7" customWidth="1"/>
    <col min="6419" max="6419" width="1.44140625" style="7" customWidth="1"/>
    <col min="6420" max="6420" width="10.5546875" style="7" bestFit="1" customWidth="1"/>
    <col min="6421" max="6656" width="11.44140625" style="7"/>
    <col min="6657" max="6657" width="3.5546875" style="7" customWidth="1"/>
    <col min="6658" max="6658" width="9.44140625" style="7" bestFit="1" customWidth="1"/>
    <col min="6659" max="6659" width="3.5546875" style="7" customWidth="1"/>
    <col min="6660" max="6660" width="9.44140625" style="7" customWidth="1"/>
    <col min="6661" max="6661" width="1.5546875" style="7" customWidth="1"/>
    <col min="6662" max="6662" width="11.109375" style="7" customWidth="1"/>
    <col min="6663" max="6663" width="2" style="7" customWidth="1"/>
    <col min="6664" max="6664" width="11" style="7" customWidth="1"/>
    <col min="6665" max="6665" width="1.88671875" style="7" customWidth="1"/>
    <col min="6666" max="6666" width="10.44140625" style="7" bestFit="1" customWidth="1"/>
    <col min="6667" max="6667" width="1.5546875" style="7" customWidth="1"/>
    <col min="6668" max="6668" width="8.5546875" style="7" customWidth="1"/>
    <col min="6669" max="6669" width="1.5546875" style="7" customWidth="1"/>
    <col min="6670" max="6670" width="8.5546875" style="7" customWidth="1"/>
    <col min="6671" max="6671" width="1.5546875" style="7" customWidth="1"/>
    <col min="6672" max="6672" width="10.5546875" style="7" bestFit="1" customWidth="1"/>
    <col min="6673" max="6673" width="1.44140625" style="7" customWidth="1"/>
    <col min="6674" max="6674" width="10.44140625" style="7" customWidth="1"/>
    <col min="6675" max="6675" width="1.44140625" style="7" customWidth="1"/>
    <col min="6676" max="6676" width="10.5546875" style="7" bestFit="1" customWidth="1"/>
    <col min="6677" max="6912" width="11.44140625" style="7"/>
    <col min="6913" max="6913" width="3.5546875" style="7" customWidth="1"/>
    <col min="6914" max="6914" width="9.44140625" style="7" bestFit="1" customWidth="1"/>
    <col min="6915" max="6915" width="3.5546875" style="7" customWidth="1"/>
    <col min="6916" max="6916" width="9.44140625" style="7" customWidth="1"/>
    <col min="6917" max="6917" width="1.5546875" style="7" customWidth="1"/>
    <col min="6918" max="6918" width="11.109375" style="7" customWidth="1"/>
    <col min="6919" max="6919" width="2" style="7" customWidth="1"/>
    <col min="6920" max="6920" width="11" style="7" customWidth="1"/>
    <col min="6921" max="6921" width="1.88671875" style="7" customWidth="1"/>
    <col min="6922" max="6922" width="10.44140625" style="7" bestFit="1" customWidth="1"/>
    <col min="6923" max="6923" width="1.5546875" style="7" customWidth="1"/>
    <col min="6924" max="6924" width="8.5546875" style="7" customWidth="1"/>
    <col min="6925" max="6925" width="1.5546875" style="7" customWidth="1"/>
    <col min="6926" max="6926" width="8.5546875" style="7" customWidth="1"/>
    <col min="6927" max="6927" width="1.5546875" style="7" customWidth="1"/>
    <col min="6928" max="6928" width="10.5546875" style="7" bestFit="1" customWidth="1"/>
    <col min="6929" max="6929" width="1.44140625" style="7" customWidth="1"/>
    <col min="6930" max="6930" width="10.44140625" style="7" customWidth="1"/>
    <col min="6931" max="6931" width="1.44140625" style="7" customWidth="1"/>
    <col min="6932" max="6932" width="10.5546875" style="7" bestFit="1" customWidth="1"/>
    <col min="6933" max="7168" width="11.44140625" style="7"/>
    <col min="7169" max="7169" width="3.5546875" style="7" customWidth="1"/>
    <col min="7170" max="7170" width="9.44140625" style="7" bestFit="1" customWidth="1"/>
    <col min="7171" max="7171" width="3.5546875" style="7" customWidth="1"/>
    <col min="7172" max="7172" width="9.44140625" style="7" customWidth="1"/>
    <col min="7173" max="7173" width="1.5546875" style="7" customWidth="1"/>
    <col min="7174" max="7174" width="11.109375" style="7" customWidth="1"/>
    <col min="7175" max="7175" width="2" style="7" customWidth="1"/>
    <col min="7176" max="7176" width="11" style="7" customWidth="1"/>
    <col min="7177" max="7177" width="1.88671875" style="7" customWidth="1"/>
    <col min="7178" max="7178" width="10.44140625" style="7" bestFit="1" customWidth="1"/>
    <col min="7179" max="7179" width="1.5546875" style="7" customWidth="1"/>
    <col min="7180" max="7180" width="8.5546875" style="7" customWidth="1"/>
    <col min="7181" max="7181" width="1.5546875" style="7" customWidth="1"/>
    <col min="7182" max="7182" width="8.5546875" style="7" customWidth="1"/>
    <col min="7183" max="7183" width="1.5546875" style="7" customWidth="1"/>
    <col min="7184" max="7184" width="10.5546875" style="7" bestFit="1" customWidth="1"/>
    <col min="7185" max="7185" width="1.44140625" style="7" customWidth="1"/>
    <col min="7186" max="7186" width="10.44140625" style="7" customWidth="1"/>
    <col min="7187" max="7187" width="1.44140625" style="7" customWidth="1"/>
    <col min="7188" max="7188" width="10.5546875" style="7" bestFit="1" customWidth="1"/>
    <col min="7189" max="7424" width="11.44140625" style="7"/>
    <col min="7425" max="7425" width="3.5546875" style="7" customWidth="1"/>
    <col min="7426" max="7426" width="9.44140625" style="7" bestFit="1" customWidth="1"/>
    <col min="7427" max="7427" width="3.5546875" style="7" customWidth="1"/>
    <col min="7428" max="7428" width="9.44140625" style="7" customWidth="1"/>
    <col min="7429" max="7429" width="1.5546875" style="7" customWidth="1"/>
    <col min="7430" max="7430" width="11.109375" style="7" customWidth="1"/>
    <col min="7431" max="7431" width="2" style="7" customWidth="1"/>
    <col min="7432" max="7432" width="11" style="7" customWidth="1"/>
    <col min="7433" max="7433" width="1.88671875" style="7" customWidth="1"/>
    <col min="7434" max="7434" width="10.44140625" style="7" bestFit="1" customWidth="1"/>
    <col min="7435" max="7435" width="1.5546875" style="7" customWidth="1"/>
    <col min="7436" max="7436" width="8.5546875" style="7" customWidth="1"/>
    <col min="7437" max="7437" width="1.5546875" style="7" customWidth="1"/>
    <col min="7438" max="7438" width="8.5546875" style="7" customWidth="1"/>
    <col min="7439" max="7439" width="1.5546875" style="7" customWidth="1"/>
    <col min="7440" max="7440" width="10.5546875" style="7" bestFit="1" customWidth="1"/>
    <col min="7441" max="7441" width="1.44140625" style="7" customWidth="1"/>
    <col min="7442" max="7442" width="10.44140625" style="7" customWidth="1"/>
    <col min="7443" max="7443" width="1.44140625" style="7" customWidth="1"/>
    <col min="7444" max="7444" width="10.5546875" style="7" bestFit="1" customWidth="1"/>
    <col min="7445" max="7680" width="11.44140625" style="7"/>
    <col min="7681" max="7681" width="3.5546875" style="7" customWidth="1"/>
    <col min="7682" max="7682" width="9.44140625" style="7" bestFit="1" customWidth="1"/>
    <col min="7683" max="7683" width="3.5546875" style="7" customWidth="1"/>
    <col min="7684" max="7684" width="9.44140625" style="7" customWidth="1"/>
    <col min="7685" max="7685" width="1.5546875" style="7" customWidth="1"/>
    <col min="7686" max="7686" width="11.109375" style="7" customWidth="1"/>
    <col min="7687" max="7687" width="2" style="7" customWidth="1"/>
    <col min="7688" max="7688" width="11" style="7" customWidth="1"/>
    <col min="7689" max="7689" width="1.88671875" style="7" customWidth="1"/>
    <col min="7690" max="7690" width="10.44140625" style="7" bestFit="1" customWidth="1"/>
    <col min="7691" max="7691" width="1.5546875" style="7" customWidth="1"/>
    <col min="7692" max="7692" width="8.5546875" style="7" customWidth="1"/>
    <col min="7693" max="7693" width="1.5546875" style="7" customWidth="1"/>
    <col min="7694" max="7694" width="8.5546875" style="7" customWidth="1"/>
    <col min="7695" max="7695" width="1.5546875" style="7" customWidth="1"/>
    <col min="7696" max="7696" width="10.5546875" style="7" bestFit="1" customWidth="1"/>
    <col min="7697" max="7697" width="1.44140625" style="7" customWidth="1"/>
    <col min="7698" max="7698" width="10.44140625" style="7" customWidth="1"/>
    <col min="7699" max="7699" width="1.44140625" style="7" customWidth="1"/>
    <col min="7700" max="7700" width="10.5546875" style="7" bestFit="1" customWidth="1"/>
    <col min="7701" max="7936" width="11.44140625" style="7"/>
    <col min="7937" max="7937" width="3.5546875" style="7" customWidth="1"/>
    <col min="7938" max="7938" width="9.44140625" style="7" bestFit="1" customWidth="1"/>
    <col min="7939" max="7939" width="3.5546875" style="7" customWidth="1"/>
    <col min="7940" max="7940" width="9.44140625" style="7" customWidth="1"/>
    <col min="7941" max="7941" width="1.5546875" style="7" customWidth="1"/>
    <col min="7942" max="7942" width="11.109375" style="7" customWidth="1"/>
    <col min="7943" max="7943" width="2" style="7" customWidth="1"/>
    <col min="7944" max="7944" width="11" style="7" customWidth="1"/>
    <col min="7945" max="7945" width="1.88671875" style="7" customWidth="1"/>
    <col min="7946" max="7946" width="10.44140625" style="7" bestFit="1" customWidth="1"/>
    <col min="7947" max="7947" width="1.5546875" style="7" customWidth="1"/>
    <col min="7948" max="7948" width="8.5546875" style="7" customWidth="1"/>
    <col min="7949" max="7949" width="1.5546875" style="7" customWidth="1"/>
    <col min="7950" max="7950" width="8.5546875" style="7" customWidth="1"/>
    <col min="7951" max="7951" width="1.5546875" style="7" customWidth="1"/>
    <col min="7952" max="7952" width="10.5546875" style="7" bestFit="1" customWidth="1"/>
    <col min="7953" max="7953" width="1.44140625" style="7" customWidth="1"/>
    <col min="7954" max="7954" width="10.44140625" style="7" customWidth="1"/>
    <col min="7955" max="7955" width="1.44140625" style="7" customWidth="1"/>
    <col min="7956" max="7956" width="10.5546875" style="7" bestFit="1" customWidth="1"/>
    <col min="7957" max="8192" width="11.44140625" style="7"/>
    <col min="8193" max="8193" width="3.5546875" style="7" customWidth="1"/>
    <col min="8194" max="8194" width="9.44140625" style="7" bestFit="1" customWidth="1"/>
    <col min="8195" max="8195" width="3.5546875" style="7" customWidth="1"/>
    <col min="8196" max="8196" width="9.44140625" style="7" customWidth="1"/>
    <col min="8197" max="8197" width="1.5546875" style="7" customWidth="1"/>
    <col min="8198" max="8198" width="11.109375" style="7" customWidth="1"/>
    <col min="8199" max="8199" width="2" style="7" customWidth="1"/>
    <col min="8200" max="8200" width="11" style="7" customWidth="1"/>
    <col min="8201" max="8201" width="1.88671875" style="7" customWidth="1"/>
    <col min="8202" max="8202" width="10.44140625" style="7" bestFit="1" customWidth="1"/>
    <col min="8203" max="8203" width="1.5546875" style="7" customWidth="1"/>
    <col min="8204" max="8204" width="8.5546875" style="7" customWidth="1"/>
    <col min="8205" max="8205" width="1.5546875" style="7" customWidth="1"/>
    <col min="8206" max="8206" width="8.5546875" style="7" customWidth="1"/>
    <col min="8207" max="8207" width="1.5546875" style="7" customWidth="1"/>
    <col min="8208" max="8208" width="10.5546875" style="7" bestFit="1" customWidth="1"/>
    <col min="8209" max="8209" width="1.44140625" style="7" customWidth="1"/>
    <col min="8210" max="8210" width="10.44140625" style="7" customWidth="1"/>
    <col min="8211" max="8211" width="1.44140625" style="7" customWidth="1"/>
    <col min="8212" max="8212" width="10.5546875" style="7" bestFit="1" customWidth="1"/>
    <col min="8213" max="8448" width="11.44140625" style="7"/>
    <col min="8449" max="8449" width="3.5546875" style="7" customWidth="1"/>
    <col min="8450" max="8450" width="9.44140625" style="7" bestFit="1" customWidth="1"/>
    <col min="8451" max="8451" width="3.5546875" style="7" customWidth="1"/>
    <col min="8452" max="8452" width="9.44140625" style="7" customWidth="1"/>
    <col min="8453" max="8453" width="1.5546875" style="7" customWidth="1"/>
    <col min="8454" max="8454" width="11.109375" style="7" customWidth="1"/>
    <col min="8455" max="8455" width="2" style="7" customWidth="1"/>
    <col min="8456" max="8456" width="11" style="7" customWidth="1"/>
    <col min="8457" max="8457" width="1.88671875" style="7" customWidth="1"/>
    <col min="8458" max="8458" width="10.44140625" style="7" bestFit="1" customWidth="1"/>
    <col min="8459" max="8459" width="1.5546875" style="7" customWidth="1"/>
    <col min="8460" max="8460" width="8.5546875" style="7" customWidth="1"/>
    <col min="8461" max="8461" width="1.5546875" style="7" customWidth="1"/>
    <col min="8462" max="8462" width="8.5546875" style="7" customWidth="1"/>
    <col min="8463" max="8463" width="1.5546875" style="7" customWidth="1"/>
    <col min="8464" max="8464" width="10.5546875" style="7" bestFit="1" customWidth="1"/>
    <col min="8465" max="8465" width="1.44140625" style="7" customWidth="1"/>
    <col min="8466" max="8466" width="10.44140625" style="7" customWidth="1"/>
    <col min="8467" max="8467" width="1.44140625" style="7" customWidth="1"/>
    <col min="8468" max="8468" width="10.5546875" style="7" bestFit="1" customWidth="1"/>
    <col min="8469" max="8704" width="11.44140625" style="7"/>
    <col min="8705" max="8705" width="3.5546875" style="7" customWidth="1"/>
    <col min="8706" max="8706" width="9.44140625" style="7" bestFit="1" customWidth="1"/>
    <col min="8707" max="8707" width="3.5546875" style="7" customWidth="1"/>
    <col min="8708" max="8708" width="9.44140625" style="7" customWidth="1"/>
    <col min="8709" max="8709" width="1.5546875" style="7" customWidth="1"/>
    <col min="8710" max="8710" width="11.109375" style="7" customWidth="1"/>
    <col min="8711" max="8711" width="2" style="7" customWidth="1"/>
    <col min="8712" max="8712" width="11" style="7" customWidth="1"/>
    <col min="8713" max="8713" width="1.88671875" style="7" customWidth="1"/>
    <col min="8714" max="8714" width="10.44140625" style="7" bestFit="1" customWidth="1"/>
    <col min="8715" max="8715" width="1.5546875" style="7" customWidth="1"/>
    <col min="8716" max="8716" width="8.5546875" style="7" customWidth="1"/>
    <col min="8717" max="8717" width="1.5546875" style="7" customWidth="1"/>
    <col min="8718" max="8718" width="8.5546875" style="7" customWidth="1"/>
    <col min="8719" max="8719" width="1.5546875" style="7" customWidth="1"/>
    <col min="8720" max="8720" width="10.5546875" style="7" bestFit="1" customWidth="1"/>
    <col min="8721" max="8721" width="1.44140625" style="7" customWidth="1"/>
    <col min="8722" max="8722" width="10.44140625" style="7" customWidth="1"/>
    <col min="8723" max="8723" width="1.44140625" style="7" customWidth="1"/>
    <col min="8724" max="8724" width="10.5546875" style="7" bestFit="1" customWidth="1"/>
    <col min="8725" max="8960" width="11.44140625" style="7"/>
    <col min="8961" max="8961" width="3.5546875" style="7" customWidth="1"/>
    <col min="8962" max="8962" width="9.44140625" style="7" bestFit="1" customWidth="1"/>
    <col min="8963" max="8963" width="3.5546875" style="7" customWidth="1"/>
    <col min="8964" max="8964" width="9.44140625" style="7" customWidth="1"/>
    <col min="8965" max="8965" width="1.5546875" style="7" customWidth="1"/>
    <col min="8966" max="8966" width="11.109375" style="7" customWidth="1"/>
    <col min="8967" max="8967" width="2" style="7" customWidth="1"/>
    <col min="8968" max="8968" width="11" style="7" customWidth="1"/>
    <col min="8969" max="8969" width="1.88671875" style="7" customWidth="1"/>
    <col min="8970" max="8970" width="10.44140625" style="7" bestFit="1" customWidth="1"/>
    <col min="8971" max="8971" width="1.5546875" style="7" customWidth="1"/>
    <col min="8972" max="8972" width="8.5546875" style="7" customWidth="1"/>
    <col min="8973" max="8973" width="1.5546875" style="7" customWidth="1"/>
    <col min="8974" max="8974" width="8.5546875" style="7" customWidth="1"/>
    <col min="8975" max="8975" width="1.5546875" style="7" customWidth="1"/>
    <col min="8976" max="8976" width="10.5546875" style="7" bestFit="1" customWidth="1"/>
    <col min="8977" max="8977" width="1.44140625" style="7" customWidth="1"/>
    <col min="8978" max="8978" width="10.44140625" style="7" customWidth="1"/>
    <col min="8979" max="8979" width="1.44140625" style="7" customWidth="1"/>
    <col min="8980" max="8980" width="10.5546875" style="7" bestFit="1" customWidth="1"/>
    <col min="8981" max="9216" width="11.44140625" style="7"/>
    <col min="9217" max="9217" width="3.5546875" style="7" customWidth="1"/>
    <col min="9218" max="9218" width="9.44140625" style="7" bestFit="1" customWidth="1"/>
    <col min="9219" max="9219" width="3.5546875" style="7" customWidth="1"/>
    <col min="9220" max="9220" width="9.44140625" style="7" customWidth="1"/>
    <col min="9221" max="9221" width="1.5546875" style="7" customWidth="1"/>
    <col min="9222" max="9222" width="11.109375" style="7" customWidth="1"/>
    <col min="9223" max="9223" width="2" style="7" customWidth="1"/>
    <col min="9224" max="9224" width="11" style="7" customWidth="1"/>
    <col min="9225" max="9225" width="1.88671875" style="7" customWidth="1"/>
    <col min="9226" max="9226" width="10.44140625" style="7" bestFit="1" customWidth="1"/>
    <col min="9227" max="9227" width="1.5546875" style="7" customWidth="1"/>
    <col min="9228" max="9228" width="8.5546875" style="7" customWidth="1"/>
    <col min="9229" max="9229" width="1.5546875" style="7" customWidth="1"/>
    <col min="9230" max="9230" width="8.5546875" style="7" customWidth="1"/>
    <col min="9231" max="9231" width="1.5546875" style="7" customWidth="1"/>
    <col min="9232" max="9232" width="10.5546875" style="7" bestFit="1" customWidth="1"/>
    <col min="9233" max="9233" width="1.44140625" style="7" customWidth="1"/>
    <col min="9234" max="9234" width="10.44140625" style="7" customWidth="1"/>
    <col min="9235" max="9235" width="1.44140625" style="7" customWidth="1"/>
    <col min="9236" max="9236" width="10.5546875" style="7" bestFit="1" customWidth="1"/>
    <col min="9237" max="9472" width="11.44140625" style="7"/>
    <col min="9473" max="9473" width="3.5546875" style="7" customWidth="1"/>
    <col min="9474" max="9474" width="9.44140625" style="7" bestFit="1" customWidth="1"/>
    <col min="9475" max="9475" width="3.5546875" style="7" customWidth="1"/>
    <col min="9476" max="9476" width="9.44140625" style="7" customWidth="1"/>
    <col min="9477" max="9477" width="1.5546875" style="7" customWidth="1"/>
    <col min="9478" max="9478" width="11.109375" style="7" customWidth="1"/>
    <col min="9479" max="9479" width="2" style="7" customWidth="1"/>
    <col min="9480" max="9480" width="11" style="7" customWidth="1"/>
    <col min="9481" max="9481" width="1.88671875" style="7" customWidth="1"/>
    <col min="9482" max="9482" width="10.44140625" style="7" bestFit="1" customWidth="1"/>
    <col min="9483" max="9483" width="1.5546875" style="7" customWidth="1"/>
    <col min="9484" max="9484" width="8.5546875" style="7" customWidth="1"/>
    <col min="9485" max="9485" width="1.5546875" style="7" customWidth="1"/>
    <col min="9486" max="9486" width="8.5546875" style="7" customWidth="1"/>
    <col min="9487" max="9487" width="1.5546875" style="7" customWidth="1"/>
    <col min="9488" max="9488" width="10.5546875" style="7" bestFit="1" customWidth="1"/>
    <col min="9489" max="9489" width="1.44140625" style="7" customWidth="1"/>
    <col min="9490" max="9490" width="10.44140625" style="7" customWidth="1"/>
    <col min="9491" max="9491" width="1.44140625" style="7" customWidth="1"/>
    <col min="9492" max="9492" width="10.5546875" style="7" bestFit="1" customWidth="1"/>
    <col min="9493" max="9728" width="11.44140625" style="7"/>
    <col min="9729" max="9729" width="3.5546875" style="7" customWidth="1"/>
    <col min="9730" max="9730" width="9.44140625" style="7" bestFit="1" customWidth="1"/>
    <col min="9731" max="9731" width="3.5546875" style="7" customWidth="1"/>
    <col min="9732" max="9732" width="9.44140625" style="7" customWidth="1"/>
    <col min="9733" max="9733" width="1.5546875" style="7" customWidth="1"/>
    <col min="9734" max="9734" width="11.109375" style="7" customWidth="1"/>
    <col min="9735" max="9735" width="2" style="7" customWidth="1"/>
    <col min="9736" max="9736" width="11" style="7" customWidth="1"/>
    <col min="9737" max="9737" width="1.88671875" style="7" customWidth="1"/>
    <col min="9738" max="9738" width="10.44140625" style="7" bestFit="1" customWidth="1"/>
    <col min="9739" max="9739" width="1.5546875" style="7" customWidth="1"/>
    <col min="9740" max="9740" width="8.5546875" style="7" customWidth="1"/>
    <col min="9741" max="9741" width="1.5546875" style="7" customWidth="1"/>
    <col min="9742" max="9742" width="8.5546875" style="7" customWidth="1"/>
    <col min="9743" max="9743" width="1.5546875" style="7" customWidth="1"/>
    <col min="9744" max="9744" width="10.5546875" style="7" bestFit="1" customWidth="1"/>
    <col min="9745" max="9745" width="1.44140625" style="7" customWidth="1"/>
    <col min="9746" max="9746" width="10.44140625" style="7" customWidth="1"/>
    <col min="9747" max="9747" width="1.44140625" style="7" customWidth="1"/>
    <col min="9748" max="9748" width="10.5546875" style="7" bestFit="1" customWidth="1"/>
    <col min="9749" max="9984" width="11.44140625" style="7"/>
    <col min="9985" max="9985" width="3.5546875" style="7" customWidth="1"/>
    <col min="9986" max="9986" width="9.44140625" style="7" bestFit="1" customWidth="1"/>
    <col min="9987" max="9987" width="3.5546875" style="7" customWidth="1"/>
    <col min="9988" max="9988" width="9.44140625" style="7" customWidth="1"/>
    <col min="9989" max="9989" width="1.5546875" style="7" customWidth="1"/>
    <col min="9990" max="9990" width="11.109375" style="7" customWidth="1"/>
    <col min="9991" max="9991" width="2" style="7" customWidth="1"/>
    <col min="9992" max="9992" width="11" style="7" customWidth="1"/>
    <col min="9993" max="9993" width="1.88671875" style="7" customWidth="1"/>
    <col min="9994" max="9994" width="10.44140625" style="7" bestFit="1" customWidth="1"/>
    <col min="9995" max="9995" width="1.5546875" style="7" customWidth="1"/>
    <col min="9996" max="9996" width="8.5546875" style="7" customWidth="1"/>
    <col min="9997" max="9997" width="1.5546875" style="7" customWidth="1"/>
    <col min="9998" max="9998" width="8.5546875" style="7" customWidth="1"/>
    <col min="9999" max="9999" width="1.5546875" style="7" customWidth="1"/>
    <col min="10000" max="10000" width="10.5546875" style="7" bestFit="1" customWidth="1"/>
    <col min="10001" max="10001" width="1.44140625" style="7" customWidth="1"/>
    <col min="10002" max="10002" width="10.44140625" style="7" customWidth="1"/>
    <col min="10003" max="10003" width="1.44140625" style="7" customWidth="1"/>
    <col min="10004" max="10004" width="10.5546875" style="7" bestFit="1" customWidth="1"/>
    <col min="10005" max="10240" width="11.44140625" style="7"/>
    <col min="10241" max="10241" width="3.5546875" style="7" customWidth="1"/>
    <col min="10242" max="10242" width="9.44140625" style="7" bestFit="1" customWidth="1"/>
    <col min="10243" max="10243" width="3.5546875" style="7" customWidth="1"/>
    <col min="10244" max="10244" width="9.44140625" style="7" customWidth="1"/>
    <col min="10245" max="10245" width="1.5546875" style="7" customWidth="1"/>
    <col min="10246" max="10246" width="11.109375" style="7" customWidth="1"/>
    <col min="10247" max="10247" width="2" style="7" customWidth="1"/>
    <col min="10248" max="10248" width="11" style="7" customWidth="1"/>
    <col min="10249" max="10249" width="1.88671875" style="7" customWidth="1"/>
    <col min="10250" max="10250" width="10.44140625" style="7" bestFit="1" customWidth="1"/>
    <col min="10251" max="10251" width="1.5546875" style="7" customWidth="1"/>
    <col min="10252" max="10252" width="8.5546875" style="7" customWidth="1"/>
    <col min="10253" max="10253" width="1.5546875" style="7" customWidth="1"/>
    <col min="10254" max="10254" width="8.5546875" style="7" customWidth="1"/>
    <col min="10255" max="10255" width="1.5546875" style="7" customWidth="1"/>
    <col min="10256" max="10256" width="10.5546875" style="7" bestFit="1" customWidth="1"/>
    <col min="10257" max="10257" width="1.44140625" style="7" customWidth="1"/>
    <col min="10258" max="10258" width="10.44140625" style="7" customWidth="1"/>
    <col min="10259" max="10259" width="1.44140625" style="7" customWidth="1"/>
    <col min="10260" max="10260" width="10.5546875" style="7" bestFit="1" customWidth="1"/>
    <col min="10261" max="10496" width="11.44140625" style="7"/>
    <col min="10497" max="10497" width="3.5546875" style="7" customWidth="1"/>
    <col min="10498" max="10498" width="9.44140625" style="7" bestFit="1" customWidth="1"/>
    <col min="10499" max="10499" width="3.5546875" style="7" customWidth="1"/>
    <col min="10500" max="10500" width="9.44140625" style="7" customWidth="1"/>
    <col min="10501" max="10501" width="1.5546875" style="7" customWidth="1"/>
    <col min="10502" max="10502" width="11.109375" style="7" customWidth="1"/>
    <col min="10503" max="10503" width="2" style="7" customWidth="1"/>
    <col min="10504" max="10504" width="11" style="7" customWidth="1"/>
    <col min="10505" max="10505" width="1.88671875" style="7" customWidth="1"/>
    <col min="10506" max="10506" width="10.44140625" style="7" bestFit="1" customWidth="1"/>
    <col min="10507" max="10507" width="1.5546875" style="7" customWidth="1"/>
    <col min="10508" max="10508" width="8.5546875" style="7" customWidth="1"/>
    <col min="10509" max="10509" width="1.5546875" style="7" customWidth="1"/>
    <col min="10510" max="10510" width="8.5546875" style="7" customWidth="1"/>
    <col min="10511" max="10511" width="1.5546875" style="7" customWidth="1"/>
    <col min="10512" max="10512" width="10.5546875" style="7" bestFit="1" customWidth="1"/>
    <col min="10513" max="10513" width="1.44140625" style="7" customWidth="1"/>
    <col min="10514" max="10514" width="10.44140625" style="7" customWidth="1"/>
    <col min="10515" max="10515" width="1.44140625" style="7" customWidth="1"/>
    <col min="10516" max="10516" width="10.5546875" style="7" bestFit="1" customWidth="1"/>
    <col min="10517" max="10752" width="11.44140625" style="7"/>
    <col min="10753" max="10753" width="3.5546875" style="7" customWidth="1"/>
    <col min="10754" max="10754" width="9.44140625" style="7" bestFit="1" customWidth="1"/>
    <col min="10755" max="10755" width="3.5546875" style="7" customWidth="1"/>
    <col min="10756" max="10756" width="9.44140625" style="7" customWidth="1"/>
    <col min="10757" max="10757" width="1.5546875" style="7" customWidth="1"/>
    <col min="10758" max="10758" width="11.109375" style="7" customWidth="1"/>
    <col min="10759" max="10759" width="2" style="7" customWidth="1"/>
    <col min="10760" max="10760" width="11" style="7" customWidth="1"/>
    <col min="10761" max="10761" width="1.88671875" style="7" customWidth="1"/>
    <col min="10762" max="10762" width="10.44140625" style="7" bestFit="1" customWidth="1"/>
    <col min="10763" max="10763" width="1.5546875" style="7" customWidth="1"/>
    <col min="10764" max="10764" width="8.5546875" style="7" customWidth="1"/>
    <col min="10765" max="10765" width="1.5546875" style="7" customWidth="1"/>
    <col min="10766" max="10766" width="8.5546875" style="7" customWidth="1"/>
    <col min="10767" max="10767" width="1.5546875" style="7" customWidth="1"/>
    <col min="10768" max="10768" width="10.5546875" style="7" bestFit="1" customWidth="1"/>
    <col min="10769" max="10769" width="1.44140625" style="7" customWidth="1"/>
    <col min="10770" max="10770" width="10.44140625" style="7" customWidth="1"/>
    <col min="10771" max="10771" width="1.44140625" style="7" customWidth="1"/>
    <col min="10772" max="10772" width="10.5546875" style="7" bestFit="1" customWidth="1"/>
    <col min="10773" max="11008" width="11.44140625" style="7"/>
    <col min="11009" max="11009" width="3.5546875" style="7" customWidth="1"/>
    <col min="11010" max="11010" width="9.44140625" style="7" bestFit="1" customWidth="1"/>
    <col min="11011" max="11011" width="3.5546875" style="7" customWidth="1"/>
    <col min="11012" max="11012" width="9.44140625" style="7" customWidth="1"/>
    <col min="11013" max="11013" width="1.5546875" style="7" customWidth="1"/>
    <col min="11014" max="11014" width="11.109375" style="7" customWidth="1"/>
    <col min="11015" max="11015" width="2" style="7" customWidth="1"/>
    <col min="11016" max="11016" width="11" style="7" customWidth="1"/>
    <col min="11017" max="11017" width="1.88671875" style="7" customWidth="1"/>
    <col min="11018" max="11018" width="10.44140625" style="7" bestFit="1" customWidth="1"/>
    <col min="11019" max="11019" width="1.5546875" style="7" customWidth="1"/>
    <col min="11020" max="11020" width="8.5546875" style="7" customWidth="1"/>
    <col min="11021" max="11021" width="1.5546875" style="7" customWidth="1"/>
    <col min="11022" max="11022" width="8.5546875" style="7" customWidth="1"/>
    <col min="11023" max="11023" width="1.5546875" style="7" customWidth="1"/>
    <col min="11024" max="11024" width="10.5546875" style="7" bestFit="1" customWidth="1"/>
    <col min="11025" max="11025" width="1.44140625" style="7" customWidth="1"/>
    <col min="11026" max="11026" width="10.44140625" style="7" customWidth="1"/>
    <col min="11027" max="11027" width="1.44140625" style="7" customWidth="1"/>
    <col min="11028" max="11028" width="10.5546875" style="7" bestFit="1" customWidth="1"/>
    <col min="11029" max="11264" width="11.44140625" style="7"/>
    <col min="11265" max="11265" width="3.5546875" style="7" customWidth="1"/>
    <col min="11266" max="11266" width="9.44140625" style="7" bestFit="1" customWidth="1"/>
    <col min="11267" max="11267" width="3.5546875" style="7" customWidth="1"/>
    <col min="11268" max="11268" width="9.44140625" style="7" customWidth="1"/>
    <col min="11269" max="11269" width="1.5546875" style="7" customWidth="1"/>
    <col min="11270" max="11270" width="11.109375" style="7" customWidth="1"/>
    <col min="11271" max="11271" width="2" style="7" customWidth="1"/>
    <col min="11272" max="11272" width="11" style="7" customWidth="1"/>
    <col min="11273" max="11273" width="1.88671875" style="7" customWidth="1"/>
    <col min="11274" max="11274" width="10.44140625" style="7" bestFit="1" customWidth="1"/>
    <col min="11275" max="11275" width="1.5546875" style="7" customWidth="1"/>
    <col min="11276" max="11276" width="8.5546875" style="7" customWidth="1"/>
    <col min="11277" max="11277" width="1.5546875" style="7" customWidth="1"/>
    <col min="11278" max="11278" width="8.5546875" style="7" customWidth="1"/>
    <col min="11279" max="11279" width="1.5546875" style="7" customWidth="1"/>
    <col min="11280" max="11280" width="10.5546875" style="7" bestFit="1" customWidth="1"/>
    <col min="11281" max="11281" width="1.44140625" style="7" customWidth="1"/>
    <col min="11282" max="11282" width="10.44140625" style="7" customWidth="1"/>
    <col min="11283" max="11283" width="1.44140625" style="7" customWidth="1"/>
    <col min="11284" max="11284" width="10.5546875" style="7" bestFit="1" customWidth="1"/>
    <col min="11285" max="11520" width="11.44140625" style="7"/>
    <col min="11521" max="11521" width="3.5546875" style="7" customWidth="1"/>
    <col min="11522" max="11522" width="9.44140625" style="7" bestFit="1" customWidth="1"/>
    <col min="11523" max="11523" width="3.5546875" style="7" customWidth="1"/>
    <col min="11524" max="11524" width="9.44140625" style="7" customWidth="1"/>
    <col min="11525" max="11525" width="1.5546875" style="7" customWidth="1"/>
    <col min="11526" max="11526" width="11.109375" style="7" customWidth="1"/>
    <col min="11527" max="11527" width="2" style="7" customWidth="1"/>
    <col min="11528" max="11528" width="11" style="7" customWidth="1"/>
    <col min="11529" max="11529" width="1.88671875" style="7" customWidth="1"/>
    <col min="11530" max="11530" width="10.44140625" style="7" bestFit="1" customWidth="1"/>
    <col min="11531" max="11531" width="1.5546875" style="7" customWidth="1"/>
    <col min="11532" max="11532" width="8.5546875" style="7" customWidth="1"/>
    <col min="11533" max="11533" width="1.5546875" style="7" customWidth="1"/>
    <col min="11534" max="11534" width="8.5546875" style="7" customWidth="1"/>
    <col min="11535" max="11535" width="1.5546875" style="7" customWidth="1"/>
    <col min="11536" max="11536" width="10.5546875" style="7" bestFit="1" customWidth="1"/>
    <col min="11537" max="11537" width="1.44140625" style="7" customWidth="1"/>
    <col min="11538" max="11538" width="10.44140625" style="7" customWidth="1"/>
    <col min="11539" max="11539" width="1.44140625" style="7" customWidth="1"/>
    <col min="11540" max="11540" width="10.5546875" style="7" bestFit="1" customWidth="1"/>
    <col min="11541" max="11776" width="11.44140625" style="7"/>
    <col min="11777" max="11777" width="3.5546875" style="7" customWidth="1"/>
    <col min="11778" max="11778" width="9.44140625" style="7" bestFit="1" customWidth="1"/>
    <col min="11779" max="11779" width="3.5546875" style="7" customWidth="1"/>
    <col min="11780" max="11780" width="9.44140625" style="7" customWidth="1"/>
    <col min="11781" max="11781" width="1.5546875" style="7" customWidth="1"/>
    <col min="11782" max="11782" width="11.109375" style="7" customWidth="1"/>
    <col min="11783" max="11783" width="2" style="7" customWidth="1"/>
    <col min="11784" max="11784" width="11" style="7" customWidth="1"/>
    <col min="11785" max="11785" width="1.88671875" style="7" customWidth="1"/>
    <col min="11786" max="11786" width="10.44140625" style="7" bestFit="1" customWidth="1"/>
    <col min="11787" max="11787" width="1.5546875" style="7" customWidth="1"/>
    <col min="11788" max="11788" width="8.5546875" style="7" customWidth="1"/>
    <col min="11789" max="11789" width="1.5546875" style="7" customWidth="1"/>
    <col min="11790" max="11790" width="8.5546875" style="7" customWidth="1"/>
    <col min="11791" max="11791" width="1.5546875" style="7" customWidth="1"/>
    <col min="11792" max="11792" width="10.5546875" style="7" bestFit="1" customWidth="1"/>
    <col min="11793" max="11793" width="1.44140625" style="7" customWidth="1"/>
    <col min="11794" max="11794" width="10.44140625" style="7" customWidth="1"/>
    <col min="11795" max="11795" width="1.44140625" style="7" customWidth="1"/>
    <col min="11796" max="11796" width="10.5546875" style="7" bestFit="1" customWidth="1"/>
    <col min="11797" max="12032" width="11.44140625" style="7"/>
    <col min="12033" max="12033" width="3.5546875" style="7" customWidth="1"/>
    <col min="12034" max="12034" width="9.44140625" style="7" bestFit="1" customWidth="1"/>
    <col min="12035" max="12035" width="3.5546875" style="7" customWidth="1"/>
    <col min="12036" max="12036" width="9.44140625" style="7" customWidth="1"/>
    <col min="12037" max="12037" width="1.5546875" style="7" customWidth="1"/>
    <col min="12038" max="12038" width="11.109375" style="7" customWidth="1"/>
    <col min="12039" max="12039" width="2" style="7" customWidth="1"/>
    <col min="12040" max="12040" width="11" style="7" customWidth="1"/>
    <col min="12041" max="12041" width="1.88671875" style="7" customWidth="1"/>
    <col min="12042" max="12042" width="10.44140625" style="7" bestFit="1" customWidth="1"/>
    <col min="12043" max="12043" width="1.5546875" style="7" customWidth="1"/>
    <col min="12044" max="12044" width="8.5546875" style="7" customWidth="1"/>
    <col min="12045" max="12045" width="1.5546875" style="7" customWidth="1"/>
    <col min="12046" max="12046" width="8.5546875" style="7" customWidth="1"/>
    <col min="12047" max="12047" width="1.5546875" style="7" customWidth="1"/>
    <col min="12048" max="12048" width="10.5546875" style="7" bestFit="1" customWidth="1"/>
    <col min="12049" max="12049" width="1.44140625" style="7" customWidth="1"/>
    <col min="12050" max="12050" width="10.44140625" style="7" customWidth="1"/>
    <col min="12051" max="12051" width="1.44140625" style="7" customWidth="1"/>
    <col min="12052" max="12052" width="10.5546875" style="7" bestFit="1" customWidth="1"/>
    <col min="12053" max="12288" width="11.44140625" style="7"/>
    <col min="12289" max="12289" width="3.5546875" style="7" customWidth="1"/>
    <col min="12290" max="12290" width="9.44140625" style="7" bestFit="1" customWidth="1"/>
    <col min="12291" max="12291" width="3.5546875" style="7" customWidth="1"/>
    <col min="12292" max="12292" width="9.44140625" style="7" customWidth="1"/>
    <col min="12293" max="12293" width="1.5546875" style="7" customWidth="1"/>
    <col min="12294" max="12294" width="11.109375" style="7" customWidth="1"/>
    <col min="12295" max="12295" width="2" style="7" customWidth="1"/>
    <col min="12296" max="12296" width="11" style="7" customWidth="1"/>
    <col min="12297" max="12297" width="1.88671875" style="7" customWidth="1"/>
    <col min="12298" max="12298" width="10.44140625" style="7" bestFit="1" customWidth="1"/>
    <col min="12299" max="12299" width="1.5546875" style="7" customWidth="1"/>
    <col min="12300" max="12300" width="8.5546875" style="7" customWidth="1"/>
    <col min="12301" max="12301" width="1.5546875" style="7" customWidth="1"/>
    <col min="12302" max="12302" width="8.5546875" style="7" customWidth="1"/>
    <col min="12303" max="12303" width="1.5546875" style="7" customWidth="1"/>
    <col min="12304" max="12304" width="10.5546875" style="7" bestFit="1" customWidth="1"/>
    <col min="12305" max="12305" width="1.44140625" style="7" customWidth="1"/>
    <col min="12306" max="12306" width="10.44140625" style="7" customWidth="1"/>
    <col min="12307" max="12307" width="1.44140625" style="7" customWidth="1"/>
    <col min="12308" max="12308" width="10.5546875" style="7" bestFit="1" customWidth="1"/>
    <col min="12309" max="12544" width="11.44140625" style="7"/>
    <col min="12545" max="12545" width="3.5546875" style="7" customWidth="1"/>
    <col min="12546" max="12546" width="9.44140625" style="7" bestFit="1" customWidth="1"/>
    <col min="12547" max="12547" width="3.5546875" style="7" customWidth="1"/>
    <col min="12548" max="12548" width="9.44140625" style="7" customWidth="1"/>
    <col min="12549" max="12549" width="1.5546875" style="7" customWidth="1"/>
    <col min="12550" max="12550" width="11.109375" style="7" customWidth="1"/>
    <col min="12551" max="12551" width="2" style="7" customWidth="1"/>
    <col min="12552" max="12552" width="11" style="7" customWidth="1"/>
    <col min="12553" max="12553" width="1.88671875" style="7" customWidth="1"/>
    <col min="12554" max="12554" width="10.44140625" style="7" bestFit="1" customWidth="1"/>
    <col min="12555" max="12555" width="1.5546875" style="7" customWidth="1"/>
    <col min="12556" max="12556" width="8.5546875" style="7" customWidth="1"/>
    <col min="12557" max="12557" width="1.5546875" style="7" customWidth="1"/>
    <col min="12558" max="12558" width="8.5546875" style="7" customWidth="1"/>
    <col min="12559" max="12559" width="1.5546875" style="7" customWidth="1"/>
    <col min="12560" max="12560" width="10.5546875" style="7" bestFit="1" customWidth="1"/>
    <col min="12561" max="12561" width="1.44140625" style="7" customWidth="1"/>
    <col min="12562" max="12562" width="10.44140625" style="7" customWidth="1"/>
    <col min="12563" max="12563" width="1.44140625" style="7" customWidth="1"/>
    <col min="12564" max="12564" width="10.5546875" style="7" bestFit="1" customWidth="1"/>
    <col min="12565" max="12800" width="11.44140625" style="7"/>
    <col min="12801" max="12801" width="3.5546875" style="7" customWidth="1"/>
    <col min="12802" max="12802" width="9.44140625" style="7" bestFit="1" customWidth="1"/>
    <col min="12803" max="12803" width="3.5546875" style="7" customWidth="1"/>
    <col min="12804" max="12804" width="9.44140625" style="7" customWidth="1"/>
    <col min="12805" max="12805" width="1.5546875" style="7" customWidth="1"/>
    <col min="12806" max="12806" width="11.109375" style="7" customWidth="1"/>
    <col min="12807" max="12807" width="2" style="7" customWidth="1"/>
    <col min="12808" max="12808" width="11" style="7" customWidth="1"/>
    <col min="12809" max="12809" width="1.88671875" style="7" customWidth="1"/>
    <col min="12810" max="12810" width="10.44140625" style="7" bestFit="1" customWidth="1"/>
    <col min="12811" max="12811" width="1.5546875" style="7" customWidth="1"/>
    <col min="12812" max="12812" width="8.5546875" style="7" customWidth="1"/>
    <col min="12813" max="12813" width="1.5546875" style="7" customWidth="1"/>
    <col min="12814" max="12814" width="8.5546875" style="7" customWidth="1"/>
    <col min="12815" max="12815" width="1.5546875" style="7" customWidth="1"/>
    <col min="12816" max="12816" width="10.5546875" style="7" bestFit="1" customWidth="1"/>
    <col min="12817" max="12817" width="1.44140625" style="7" customWidth="1"/>
    <col min="12818" max="12818" width="10.44140625" style="7" customWidth="1"/>
    <col min="12819" max="12819" width="1.44140625" style="7" customWidth="1"/>
    <col min="12820" max="12820" width="10.5546875" style="7" bestFit="1" customWidth="1"/>
    <col min="12821" max="13056" width="11.44140625" style="7"/>
    <col min="13057" max="13057" width="3.5546875" style="7" customWidth="1"/>
    <col min="13058" max="13058" width="9.44140625" style="7" bestFit="1" customWidth="1"/>
    <col min="13059" max="13059" width="3.5546875" style="7" customWidth="1"/>
    <col min="13060" max="13060" width="9.44140625" style="7" customWidth="1"/>
    <col min="13061" max="13061" width="1.5546875" style="7" customWidth="1"/>
    <col min="13062" max="13062" width="11.109375" style="7" customWidth="1"/>
    <col min="13063" max="13063" width="2" style="7" customWidth="1"/>
    <col min="13064" max="13064" width="11" style="7" customWidth="1"/>
    <col min="13065" max="13065" width="1.88671875" style="7" customWidth="1"/>
    <col min="13066" max="13066" width="10.44140625" style="7" bestFit="1" customWidth="1"/>
    <col min="13067" max="13067" width="1.5546875" style="7" customWidth="1"/>
    <col min="13068" max="13068" width="8.5546875" style="7" customWidth="1"/>
    <col min="13069" max="13069" width="1.5546875" style="7" customWidth="1"/>
    <col min="13070" max="13070" width="8.5546875" style="7" customWidth="1"/>
    <col min="13071" max="13071" width="1.5546875" style="7" customWidth="1"/>
    <col min="13072" max="13072" width="10.5546875" style="7" bestFit="1" customWidth="1"/>
    <col min="13073" max="13073" width="1.44140625" style="7" customWidth="1"/>
    <col min="13074" max="13074" width="10.44140625" style="7" customWidth="1"/>
    <col min="13075" max="13075" width="1.44140625" style="7" customWidth="1"/>
    <col min="13076" max="13076" width="10.5546875" style="7" bestFit="1" customWidth="1"/>
    <col min="13077" max="13312" width="11.44140625" style="7"/>
    <col min="13313" max="13313" width="3.5546875" style="7" customWidth="1"/>
    <col min="13314" max="13314" width="9.44140625" style="7" bestFit="1" customWidth="1"/>
    <col min="13315" max="13315" width="3.5546875" style="7" customWidth="1"/>
    <col min="13316" max="13316" width="9.44140625" style="7" customWidth="1"/>
    <col min="13317" max="13317" width="1.5546875" style="7" customWidth="1"/>
    <col min="13318" max="13318" width="11.109375" style="7" customWidth="1"/>
    <col min="13319" max="13319" width="2" style="7" customWidth="1"/>
    <col min="13320" max="13320" width="11" style="7" customWidth="1"/>
    <col min="13321" max="13321" width="1.88671875" style="7" customWidth="1"/>
    <col min="13322" max="13322" width="10.44140625" style="7" bestFit="1" customWidth="1"/>
    <col min="13323" max="13323" width="1.5546875" style="7" customWidth="1"/>
    <col min="13324" max="13324" width="8.5546875" style="7" customWidth="1"/>
    <col min="13325" max="13325" width="1.5546875" style="7" customWidth="1"/>
    <col min="13326" max="13326" width="8.5546875" style="7" customWidth="1"/>
    <col min="13327" max="13327" width="1.5546875" style="7" customWidth="1"/>
    <col min="13328" max="13328" width="10.5546875" style="7" bestFit="1" customWidth="1"/>
    <col min="13329" max="13329" width="1.44140625" style="7" customWidth="1"/>
    <col min="13330" max="13330" width="10.44140625" style="7" customWidth="1"/>
    <col min="13331" max="13331" width="1.44140625" style="7" customWidth="1"/>
    <col min="13332" max="13332" width="10.5546875" style="7" bestFit="1" customWidth="1"/>
    <col min="13333" max="13568" width="11.44140625" style="7"/>
    <col min="13569" max="13569" width="3.5546875" style="7" customWidth="1"/>
    <col min="13570" max="13570" width="9.44140625" style="7" bestFit="1" customWidth="1"/>
    <col min="13571" max="13571" width="3.5546875" style="7" customWidth="1"/>
    <col min="13572" max="13572" width="9.44140625" style="7" customWidth="1"/>
    <col min="13573" max="13573" width="1.5546875" style="7" customWidth="1"/>
    <col min="13574" max="13574" width="11.109375" style="7" customWidth="1"/>
    <col min="13575" max="13575" width="2" style="7" customWidth="1"/>
    <col min="13576" max="13576" width="11" style="7" customWidth="1"/>
    <col min="13577" max="13577" width="1.88671875" style="7" customWidth="1"/>
    <col min="13578" max="13578" width="10.44140625" style="7" bestFit="1" customWidth="1"/>
    <col min="13579" max="13579" width="1.5546875" style="7" customWidth="1"/>
    <col min="13580" max="13580" width="8.5546875" style="7" customWidth="1"/>
    <col min="13581" max="13581" width="1.5546875" style="7" customWidth="1"/>
    <col min="13582" max="13582" width="8.5546875" style="7" customWidth="1"/>
    <col min="13583" max="13583" width="1.5546875" style="7" customWidth="1"/>
    <col min="13584" max="13584" width="10.5546875" style="7" bestFit="1" customWidth="1"/>
    <col min="13585" max="13585" width="1.44140625" style="7" customWidth="1"/>
    <col min="13586" max="13586" width="10.44140625" style="7" customWidth="1"/>
    <col min="13587" max="13587" width="1.44140625" style="7" customWidth="1"/>
    <col min="13588" max="13588" width="10.5546875" style="7" bestFit="1" customWidth="1"/>
    <col min="13589" max="13824" width="11.44140625" style="7"/>
    <col min="13825" max="13825" width="3.5546875" style="7" customWidth="1"/>
    <col min="13826" max="13826" width="9.44140625" style="7" bestFit="1" customWidth="1"/>
    <col min="13827" max="13827" width="3.5546875" style="7" customWidth="1"/>
    <col min="13828" max="13828" width="9.44140625" style="7" customWidth="1"/>
    <col min="13829" max="13829" width="1.5546875" style="7" customWidth="1"/>
    <col min="13830" max="13830" width="11.109375" style="7" customWidth="1"/>
    <col min="13831" max="13831" width="2" style="7" customWidth="1"/>
    <col min="13832" max="13832" width="11" style="7" customWidth="1"/>
    <col min="13833" max="13833" width="1.88671875" style="7" customWidth="1"/>
    <col min="13834" max="13834" width="10.44140625" style="7" bestFit="1" customWidth="1"/>
    <col min="13835" max="13835" width="1.5546875" style="7" customWidth="1"/>
    <col min="13836" max="13836" width="8.5546875" style="7" customWidth="1"/>
    <col min="13837" max="13837" width="1.5546875" style="7" customWidth="1"/>
    <col min="13838" max="13838" width="8.5546875" style="7" customWidth="1"/>
    <col min="13839" max="13839" width="1.5546875" style="7" customWidth="1"/>
    <col min="13840" max="13840" width="10.5546875" style="7" bestFit="1" customWidth="1"/>
    <col min="13841" max="13841" width="1.44140625" style="7" customWidth="1"/>
    <col min="13842" max="13842" width="10.44140625" style="7" customWidth="1"/>
    <col min="13843" max="13843" width="1.44140625" style="7" customWidth="1"/>
    <col min="13844" max="13844" width="10.5546875" style="7" bestFit="1" customWidth="1"/>
    <col min="13845" max="14080" width="11.44140625" style="7"/>
    <col min="14081" max="14081" width="3.5546875" style="7" customWidth="1"/>
    <col min="14082" max="14082" width="9.44140625" style="7" bestFit="1" customWidth="1"/>
    <col min="14083" max="14083" width="3.5546875" style="7" customWidth="1"/>
    <col min="14084" max="14084" width="9.44140625" style="7" customWidth="1"/>
    <col min="14085" max="14085" width="1.5546875" style="7" customWidth="1"/>
    <col min="14086" max="14086" width="11.109375" style="7" customWidth="1"/>
    <col min="14087" max="14087" width="2" style="7" customWidth="1"/>
    <col min="14088" max="14088" width="11" style="7" customWidth="1"/>
    <col min="14089" max="14089" width="1.88671875" style="7" customWidth="1"/>
    <col min="14090" max="14090" width="10.44140625" style="7" bestFit="1" customWidth="1"/>
    <col min="14091" max="14091" width="1.5546875" style="7" customWidth="1"/>
    <col min="14092" max="14092" width="8.5546875" style="7" customWidth="1"/>
    <col min="14093" max="14093" width="1.5546875" style="7" customWidth="1"/>
    <col min="14094" max="14094" width="8.5546875" style="7" customWidth="1"/>
    <col min="14095" max="14095" width="1.5546875" style="7" customWidth="1"/>
    <col min="14096" max="14096" width="10.5546875" style="7" bestFit="1" customWidth="1"/>
    <col min="14097" max="14097" width="1.44140625" style="7" customWidth="1"/>
    <col min="14098" max="14098" width="10.44140625" style="7" customWidth="1"/>
    <col min="14099" max="14099" width="1.44140625" style="7" customWidth="1"/>
    <col min="14100" max="14100" width="10.5546875" style="7" bestFit="1" customWidth="1"/>
    <col min="14101" max="14336" width="11.44140625" style="7"/>
    <col min="14337" max="14337" width="3.5546875" style="7" customWidth="1"/>
    <col min="14338" max="14338" width="9.44140625" style="7" bestFit="1" customWidth="1"/>
    <col min="14339" max="14339" width="3.5546875" style="7" customWidth="1"/>
    <col min="14340" max="14340" width="9.44140625" style="7" customWidth="1"/>
    <col min="14341" max="14341" width="1.5546875" style="7" customWidth="1"/>
    <col min="14342" max="14342" width="11.109375" style="7" customWidth="1"/>
    <col min="14343" max="14343" width="2" style="7" customWidth="1"/>
    <col min="14344" max="14344" width="11" style="7" customWidth="1"/>
    <col min="14345" max="14345" width="1.88671875" style="7" customWidth="1"/>
    <col min="14346" max="14346" width="10.44140625" style="7" bestFit="1" customWidth="1"/>
    <col min="14347" max="14347" width="1.5546875" style="7" customWidth="1"/>
    <col min="14348" max="14348" width="8.5546875" style="7" customWidth="1"/>
    <col min="14349" max="14349" width="1.5546875" style="7" customWidth="1"/>
    <col min="14350" max="14350" width="8.5546875" style="7" customWidth="1"/>
    <col min="14351" max="14351" width="1.5546875" style="7" customWidth="1"/>
    <col min="14352" max="14352" width="10.5546875" style="7" bestFit="1" customWidth="1"/>
    <col min="14353" max="14353" width="1.44140625" style="7" customWidth="1"/>
    <col min="14354" max="14354" width="10.44140625" style="7" customWidth="1"/>
    <col min="14355" max="14355" width="1.44140625" style="7" customWidth="1"/>
    <col min="14356" max="14356" width="10.5546875" style="7" bestFit="1" customWidth="1"/>
    <col min="14357" max="14592" width="11.44140625" style="7"/>
    <col min="14593" max="14593" width="3.5546875" style="7" customWidth="1"/>
    <col min="14594" max="14594" width="9.44140625" style="7" bestFit="1" customWidth="1"/>
    <col min="14595" max="14595" width="3.5546875" style="7" customWidth="1"/>
    <col min="14596" max="14596" width="9.44140625" style="7" customWidth="1"/>
    <col min="14597" max="14597" width="1.5546875" style="7" customWidth="1"/>
    <col min="14598" max="14598" width="11.109375" style="7" customWidth="1"/>
    <col min="14599" max="14599" width="2" style="7" customWidth="1"/>
    <col min="14600" max="14600" width="11" style="7" customWidth="1"/>
    <col min="14601" max="14601" width="1.88671875" style="7" customWidth="1"/>
    <col min="14602" max="14602" width="10.44140625" style="7" bestFit="1" customWidth="1"/>
    <col min="14603" max="14603" width="1.5546875" style="7" customWidth="1"/>
    <col min="14604" max="14604" width="8.5546875" style="7" customWidth="1"/>
    <col min="14605" max="14605" width="1.5546875" style="7" customWidth="1"/>
    <col min="14606" max="14606" width="8.5546875" style="7" customWidth="1"/>
    <col min="14607" max="14607" width="1.5546875" style="7" customWidth="1"/>
    <col min="14608" max="14608" width="10.5546875" style="7" bestFit="1" customWidth="1"/>
    <col min="14609" max="14609" width="1.44140625" style="7" customWidth="1"/>
    <col min="14610" max="14610" width="10.44140625" style="7" customWidth="1"/>
    <col min="14611" max="14611" width="1.44140625" style="7" customWidth="1"/>
    <col min="14612" max="14612" width="10.5546875" style="7" bestFit="1" customWidth="1"/>
    <col min="14613" max="14848" width="11.44140625" style="7"/>
    <col min="14849" max="14849" width="3.5546875" style="7" customWidth="1"/>
    <col min="14850" max="14850" width="9.44140625" style="7" bestFit="1" customWidth="1"/>
    <col min="14851" max="14851" width="3.5546875" style="7" customWidth="1"/>
    <col min="14852" max="14852" width="9.44140625" style="7" customWidth="1"/>
    <col min="14853" max="14853" width="1.5546875" style="7" customWidth="1"/>
    <col min="14854" max="14854" width="11.109375" style="7" customWidth="1"/>
    <col min="14855" max="14855" width="2" style="7" customWidth="1"/>
    <col min="14856" max="14856" width="11" style="7" customWidth="1"/>
    <col min="14857" max="14857" width="1.88671875" style="7" customWidth="1"/>
    <col min="14858" max="14858" width="10.44140625" style="7" bestFit="1" customWidth="1"/>
    <col min="14859" max="14859" width="1.5546875" style="7" customWidth="1"/>
    <col min="14860" max="14860" width="8.5546875" style="7" customWidth="1"/>
    <col min="14861" max="14861" width="1.5546875" style="7" customWidth="1"/>
    <col min="14862" max="14862" width="8.5546875" style="7" customWidth="1"/>
    <col min="14863" max="14863" width="1.5546875" style="7" customWidth="1"/>
    <col min="14864" max="14864" width="10.5546875" style="7" bestFit="1" customWidth="1"/>
    <col min="14865" max="14865" width="1.44140625" style="7" customWidth="1"/>
    <col min="14866" max="14866" width="10.44140625" style="7" customWidth="1"/>
    <col min="14867" max="14867" width="1.44140625" style="7" customWidth="1"/>
    <col min="14868" max="14868" width="10.5546875" style="7" bestFit="1" customWidth="1"/>
    <col min="14869" max="15104" width="11.44140625" style="7"/>
    <col min="15105" max="15105" width="3.5546875" style="7" customWidth="1"/>
    <col min="15106" max="15106" width="9.44140625" style="7" bestFit="1" customWidth="1"/>
    <col min="15107" max="15107" width="3.5546875" style="7" customWidth="1"/>
    <col min="15108" max="15108" width="9.44140625" style="7" customWidth="1"/>
    <col min="15109" max="15109" width="1.5546875" style="7" customWidth="1"/>
    <col min="15110" max="15110" width="11.109375" style="7" customWidth="1"/>
    <col min="15111" max="15111" width="2" style="7" customWidth="1"/>
    <col min="15112" max="15112" width="11" style="7" customWidth="1"/>
    <col min="15113" max="15113" width="1.88671875" style="7" customWidth="1"/>
    <col min="15114" max="15114" width="10.44140625" style="7" bestFit="1" customWidth="1"/>
    <col min="15115" max="15115" width="1.5546875" style="7" customWidth="1"/>
    <col min="15116" max="15116" width="8.5546875" style="7" customWidth="1"/>
    <col min="15117" max="15117" width="1.5546875" style="7" customWidth="1"/>
    <col min="15118" max="15118" width="8.5546875" style="7" customWidth="1"/>
    <col min="15119" max="15119" width="1.5546875" style="7" customWidth="1"/>
    <col min="15120" max="15120" width="10.5546875" style="7" bestFit="1" customWidth="1"/>
    <col min="15121" max="15121" width="1.44140625" style="7" customWidth="1"/>
    <col min="15122" max="15122" width="10.44140625" style="7" customWidth="1"/>
    <col min="15123" max="15123" width="1.44140625" style="7" customWidth="1"/>
    <col min="15124" max="15124" width="10.5546875" style="7" bestFit="1" customWidth="1"/>
    <col min="15125" max="15360" width="11.44140625" style="7"/>
    <col min="15361" max="15361" width="3.5546875" style="7" customWidth="1"/>
    <col min="15362" max="15362" width="9.44140625" style="7" bestFit="1" customWidth="1"/>
    <col min="15363" max="15363" width="3.5546875" style="7" customWidth="1"/>
    <col min="15364" max="15364" width="9.44140625" style="7" customWidth="1"/>
    <col min="15365" max="15365" width="1.5546875" style="7" customWidth="1"/>
    <col min="15366" max="15366" width="11.109375" style="7" customWidth="1"/>
    <col min="15367" max="15367" width="2" style="7" customWidth="1"/>
    <col min="15368" max="15368" width="11" style="7" customWidth="1"/>
    <col min="15369" max="15369" width="1.88671875" style="7" customWidth="1"/>
    <col min="15370" max="15370" width="10.44140625" style="7" bestFit="1" customWidth="1"/>
    <col min="15371" max="15371" width="1.5546875" style="7" customWidth="1"/>
    <col min="15372" max="15372" width="8.5546875" style="7" customWidth="1"/>
    <col min="15373" max="15373" width="1.5546875" style="7" customWidth="1"/>
    <col min="15374" max="15374" width="8.5546875" style="7" customWidth="1"/>
    <col min="15375" max="15375" width="1.5546875" style="7" customWidth="1"/>
    <col min="15376" max="15376" width="10.5546875" style="7" bestFit="1" customWidth="1"/>
    <col min="15377" max="15377" width="1.44140625" style="7" customWidth="1"/>
    <col min="15378" max="15378" width="10.44140625" style="7" customWidth="1"/>
    <col min="15379" max="15379" width="1.44140625" style="7" customWidth="1"/>
    <col min="15380" max="15380" width="10.5546875" style="7" bestFit="1" customWidth="1"/>
    <col min="15381" max="15616" width="11.44140625" style="7"/>
    <col min="15617" max="15617" width="3.5546875" style="7" customWidth="1"/>
    <col min="15618" max="15618" width="9.44140625" style="7" bestFit="1" customWidth="1"/>
    <col min="15619" max="15619" width="3.5546875" style="7" customWidth="1"/>
    <col min="15620" max="15620" width="9.44140625" style="7" customWidth="1"/>
    <col min="15621" max="15621" width="1.5546875" style="7" customWidth="1"/>
    <col min="15622" max="15622" width="11.109375" style="7" customWidth="1"/>
    <col min="15623" max="15623" width="2" style="7" customWidth="1"/>
    <col min="15624" max="15624" width="11" style="7" customWidth="1"/>
    <col min="15625" max="15625" width="1.88671875" style="7" customWidth="1"/>
    <col min="15626" max="15626" width="10.44140625" style="7" bestFit="1" customWidth="1"/>
    <col min="15627" max="15627" width="1.5546875" style="7" customWidth="1"/>
    <col min="15628" max="15628" width="8.5546875" style="7" customWidth="1"/>
    <col min="15629" max="15629" width="1.5546875" style="7" customWidth="1"/>
    <col min="15630" max="15630" width="8.5546875" style="7" customWidth="1"/>
    <col min="15631" max="15631" width="1.5546875" style="7" customWidth="1"/>
    <col min="15632" max="15632" width="10.5546875" style="7" bestFit="1" customWidth="1"/>
    <col min="15633" max="15633" width="1.44140625" style="7" customWidth="1"/>
    <col min="15634" max="15634" width="10.44140625" style="7" customWidth="1"/>
    <col min="15635" max="15635" width="1.44140625" style="7" customWidth="1"/>
    <col min="15636" max="15636" width="10.5546875" style="7" bestFit="1" customWidth="1"/>
    <col min="15637" max="15872" width="11.44140625" style="7"/>
    <col min="15873" max="15873" width="3.5546875" style="7" customWidth="1"/>
    <col min="15874" max="15874" width="9.44140625" style="7" bestFit="1" customWidth="1"/>
    <col min="15875" max="15875" width="3.5546875" style="7" customWidth="1"/>
    <col min="15876" max="15876" width="9.44140625" style="7" customWidth="1"/>
    <col min="15877" max="15877" width="1.5546875" style="7" customWidth="1"/>
    <col min="15878" max="15878" width="11.109375" style="7" customWidth="1"/>
    <col min="15879" max="15879" width="2" style="7" customWidth="1"/>
    <col min="15880" max="15880" width="11" style="7" customWidth="1"/>
    <col min="15881" max="15881" width="1.88671875" style="7" customWidth="1"/>
    <col min="15882" max="15882" width="10.44140625" style="7" bestFit="1" customWidth="1"/>
    <col min="15883" max="15883" width="1.5546875" style="7" customWidth="1"/>
    <col min="15884" max="15884" width="8.5546875" style="7" customWidth="1"/>
    <col min="15885" max="15885" width="1.5546875" style="7" customWidth="1"/>
    <col min="15886" max="15886" width="8.5546875" style="7" customWidth="1"/>
    <col min="15887" max="15887" width="1.5546875" style="7" customWidth="1"/>
    <col min="15888" max="15888" width="10.5546875" style="7" bestFit="1" customWidth="1"/>
    <col min="15889" max="15889" width="1.44140625" style="7" customWidth="1"/>
    <col min="15890" max="15890" width="10.44140625" style="7" customWidth="1"/>
    <col min="15891" max="15891" width="1.44140625" style="7" customWidth="1"/>
    <col min="15892" max="15892" width="10.5546875" style="7" bestFit="1" customWidth="1"/>
    <col min="15893" max="16128" width="11.44140625" style="7"/>
    <col min="16129" max="16129" width="3.5546875" style="7" customWidth="1"/>
    <col min="16130" max="16130" width="9.44140625" style="7" bestFit="1" customWidth="1"/>
    <col min="16131" max="16131" width="3.5546875" style="7" customWidth="1"/>
    <col min="16132" max="16132" width="9.44140625" style="7" customWidth="1"/>
    <col min="16133" max="16133" width="1.5546875" style="7" customWidth="1"/>
    <col min="16134" max="16134" width="11.109375" style="7" customWidth="1"/>
    <col min="16135" max="16135" width="2" style="7" customWidth="1"/>
    <col min="16136" max="16136" width="11" style="7" customWidth="1"/>
    <col min="16137" max="16137" width="1.88671875" style="7" customWidth="1"/>
    <col min="16138" max="16138" width="10.44140625" style="7" bestFit="1" customWidth="1"/>
    <col min="16139" max="16139" width="1.5546875" style="7" customWidth="1"/>
    <col min="16140" max="16140" width="8.5546875" style="7" customWidth="1"/>
    <col min="16141" max="16141" width="1.5546875" style="7" customWidth="1"/>
    <col min="16142" max="16142" width="8.5546875" style="7" customWidth="1"/>
    <col min="16143" max="16143" width="1.5546875" style="7" customWidth="1"/>
    <col min="16144" max="16144" width="10.5546875" style="7" bestFit="1" customWidth="1"/>
    <col min="16145" max="16145" width="1.44140625" style="7" customWidth="1"/>
    <col min="16146" max="16146" width="10.44140625" style="7" customWidth="1"/>
    <col min="16147" max="16147" width="1.44140625" style="7" customWidth="1"/>
    <col min="16148" max="16148" width="10.5546875" style="7" bestFit="1" customWidth="1"/>
    <col min="16149" max="16384" width="11.44140625" style="7"/>
  </cols>
  <sheetData>
    <row r="1" spans="1:29" ht="13.8">
      <c r="A1" s="1189" t="s">
        <v>1067</v>
      </c>
    </row>
    <row r="2" spans="1:29" s="509" customFormat="1" ht="28.2">
      <c r="A2" s="565" t="s">
        <v>858</v>
      </c>
      <c r="B2" s="825"/>
      <c r="C2" s="825"/>
      <c r="D2" s="825"/>
      <c r="E2" s="825"/>
      <c r="F2" s="825"/>
      <c r="G2" s="825"/>
      <c r="H2" s="825"/>
      <c r="I2" s="825"/>
      <c r="J2" s="825"/>
      <c r="K2" s="825"/>
      <c r="L2" s="825"/>
      <c r="M2" s="825"/>
      <c r="N2" s="825"/>
      <c r="O2" s="825"/>
      <c r="P2" s="825"/>
      <c r="Q2" s="825"/>
      <c r="R2" s="825"/>
      <c r="S2" s="825"/>
      <c r="T2" s="825"/>
    </row>
    <row r="3" spans="1:29" s="510" customFormat="1" ht="17.399999999999999">
      <c r="A3" s="826"/>
      <c r="B3" s="827">
        <v>45351</v>
      </c>
      <c r="C3" s="197"/>
      <c r="D3" s="197"/>
      <c r="E3" s="197"/>
      <c r="F3" s="197"/>
      <c r="G3" s="197"/>
      <c r="H3" s="197"/>
      <c r="I3" s="197"/>
      <c r="J3" s="197"/>
      <c r="K3" s="197"/>
      <c r="L3" s="197"/>
      <c r="M3" s="197"/>
      <c r="N3" s="197"/>
      <c r="O3" s="197"/>
      <c r="P3" s="197"/>
      <c r="Q3" s="197"/>
      <c r="R3" s="197"/>
      <c r="S3" s="197"/>
      <c r="T3" s="197"/>
    </row>
    <row r="4" spans="1:29" s="640" customFormat="1" ht="20.100000000000001" customHeight="1" thickBot="1">
      <c r="A4" s="828"/>
      <c r="B4" s="828"/>
      <c r="C4" s="828"/>
      <c r="D4" s="828"/>
      <c r="E4" s="828"/>
      <c r="F4" s="828"/>
      <c r="G4" s="828"/>
      <c r="H4" s="828"/>
      <c r="I4" s="828"/>
      <c r="J4" s="828"/>
      <c r="K4" s="828"/>
      <c r="L4" s="828"/>
      <c r="M4" s="828"/>
      <c r="N4" s="828"/>
      <c r="O4" s="828"/>
      <c r="P4" s="828"/>
      <c r="Q4" s="828"/>
      <c r="R4" s="828"/>
      <c r="S4" s="828"/>
      <c r="T4" s="828"/>
    </row>
    <row r="5" spans="1:29" s="8" customFormat="1" ht="21.75" customHeight="1">
      <c r="A5" s="829" t="s">
        <v>859</v>
      </c>
      <c r="B5" s="829"/>
      <c r="C5" s="829"/>
      <c r="D5" s="829"/>
      <c r="E5" s="829"/>
      <c r="F5" s="205" t="s">
        <v>860</v>
      </c>
      <c r="G5" s="205"/>
      <c r="H5" s="205"/>
      <c r="I5" s="691"/>
      <c r="J5" s="106" t="s">
        <v>861</v>
      </c>
      <c r="K5" s="106"/>
      <c r="L5" s="106"/>
      <c r="M5" s="106"/>
      <c r="N5" s="106"/>
      <c r="O5" s="106"/>
      <c r="P5" s="106"/>
      <c r="Q5" s="10"/>
      <c r="R5" s="205" t="s">
        <v>430</v>
      </c>
      <c r="S5" s="205"/>
      <c r="T5" s="205"/>
    </row>
    <row r="6" spans="1:29" s="834" customFormat="1" ht="24.75" customHeight="1">
      <c r="A6" s="830"/>
      <c r="B6" s="830"/>
      <c r="C6" s="830"/>
      <c r="D6" s="830"/>
      <c r="E6" s="830"/>
      <c r="F6" s="630"/>
      <c r="G6" s="630"/>
      <c r="H6" s="630"/>
      <c r="I6" s="831"/>
      <c r="J6" s="832" t="s">
        <v>862</v>
      </c>
      <c r="K6" s="832"/>
      <c r="L6" s="832"/>
      <c r="M6" s="832"/>
      <c r="N6" s="833" t="s">
        <v>863</v>
      </c>
      <c r="O6" s="833"/>
      <c r="P6" s="628"/>
      <c r="Q6" s="536"/>
      <c r="R6" s="630"/>
      <c r="S6" s="630"/>
      <c r="T6" s="630"/>
      <c r="V6" s="835"/>
      <c r="W6" s="835"/>
      <c r="X6" s="835"/>
      <c r="Y6" s="835"/>
      <c r="Z6" s="835"/>
      <c r="AA6" s="835"/>
      <c r="AB6" s="835"/>
      <c r="AC6" s="835"/>
    </row>
    <row r="7" spans="1:29" s="834" customFormat="1" ht="15" customHeight="1">
      <c r="A7" s="836" t="s">
        <v>864</v>
      </c>
      <c r="B7" s="836"/>
      <c r="C7" s="836"/>
      <c r="D7" s="836"/>
      <c r="E7" s="836"/>
      <c r="F7" s="837" t="s">
        <v>865</v>
      </c>
      <c r="G7" s="837"/>
      <c r="H7" s="837" t="s">
        <v>370</v>
      </c>
      <c r="I7" s="837"/>
      <c r="J7" s="837" t="s">
        <v>865</v>
      </c>
      <c r="K7" s="837"/>
      <c r="L7" s="837" t="s">
        <v>370</v>
      </c>
      <c r="M7" s="837"/>
      <c r="N7" s="837" t="s">
        <v>865</v>
      </c>
      <c r="O7" s="837"/>
      <c r="P7" s="837" t="s">
        <v>370</v>
      </c>
      <c r="Q7" s="837"/>
      <c r="R7" s="837" t="s">
        <v>865</v>
      </c>
      <c r="S7" s="837"/>
      <c r="T7" s="838" t="s">
        <v>370</v>
      </c>
    </row>
    <row r="8" spans="1:29" s="834" customFormat="1" ht="15" customHeight="1">
      <c r="A8" s="240"/>
      <c r="B8" s="240"/>
      <c r="C8" s="240"/>
      <c r="D8" s="240"/>
      <c r="E8" s="240"/>
      <c r="F8" s="240"/>
      <c r="G8" s="240"/>
      <c r="H8" s="240" t="s">
        <v>866</v>
      </c>
      <c r="I8" s="240"/>
      <c r="J8" s="240"/>
      <c r="K8" s="240"/>
      <c r="L8" s="240" t="s">
        <v>866</v>
      </c>
      <c r="M8" s="240"/>
      <c r="N8" s="240"/>
      <c r="O8" s="240"/>
      <c r="P8" s="240" t="s">
        <v>866</v>
      </c>
      <c r="Q8" s="240"/>
      <c r="R8" s="240"/>
      <c r="S8" s="240"/>
      <c r="T8" s="210" t="s">
        <v>866</v>
      </c>
    </row>
    <row r="9" spans="1:29" s="842" customFormat="1" ht="5.25" customHeight="1">
      <c r="A9" s="839"/>
      <c r="B9" s="839"/>
      <c r="C9" s="839"/>
      <c r="D9" s="839"/>
      <c r="E9" s="839"/>
      <c r="F9" s="840"/>
      <c r="G9" s="841"/>
      <c r="H9" s="840"/>
      <c r="I9" s="841"/>
      <c r="J9" s="840"/>
      <c r="K9" s="841"/>
      <c r="L9" s="840"/>
      <c r="M9" s="841"/>
      <c r="N9" s="840"/>
      <c r="O9" s="840"/>
      <c r="P9" s="840"/>
      <c r="Q9" s="840"/>
      <c r="R9" s="840"/>
      <c r="S9" s="840"/>
      <c r="T9" s="840"/>
    </row>
    <row r="10" spans="1:29" s="239" customFormat="1" ht="11.25" customHeight="1">
      <c r="A10" s="843"/>
      <c r="C10" s="843"/>
      <c r="D10" s="844"/>
      <c r="F10" s="845"/>
      <c r="G10" s="845"/>
      <c r="H10" s="845"/>
      <c r="I10" s="845"/>
      <c r="J10" s="845"/>
      <c r="K10" s="845"/>
      <c r="L10" s="845"/>
      <c r="M10" s="845"/>
      <c r="N10" s="845"/>
      <c r="O10" s="845"/>
      <c r="P10" s="845"/>
      <c r="Q10" s="845"/>
      <c r="R10" s="845"/>
      <c r="S10" s="845"/>
      <c r="T10" s="845"/>
    </row>
    <row r="11" spans="1:29" s="22" customFormat="1" ht="15.75" customHeight="1">
      <c r="A11" s="795" t="s">
        <v>867</v>
      </c>
      <c r="C11" s="212"/>
      <c r="D11" s="846"/>
      <c r="F11" s="847">
        <v>16157</v>
      </c>
      <c r="G11" s="847"/>
      <c r="H11" s="847">
        <v>1441.9286999999999</v>
      </c>
      <c r="I11" s="847"/>
      <c r="J11" s="847">
        <v>2</v>
      </c>
      <c r="K11" s="847">
        <v>0</v>
      </c>
      <c r="L11" s="847">
        <v>243.11158</v>
      </c>
      <c r="M11" s="847">
        <v>0</v>
      </c>
      <c r="N11" s="847">
        <v>59</v>
      </c>
      <c r="O11" s="847">
        <v>0</v>
      </c>
      <c r="P11" s="847">
        <v>168.04402999999999</v>
      </c>
      <c r="Q11" s="847">
        <v>0</v>
      </c>
      <c r="R11" s="847">
        <v>16218</v>
      </c>
      <c r="S11" s="847">
        <v>0</v>
      </c>
      <c r="T11" s="847">
        <v>1853.08431</v>
      </c>
      <c r="U11" s="370"/>
    </row>
    <row r="12" spans="1:29" s="22" customFormat="1" ht="12.9" customHeight="1">
      <c r="A12" s="212"/>
      <c r="B12" s="848" t="s">
        <v>868</v>
      </c>
      <c r="C12" s="848"/>
      <c r="D12" s="849">
        <v>12419.900000000001</v>
      </c>
      <c r="F12" s="850">
        <v>16146</v>
      </c>
      <c r="G12" s="850"/>
      <c r="H12" s="850">
        <v>109.38965999999982</v>
      </c>
      <c r="I12" s="850"/>
      <c r="J12" s="850">
        <v>0</v>
      </c>
      <c r="K12" s="850">
        <v>0</v>
      </c>
      <c r="L12" s="850">
        <v>0</v>
      </c>
      <c r="M12" s="850">
        <v>0</v>
      </c>
      <c r="N12" s="850">
        <v>56</v>
      </c>
      <c r="O12" s="850">
        <v>0</v>
      </c>
      <c r="P12" s="850">
        <v>57.106559999999973</v>
      </c>
      <c r="Q12" s="850">
        <v>0</v>
      </c>
      <c r="R12" s="850">
        <v>16202</v>
      </c>
      <c r="S12" s="850">
        <v>0</v>
      </c>
      <c r="T12" s="850">
        <v>166.49621999999999</v>
      </c>
      <c r="U12" s="370"/>
    </row>
    <row r="13" spans="1:29" s="22" customFormat="1" ht="12.9" customHeight="1">
      <c r="A13" s="212" t="s">
        <v>869</v>
      </c>
      <c r="B13" s="849">
        <v>12419.900000000001</v>
      </c>
      <c r="C13" s="851" t="s">
        <v>870</v>
      </c>
      <c r="D13" s="849">
        <v>31049.75</v>
      </c>
      <c r="F13" s="850">
        <v>3</v>
      </c>
      <c r="G13" s="850"/>
      <c r="H13" s="850">
        <v>65.832040000000006</v>
      </c>
      <c r="I13" s="850"/>
      <c r="J13" s="850">
        <v>1</v>
      </c>
      <c r="K13" s="850">
        <v>0</v>
      </c>
      <c r="L13" s="850">
        <v>25.27176</v>
      </c>
      <c r="M13" s="850">
        <v>0</v>
      </c>
      <c r="N13" s="850">
        <v>2</v>
      </c>
      <c r="O13" s="850">
        <v>0</v>
      </c>
      <c r="P13" s="850">
        <v>43.542120000000004</v>
      </c>
      <c r="Q13" s="850">
        <v>0</v>
      </c>
      <c r="R13" s="850">
        <v>6</v>
      </c>
      <c r="S13" s="850">
        <v>0</v>
      </c>
      <c r="T13" s="850">
        <v>134.64592000000002</v>
      </c>
      <c r="U13" s="370"/>
    </row>
    <row r="14" spans="1:29" s="22" customFormat="1" ht="12.9" customHeight="1">
      <c r="A14" s="212" t="s">
        <v>869</v>
      </c>
      <c r="B14" s="849">
        <v>31049.75</v>
      </c>
      <c r="C14" s="851" t="s">
        <v>870</v>
      </c>
      <c r="D14" s="849">
        <v>62099.5</v>
      </c>
      <c r="F14" s="850" t="s">
        <v>58</v>
      </c>
      <c r="G14" s="850"/>
      <c r="H14" s="850" t="s">
        <v>58</v>
      </c>
      <c r="I14" s="850"/>
      <c r="J14" s="850" t="s">
        <v>58</v>
      </c>
      <c r="K14" s="850">
        <v>0</v>
      </c>
      <c r="L14" s="850" t="s">
        <v>58</v>
      </c>
      <c r="M14" s="850">
        <v>0</v>
      </c>
      <c r="N14" s="850" t="s">
        <v>58</v>
      </c>
      <c r="O14" s="850">
        <v>0</v>
      </c>
      <c r="P14" s="850" t="s">
        <v>58</v>
      </c>
      <c r="Q14" s="850">
        <v>0</v>
      </c>
      <c r="R14" s="850" t="s">
        <v>58</v>
      </c>
      <c r="S14" s="850">
        <v>0</v>
      </c>
      <c r="T14" s="850" t="s">
        <v>58</v>
      </c>
      <c r="U14" s="370"/>
    </row>
    <row r="15" spans="1:29" s="22" customFormat="1" ht="12.9" customHeight="1">
      <c r="A15" s="212" t="s">
        <v>869</v>
      </c>
      <c r="B15" s="849">
        <v>62099.5</v>
      </c>
      <c r="C15" s="851" t="s">
        <v>870</v>
      </c>
      <c r="D15" s="849">
        <v>124199</v>
      </c>
      <c r="F15" s="850" t="s">
        <v>58</v>
      </c>
      <c r="G15" s="850"/>
      <c r="H15" s="850" t="s">
        <v>58</v>
      </c>
      <c r="I15" s="850"/>
      <c r="J15" s="850" t="s">
        <v>58</v>
      </c>
      <c r="K15" s="850">
        <v>0</v>
      </c>
      <c r="L15" s="850" t="s">
        <v>58</v>
      </c>
      <c r="M15" s="850">
        <v>0</v>
      </c>
      <c r="N15" s="850">
        <v>1</v>
      </c>
      <c r="O15" s="850">
        <v>0</v>
      </c>
      <c r="P15" s="850">
        <v>67.395350000000008</v>
      </c>
      <c r="Q15" s="850">
        <v>0</v>
      </c>
      <c r="R15" s="850">
        <v>1</v>
      </c>
      <c r="S15" s="850">
        <v>0</v>
      </c>
      <c r="T15" s="850">
        <v>67.395350000000008</v>
      </c>
      <c r="U15" s="370"/>
    </row>
    <row r="16" spans="1:29" s="22" customFormat="1" ht="12.9" customHeight="1">
      <c r="A16" s="212" t="s">
        <v>869</v>
      </c>
      <c r="B16" s="849">
        <v>124199</v>
      </c>
      <c r="C16" s="851" t="s">
        <v>870</v>
      </c>
      <c r="D16" s="849">
        <v>248398</v>
      </c>
      <c r="F16" s="850">
        <v>8</v>
      </c>
      <c r="G16" s="850"/>
      <c r="H16" s="850">
        <v>1266.7070000000001</v>
      </c>
      <c r="I16" s="850"/>
      <c r="J16" s="850">
        <v>1</v>
      </c>
      <c r="K16" s="850">
        <v>0</v>
      </c>
      <c r="L16" s="850">
        <v>217.83982</v>
      </c>
      <c r="M16" s="850">
        <v>0</v>
      </c>
      <c r="N16" s="850" t="s">
        <v>58</v>
      </c>
      <c r="O16" s="850">
        <v>0</v>
      </c>
      <c r="P16" s="850" t="s">
        <v>58</v>
      </c>
      <c r="Q16" s="850">
        <v>0</v>
      </c>
      <c r="R16" s="850">
        <v>9</v>
      </c>
      <c r="S16" s="850">
        <v>0</v>
      </c>
      <c r="T16" s="850">
        <v>1484.54682</v>
      </c>
      <c r="U16" s="370"/>
    </row>
    <row r="17" spans="1:21" s="22" customFormat="1" ht="12.9" customHeight="1">
      <c r="A17" s="212" t="s">
        <v>869</v>
      </c>
      <c r="B17" s="849">
        <v>248398</v>
      </c>
      <c r="C17" s="851" t="s">
        <v>870</v>
      </c>
      <c r="D17" s="849">
        <v>496796</v>
      </c>
      <c r="F17" s="850" t="s">
        <v>58</v>
      </c>
      <c r="G17" s="850"/>
      <c r="H17" s="850" t="s">
        <v>58</v>
      </c>
      <c r="I17" s="850"/>
      <c r="J17" s="850" t="s">
        <v>58</v>
      </c>
      <c r="K17" s="850">
        <v>0</v>
      </c>
      <c r="L17" s="850" t="s">
        <v>58</v>
      </c>
      <c r="M17" s="850">
        <v>0</v>
      </c>
      <c r="N17" s="850" t="s">
        <v>58</v>
      </c>
      <c r="O17" s="850">
        <v>0</v>
      </c>
      <c r="P17" s="850" t="s">
        <v>58</v>
      </c>
      <c r="Q17" s="850">
        <v>0</v>
      </c>
      <c r="R17" s="850" t="s">
        <v>58</v>
      </c>
      <c r="S17" s="850">
        <v>0</v>
      </c>
      <c r="T17" s="850" t="s">
        <v>58</v>
      </c>
      <c r="U17" s="370"/>
    </row>
    <row r="18" spans="1:21" s="22" customFormat="1" ht="12.9" customHeight="1">
      <c r="A18" s="212" t="s">
        <v>869</v>
      </c>
      <c r="B18" s="849">
        <v>496796</v>
      </c>
      <c r="C18" s="851" t="s">
        <v>870</v>
      </c>
      <c r="D18" s="849">
        <v>745194</v>
      </c>
      <c r="F18" s="850" t="s">
        <v>58</v>
      </c>
      <c r="G18" s="850"/>
      <c r="H18" s="850" t="s">
        <v>58</v>
      </c>
      <c r="I18" s="850"/>
      <c r="J18" s="850" t="s">
        <v>58</v>
      </c>
      <c r="K18" s="850">
        <v>0</v>
      </c>
      <c r="L18" s="850" t="s">
        <v>58</v>
      </c>
      <c r="M18" s="850">
        <v>0</v>
      </c>
      <c r="N18" s="850" t="s">
        <v>58</v>
      </c>
      <c r="O18" s="850">
        <v>0</v>
      </c>
      <c r="P18" s="850" t="s">
        <v>58</v>
      </c>
      <c r="Q18" s="850">
        <v>0</v>
      </c>
      <c r="R18" s="850" t="s">
        <v>58</v>
      </c>
      <c r="S18" s="850">
        <v>0</v>
      </c>
      <c r="T18" s="850" t="s">
        <v>58</v>
      </c>
      <c r="U18" s="370"/>
    </row>
    <row r="19" spans="1:21" s="22" customFormat="1" ht="12.9" customHeight="1">
      <c r="A19" s="212" t="s">
        <v>869</v>
      </c>
      <c r="B19" s="849">
        <v>745194</v>
      </c>
      <c r="C19" s="851" t="s">
        <v>870</v>
      </c>
      <c r="D19" s="849">
        <v>993592</v>
      </c>
      <c r="F19" s="850" t="s">
        <v>58</v>
      </c>
      <c r="G19" s="850"/>
      <c r="H19" s="850" t="s">
        <v>58</v>
      </c>
      <c r="I19" s="850"/>
      <c r="J19" s="850" t="s">
        <v>58</v>
      </c>
      <c r="K19" s="850">
        <v>0</v>
      </c>
      <c r="L19" s="850" t="s">
        <v>58</v>
      </c>
      <c r="M19" s="850">
        <v>0</v>
      </c>
      <c r="N19" s="850" t="s">
        <v>58</v>
      </c>
      <c r="O19" s="850">
        <v>0</v>
      </c>
      <c r="P19" s="850" t="s">
        <v>58</v>
      </c>
      <c r="Q19" s="850">
        <v>0</v>
      </c>
      <c r="R19" s="850" t="s">
        <v>58</v>
      </c>
      <c r="S19" s="850">
        <v>0</v>
      </c>
      <c r="T19" s="850" t="s">
        <v>58</v>
      </c>
      <c r="U19" s="370"/>
    </row>
    <row r="20" spans="1:21" s="22" customFormat="1" ht="12.9" customHeight="1">
      <c r="A20" s="212" t="s">
        <v>869</v>
      </c>
      <c r="B20" s="849">
        <v>993592</v>
      </c>
      <c r="C20" s="851" t="s">
        <v>870</v>
      </c>
      <c r="D20" s="849">
        <v>1241990</v>
      </c>
      <c r="F20" s="850" t="s">
        <v>58</v>
      </c>
      <c r="G20" s="850"/>
      <c r="H20" s="850" t="s">
        <v>58</v>
      </c>
      <c r="I20" s="850"/>
      <c r="J20" s="850" t="s">
        <v>58</v>
      </c>
      <c r="K20" s="850">
        <v>0</v>
      </c>
      <c r="L20" s="850" t="s">
        <v>58</v>
      </c>
      <c r="M20" s="850">
        <v>0</v>
      </c>
      <c r="N20" s="850" t="s">
        <v>58</v>
      </c>
      <c r="O20" s="850">
        <v>0</v>
      </c>
      <c r="P20" s="850" t="s">
        <v>58</v>
      </c>
      <c r="Q20" s="850">
        <v>0</v>
      </c>
      <c r="R20" s="850" t="s">
        <v>58</v>
      </c>
      <c r="S20" s="850">
        <v>0</v>
      </c>
      <c r="T20" s="850" t="s">
        <v>58</v>
      </c>
      <c r="U20" s="370"/>
    </row>
    <row r="21" spans="1:21" s="22" customFormat="1" ht="12.9" customHeight="1">
      <c r="A21" s="212" t="s">
        <v>869</v>
      </c>
      <c r="B21" s="849">
        <v>1241990</v>
      </c>
      <c r="C21" s="851" t="s">
        <v>870</v>
      </c>
      <c r="D21" s="849">
        <v>1862985</v>
      </c>
      <c r="F21" s="850" t="s">
        <v>58</v>
      </c>
      <c r="G21" s="850"/>
      <c r="H21" s="850" t="s">
        <v>58</v>
      </c>
      <c r="I21" s="850"/>
      <c r="J21" s="850" t="s">
        <v>58</v>
      </c>
      <c r="K21" s="850">
        <v>0</v>
      </c>
      <c r="L21" s="850" t="s">
        <v>58</v>
      </c>
      <c r="M21" s="850">
        <v>0</v>
      </c>
      <c r="N21" s="850" t="s">
        <v>58</v>
      </c>
      <c r="O21" s="850">
        <v>0</v>
      </c>
      <c r="P21" s="850" t="s">
        <v>58</v>
      </c>
      <c r="Q21" s="850">
        <v>0</v>
      </c>
      <c r="R21" s="850" t="s">
        <v>58</v>
      </c>
      <c r="S21" s="850">
        <v>0</v>
      </c>
      <c r="T21" s="850" t="s">
        <v>58</v>
      </c>
      <c r="U21" s="370"/>
    </row>
    <row r="22" spans="1:21" s="22" customFormat="1" ht="12.9" customHeight="1">
      <c r="A22" s="212" t="s">
        <v>869</v>
      </c>
      <c r="B22" s="849">
        <v>1862985</v>
      </c>
      <c r="C22" s="851" t="s">
        <v>870</v>
      </c>
      <c r="D22" s="849">
        <v>2483980</v>
      </c>
      <c r="F22" s="850" t="s">
        <v>58</v>
      </c>
      <c r="G22" s="850"/>
      <c r="H22" s="850" t="s">
        <v>58</v>
      </c>
      <c r="I22" s="850"/>
      <c r="J22" s="850" t="s">
        <v>58</v>
      </c>
      <c r="K22" s="850">
        <v>0</v>
      </c>
      <c r="L22" s="850" t="s">
        <v>58</v>
      </c>
      <c r="M22" s="850">
        <v>0</v>
      </c>
      <c r="N22" s="850" t="s">
        <v>58</v>
      </c>
      <c r="O22" s="850">
        <v>0</v>
      </c>
      <c r="P22" s="850" t="s">
        <v>58</v>
      </c>
      <c r="Q22" s="850">
        <v>0</v>
      </c>
      <c r="R22" s="850" t="s">
        <v>58</v>
      </c>
      <c r="S22" s="850">
        <v>0</v>
      </c>
      <c r="T22" s="850" t="s">
        <v>58</v>
      </c>
      <c r="U22" s="370"/>
    </row>
    <row r="23" spans="1:21" s="22" customFormat="1" ht="12.9" customHeight="1">
      <c r="A23" s="212" t="s">
        <v>869</v>
      </c>
      <c r="B23" s="849">
        <v>2483980</v>
      </c>
      <c r="C23" s="851" t="s">
        <v>870</v>
      </c>
      <c r="D23" s="849">
        <v>6209950</v>
      </c>
      <c r="F23" s="850" t="s">
        <v>58</v>
      </c>
      <c r="G23" s="850"/>
      <c r="H23" s="850" t="s">
        <v>58</v>
      </c>
      <c r="I23" s="850"/>
      <c r="J23" s="850" t="s">
        <v>58</v>
      </c>
      <c r="K23" s="850">
        <v>0</v>
      </c>
      <c r="L23" s="850" t="s">
        <v>58</v>
      </c>
      <c r="M23" s="850">
        <v>0</v>
      </c>
      <c r="N23" s="850" t="s">
        <v>58</v>
      </c>
      <c r="O23" s="850">
        <v>0</v>
      </c>
      <c r="P23" s="850" t="s">
        <v>58</v>
      </c>
      <c r="Q23" s="850">
        <v>0</v>
      </c>
      <c r="R23" s="850" t="s">
        <v>58</v>
      </c>
      <c r="S23" s="850">
        <v>0</v>
      </c>
      <c r="T23" s="850" t="s">
        <v>58</v>
      </c>
      <c r="U23" s="370"/>
    </row>
    <row r="24" spans="1:21" s="22" customFormat="1" ht="12.9" customHeight="1">
      <c r="A24" s="212" t="s">
        <v>869</v>
      </c>
      <c r="B24" s="849">
        <v>6209950</v>
      </c>
      <c r="C24" s="851" t="s">
        <v>870</v>
      </c>
      <c r="D24" s="849">
        <v>12419900</v>
      </c>
      <c r="F24" s="850" t="s">
        <v>58</v>
      </c>
      <c r="G24" s="850"/>
      <c r="H24" s="850" t="s">
        <v>58</v>
      </c>
      <c r="I24" s="850"/>
      <c r="J24" s="850" t="s">
        <v>58</v>
      </c>
      <c r="K24" s="850">
        <v>0</v>
      </c>
      <c r="L24" s="850" t="s">
        <v>58</v>
      </c>
      <c r="M24" s="850">
        <v>0</v>
      </c>
      <c r="N24" s="850" t="s">
        <v>58</v>
      </c>
      <c r="O24" s="850">
        <v>0</v>
      </c>
      <c r="P24" s="850" t="s">
        <v>58</v>
      </c>
      <c r="Q24" s="850">
        <v>0</v>
      </c>
      <c r="R24" s="850" t="s">
        <v>58</v>
      </c>
      <c r="S24" s="850">
        <v>0</v>
      </c>
      <c r="T24" s="850" t="s">
        <v>58</v>
      </c>
      <c r="U24" s="370"/>
    </row>
    <row r="25" spans="1:21" s="22" customFormat="1" ht="12.9" customHeight="1">
      <c r="A25" s="212" t="s">
        <v>869</v>
      </c>
      <c r="B25" s="849">
        <v>12419900</v>
      </c>
      <c r="C25" s="851" t="s">
        <v>870</v>
      </c>
      <c r="D25" s="852" t="s">
        <v>871</v>
      </c>
      <c r="F25" s="850" t="s">
        <v>58</v>
      </c>
      <c r="G25" s="850"/>
      <c r="H25" s="850" t="s">
        <v>58</v>
      </c>
      <c r="I25" s="850"/>
      <c r="J25" s="850" t="s">
        <v>58</v>
      </c>
      <c r="K25" s="850">
        <v>0</v>
      </c>
      <c r="L25" s="850" t="s">
        <v>58</v>
      </c>
      <c r="M25" s="850">
        <v>0</v>
      </c>
      <c r="N25" s="850" t="s">
        <v>58</v>
      </c>
      <c r="O25" s="850">
        <v>0</v>
      </c>
      <c r="P25" s="850" t="s">
        <v>58</v>
      </c>
      <c r="Q25" s="850">
        <v>0</v>
      </c>
      <c r="R25" s="850" t="s">
        <v>58</v>
      </c>
      <c r="S25" s="850">
        <v>0</v>
      </c>
      <c r="T25" s="850" t="s">
        <v>58</v>
      </c>
      <c r="U25" s="370"/>
    </row>
    <row r="26" spans="1:21" s="22" customFormat="1" ht="13.5" customHeight="1">
      <c r="A26" s="212"/>
      <c r="C26" s="212"/>
      <c r="D26" s="846"/>
      <c r="F26" s="845"/>
      <c r="H26" s="845"/>
      <c r="I26" s="845"/>
      <c r="J26" s="845"/>
      <c r="K26" s="845"/>
      <c r="L26" s="845"/>
      <c r="M26" s="845"/>
      <c r="N26" s="845"/>
      <c r="O26" s="845"/>
      <c r="P26" s="845"/>
      <c r="Q26" s="845"/>
      <c r="R26" s="845"/>
      <c r="S26" s="845"/>
      <c r="T26" s="845"/>
      <c r="U26" s="370"/>
    </row>
    <row r="27" spans="1:21" s="22" customFormat="1" ht="18" customHeight="1">
      <c r="A27" s="795" t="s">
        <v>94</v>
      </c>
      <c r="C27" s="212"/>
      <c r="D27" s="846"/>
      <c r="F27" s="847">
        <v>2982982</v>
      </c>
      <c r="G27" s="847"/>
      <c r="H27" s="847">
        <v>1384188.6700200001</v>
      </c>
      <c r="I27" s="847"/>
      <c r="J27" s="847">
        <v>960</v>
      </c>
      <c r="K27" s="847">
        <v>0</v>
      </c>
      <c r="L27" s="847">
        <v>16972.957030000001</v>
      </c>
      <c r="M27" s="847">
        <v>0</v>
      </c>
      <c r="N27" s="847">
        <v>4480</v>
      </c>
      <c r="O27" s="847">
        <v>0</v>
      </c>
      <c r="P27" s="847">
        <v>26236.796190000001</v>
      </c>
      <c r="Q27" s="847">
        <v>0</v>
      </c>
      <c r="R27" s="847">
        <v>2988422</v>
      </c>
      <c r="S27" s="847">
        <v>0</v>
      </c>
      <c r="T27" s="847">
        <v>1427398.4232399999</v>
      </c>
      <c r="U27" s="370"/>
    </row>
    <row r="28" spans="1:21" s="22" customFormat="1" ht="12.9" customHeight="1">
      <c r="A28" s="212"/>
      <c r="B28" s="848" t="s">
        <v>868</v>
      </c>
      <c r="C28" s="848"/>
      <c r="D28" s="849">
        <v>12419.900000000001</v>
      </c>
      <c r="F28" s="850">
        <v>2960533</v>
      </c>
      <c r="G28" s="850"/>
      <c r="H28" s="850">
        <v>477125.03385999997</v>
      </c>
      <c r="I28" s="850"/>
      <c r="J28" s="850">
        <v>855</v>
      </c>
      <c r="K28" s="850">
        <v>0</v>
      </c>
      <c r="L28" s="850">
        <v>586.27941000000283</v>
      </c>
      <c r="M28" s="850">
        <v>0</v>
      </c>
      <c r="N28" s="850">
        <v>4325</v>
      </c>
      <c r="O28" s="850">
        <v>0</v>
      </c>
      <c r="P28" s="850">
        <v>1149.8871299999992</v>
      </c>
      <c r="Q28" s="850">
        <v>0</v>
      </c>
      <c r="R28" s="850">
        <v>2965713</v>
      </c>
      <c r="S28" s="850">
        <v>0</v>
      </c>
      <c r="T28" s="850">
        <v>478861.20039999997</v>
      </c>
      <c r="U28" s="370"/>
    </row>
    <row r="29" spans="1:21" s="22" customFormat="1" ht="12.9" customHeight="1">
      <c r="A29" s="212" t="s">
        <v>869</v>
      </c>
      <c r="B29" s="849">
        <v>12419.900000000001</v>
      </c>
      <c r="C29" s="851" t="s">
        <v>870</v>
      </c>
      <c r="D29" s="849">
        <v>31049.75</v>
      </c>
      <c r="F29" s="850">
        <v>13369</v>
      </c>
      <c r="G29" s="850"/>
      <c r="H29" s="850">
        <v>264277.12884000002</v>
      </c>
      <c r="I29" s="850"/>
      <c r="J29" s="850">
        <v>33</v>
      </c>
      <c r="K29" s="850">
        <v>0</v>
      </c>
      <c r="L29" s="850">
        <v>712.39472999999998</v>
      </c>
      <c r="M29" s="850">
        <v>0</v>
      </c>
      <c r="N29" s="850">
        <v>54</v>
      </c>
      <c r="O29" s="850">
        <v>0</v>
      </c>
      <c r="P29" s="850">
        <v>1067.1135200000001</v>
      </c>
      <c r="Q29" s="850">
        <v>0</v>
      </c>
      <c r="R29" s="850">
        <v>13456</v>
      </c>
      <c r="S29" s="850">
        <v>0</v>
      </c>
      <c r="T29" s="850">
        <v>266056.63708999997</v>
      </c>
      <c r="U29" s="370"/>
    </row>
    <row r="30" spans="1:21" s="22" customFormat="1" ht="12.9" customHeight="1">
      <c r="A30" s="212" t="s">
        <v>869</v>
      </c>
      <c r="B30" s="849">
        <v>31049.75</v>
      </c>
      <c r="C30" s="851" t="s">
        <v>870</v>
      </c>
      <c r="D30" s="849">
        <v>62099.5</v>
      </c>
      <c r="F30" s="850">
        <v>5509</v>
      </c>
      <c r="G30" s="850"/>
      <c r="H30" s="850">
        <v>238377.97123</v>
      </c>
      <c r="I30" s="850"/>
      <c r="J30" s="850">
        <v>24</v>
      </c>
      <c r="K30" s="850">
        <v>0</v>
      </c>
      <c r="L30" s="850">
        <v>1004.6813100000001</v>
      </c>
      <c r="M30" s="850">
        <v>0</v>
      </c>
      <c r="N30" s="850">
        <v>36</v>
      </c>
      <c r="O30" s="850">
        <v>0</v>
      </c>
      <c r="P30" s="850">
        <v>1573.7139999999999</v>
      </c>
      <c r="Q30" s="850">
        <v>0</v>
      </c>
      <c r="R30" s="850">
        <v>5569</v>
      </c>
      <c r="S30" s="850">
        <v>0</v>
      </c>
      <c r="T30" s="850">
        <v>240956.36653999999</v>
      </c>
      <c r="U30" s="370"/>
    </row>
    <row r="31" spans="1:21" s="22" customFormat="1" ht="12.9" customHeight="1">
      <c r="A31" s="212" t="s">
        <v>869</v>
      </c>
      <c r="B31" s="849">
        <v>62099.5</v>
      </c>
      <c r="C31" s="851" t="s">
        <v>870</v>
      </c>
      <c r="D31" s="849">
        <v>124199</v>
      </c>
      <c r="F31" s="850">
        <v>2735</v>
      </c>
      <c r="G31" s="850"/>
      <c r="H31" s="850">
        <v>239356.47066999998</v>
      </c>
      <c r="I31" s="850"/>
      <c r="J31" s="850">
        <v>26</v>
      </c>
      <c r="K31" s="850">
        <v>0</v>
      </c>
      <c r="L31" s="850">
        <v>2493.2014700000004</v>
      </c>
      <c r="M31" s="850">
        <v>0</v>
      </c>
      <c r="N31" s="850">
        <v>30</v>
      </c>
      <c r="O31" s="850">
        <v>0</v>
      </c>
      <c r="P31" s="850">
        <v>2777.3198900000002</v>
      </c>
      <c r="Q31" s="850">
        <v>0</v>
      </c>
      <c r="R31" s="850">
        <v>2791</v>
      </c>
      <c r="S31" s="850">
        <v>0</v>
      </c>
      <c r="T31" s="850">
        <v>244626.99202999999</v>
      </c>
      <c r="U31" s="370"/>
    </row>
    <row r="32" spans="1:21" s="22" customFormat="1" ht="12.9" customHeight="1">
      <c r="A32" s="212" t="s">
        <v>869</v>
      </c>
      <c r="B32" s="849">
        <v>124199</v>
      </c>
      <c r="C32" s="851" t="s">
        <v>870</v>
      </c>
      <c r="D32" s="849">
        <v>248398</v>
      </c>
      <c r="F32" s="850">
        <v>704</v>
      </c>
      <c r="G32" s="850"/>
      <c r="H32" s="850">
        <v>111851.49953</v>
      </c>
      <c r="I32" s="850"/>
      <c r="J32" s="850">
        <v>11</v>
      </c>
      <c r="K32" s="850">
        <v>0</v>
      </c>
      <c r="L32" s="850">
        <v>1918.1176</v>
      </c>
      <c r="M32" s="850">
        <v>0</v>
      </c>
      <c r="N32" s="850">
        <v>13</v>
      </c>
      <c r="O32" s="850">
        <v>0</v>
      </c>
      <c r="P32" s="850">
        <v>2188.65407</v>
      </c>
      <c r="Q32" s="850">
        <v>0</v>
      </c>
      <c r="R32" s="850">
        <v>728</v>
      </c>
      <c r="S32" s="850">
        <v>0</v>
      </c>
      <c r="T32" s="850">
        <v>115958.2712</v>
      </c>
      <c r="U32" s="370"/>
    </row>
    <row r="33" spans="1:21" s="22" customFormat="1" ht="12.9" customHeight="1">
      <c r="A33" s="212" t="s">
        <v>869</v>
      </c>
      <c r="B33" s="849">
        <v>248398</v>
      </c>
      <c r="C33" s="851" t="s">
        <v>870</v>
      </c>
      <c r="D33" s="849">
        <v>496796</v>
      </c>
      <c r="F33" s="850">
        <v>115</v>
      </c>
      <c r="G33" s="850"/>
      <c r="H33" s="850">
        <v>37162.734270000001</v>
      </c>
      <c r="I33" s="850"/>
      <c r="J33" s="850">
        <v>5</v>
      </c>
      <c r="K33" s="850">
        <v>0</v>
      </c>
      <c r="L33" s="850">
        <v>2109.5665099999997</v>
      </c>
      <c r="M33" s="850">
        <v>0</v>
      </c>
      <c r="N33" s="850">
        <v>10</v>
      </c>
      <c r="O33" s="850">
        <v>0</v>
      </c>
      <c r="P33" s="850">
        <v>3405.0920899999996</v>
      </c>
      <c r="Q33" s="850">
        <v>0</v>
      </c>
      <c r="R33" s="850">
        <v>130</v>
      </c>
      <c r="S33" s="850">
        <v>0</v>
      </c>
      <c r="T33" s="850">
        <v>42677.392869999996</v>
      </c>
      <c r="U33" s="370"/>
    </row>
    <row r="34" spans="1:21" s="22" customFormat="1" ht="12.9" customHeight="1">
      <c r="A34" s="212" t="s">
        <v>869</v>
      </c>
      <c r="B34" s="849">
        <v>496796</v>
      </c>
      <c r="C34" s="851" t="s">
        <v>870</v>
      </c>
      <c r="D34" s="849">
        <v>745194</v>
      </c>
      <c r="F34" s="850">
        <v>10</v>
      </c>
      <c r="G34" s="850"/>
      <c r="H34" s="850">
        <v>5956.4813400000003</v>
      </c>
      <c r="I34" s="850"/>
      <c r="J34" s="850">
        <v>3</v>
      </c>
      <c r="K34" s="850">
        <v>0</v>
      </c>
      <c r="L34" s="850">
        <v>1954.85626</v>
      </c>
      <c r="M34" s="850">
        <v>0</v>
      </c>
      <c r="N34" s="850">
        <v>5</v>
      </c>
      <c r="O34" s="850">
        <v>0</v>
      </c>
      <c r="P34" s="850">
        <v>3276.9689700000004</v>
      </c>
      <c r="Q34" s="850">
        <v>0</v>
      </c>
      <c r="R34" s="850">
        <v>18</v>
      </c>
      <c r="S34" s="850">
        <v>0</v>
      </c>
      <c r="T34" s="850">
        <v>11188.306570000001</v>
      </c>
      <c r="U34" s="370"/>
    </row>
    <row r="35" spans="1:21" s="22" customFormat="1" ht="12.9" customHeight="1">
      <c r="A35" s="212" t="s">
        <v>869</v>
      </c>
      <c r="B35" s="849">
        <v>745194</v>
      </c>
      <c r="C35" s="851" t="s">
        <v>870</v>
      </c>
      <c r="D35" s="849">
        <v>993592</v>
      </c>
      <c r="F35" s="850">
        <v>4</v>
      </c>
      <c r="G35" s="850"/>
      <c r="H35" s="850">
        <v>3377.7763</v>
      </c>
      <c r="I35" s="850"/>
      <c r="J35" s="850">
        <v>1</v>
      </c>
      <c r="K35" s="850">
        <v>0</v>
      </c>
      <c r="L35" s="850">
        <v>784.06083999999998</v>
      </c>
      <c r="M35" s="850">
        <v>0</v>
      </c>
      <c r="N35" s="850">
        <v>2</v>
      </c>
      <c r="O35" s="850">
        <v>0</v>
      </c>
      <c r="P35" s="850">
        <v>1768.69425</v>
      </c>
      <c r="Q35" s="850">
        <v>0</v>
      </c>
      <c r="R35" s="850">
        <v>7</v>
      </c>
      <c r="S35" s="850">
        <v>0</v>
      </c>
      <c r="T35" s="850">
        <v>5930.5313900000001</v>
      </c>
      <c r="U35" s="370"/>
    </row>
    <row r="36" spans="1:21" s="22" customFormat="1" ht="12.9" customHeight="1">
      <c r="A36" s="212" t="s">
        <v>869</v>
      </c>
      <c r="B36" s="849">
        <v>993592</v>
      </c>
      <c r="C36" s="851" t="s">
        <v>870</v>
      </c>
      <c r="D36" s="849">
        <v>1241990</v>
      </c>
      <c r="F36" s="850" t="s">
        <v>58</v>
      </c>
      <c r="G36" s="850"/>
      <c r="H36" s="850" t="s">
        <v>58</v>
      </c>
      <c r="I36" s="850"/>
      <c r="J36" s="850">
        <v>1</v>
      </c>
      <c r="K36" s="850">
        <v>0</v>
      </c>
      <c r="L36" s="850">
        <v>1071.6830299999999</v>
      </c>
      <c r="M36" s="850">
        <v>0</v>
      </c>
      <c r="N36" s="850">
        <v>1</v>
      </c>
      <c r="O36" s="850">
        <v>0</v>
      </c>
      <c r="P36" s="850">
        <v>992.59513000000004</v>
      </c>
      <c r="Q36" s="850">
        <v>0</v>
      </c>
      <c r="R36" s="850">
        <v>2</v>
      </c>
      <c r="S36" s="850">
        <v>0</v>
      </c>
      <c r="T36" s="850">
        <v>2064.2781599999998</v>
      </c>
      <c r="U36" s="370"/>
    </row>
    <row r="37" spans="1:21" s="22" customFormat="1" ht="12.9" customHeight="1">
      <c r="A37" s="212" t="s">
        <v>869</v>
      </c>
      <c r="B37" s="849">
        <v>1241990</v>
      </c>
      <c r="C37" s="851" t="s">
        <v>870</v>
      </c>
      <c r="D37" s="849">
        <v>1862985</v>
      </c>
      <c r="F37" s="850">
        <v>2</v>
      </c>
      <c r="G37" s="850"/>
      <c r="H37" s="850">
        <v>3030.5412200000001</v>
      </c>
      <c r="I37" s="850"/>
      <c r="J37" s="850" t="s">
        <v>58</v>
      </c>
      <c r="K37" s="850">
        <v>0</v>
      </c>
      <c r="L37" s="850" t="s">
        <v>58</v>
      </c>
      <c r="M37" s="850">
        <v>0</v>
      </c>
      <c r="N37" s="850">
        <v>2</v>
      </c>
      <c r="O37" s="850">
        <v>0</v>
      </c>
      <c r="P37" s="850">
        <v>2617.4240600000003</v>
      </c>
      <c r="Q37" s="850">
        <v>0</v>
      </c>
      <c r="R37" s="850">
        <v>4</v>
      </c>
      <c r="S37" s="850">
        <v>0</v>
      </c>
      <c r="T37" s="850">
        <v>5647.9652800000003</v>
      </c>
      <c r="U37" s="370"/>
    </row>
    <row r="38" spans="1:21" s="22" customFormat="1" ht="12.9" customHeight="1">
      <c r="A38" s="212" t="s">
        <v>869</v>
      </c>
      <c r="B38" s="849">
        <v>1862985</v>
      </c>
      <c r="C38" s="851" t="s">
        <v>870</v>
      </c>
      <c r="D38" s="849">
        <v>2483980</v>
      </c>
      <c r="F38" s="850" t="s">
        <v>58</v>
      </c>
      <c r="G38" s="850"/>
      <c r="H38" s="850" t="s">
        <v>58</v>
      </c>
      <c r="I38" s="850"/>
      <c r="J38" s="850" t="s">
        <v>58</v>
      </c>
      <c r="K38" s="850">
        <v>0</v>
      </c>
      <c r="L38" s="850" t="s">
        <v>58</v>
      </c>
      <c r="M38" s="850">
        <v>0</v>
      </c>
      <c r="N38" s="850">
        <v>1</v>
      </c>
      <c r="O38" s="850">
        <v>0</v>
      </c>
      <c r="P38" s="850">
        <v>2360.2001800000003</v>
      </c>
      <c r="Q38" s="850">
        <v>0</v>
      </c>
      <c r="R38" s="850">
        <v>1</v>
      </c>
      <c r="S38" s="850">
        <v>0</v>
      </c>
      <c r="T38" s="850">
        <v>2360.2001800000003</v>
      </c>
      <c r="U38" s="370"/>
    </row>
    <row r="39" spans="1:21" s="22" customFormat="1" ht="12.9" customHeight="1">
      <c r="A39" s="212" t="s">
        <v>869</v>
      </c>
      <c r="B39" s="849">
        <v>2483980</v>
      </c>
      <c r="C39" s="851" t="s">
        <v>870</v>
      </c>
      <c r="D39" s="849">
        <v>6209950</v>
      </c>
      <c r="F39" s="850">
        <v>1</v>
      </c>
      <c r="G39" s="850"/>
      <c r="H39" s="850">
        <v>3673.0327599999996</v>
      </c>
      <c r="I39" s="850"/>
      <c r="J39" s="850">
        <v>1</v>
      </c>
      <c r="K39" s="850">
        <v>0</v>
      </c>
      <c r="L39" s="850">
        <v>4338.1158700000005</v>
      </c>
      <c r="M39" s="850">
        <v>0</v>
      </c>
      <c r="N39" s="850">
        <v>1</v>
      </c>
      <c r="O39" s="850">
        <v>0</v>
      </c>
      <c r="P39" s="850">
        <v>3059.1329000000001</v>
      </c>
      <c r="Q39" s="850">
        <v>0</v>
      </c>
      <c r="R39" s="850">
        <v>3</v>
      </c>
      <c r="S39" s="850">
        <v>0</v>
      </c>
      <c r="T39" s="850">
        <v>11070.28153</v>
      </c>
      <c r="U39" s="370"/>
    </row>
    <row r="40" spans="1:21" s="22" customFormat="1" ht="12.9" customHeight="1">
      <c r="A40" s="212" t="s">
        <v>869</v>
      </c>
      <c r="B40" s="849">
        <v>6209950</v>
      </c>
      <c r="C40" s="851" t="s">
        <v>870</v>
      </c>
      <c r="D40" s="849">
        <v>12419900</v>
      </c>
      <c r="F40" s="850" t="s">
        <v>58</v>
      </c>
      <c r="G40" s="850"/>
      <c r="H40" s="850" t="s">
        <v>58</v>
      </c>
      <c r="I40" s="850"/>
      <c r="J40" s="850" t="s">
        <v>58</v>
      </c>
      <c r="K40" s="850">
        <v>0</v>
      </c>
      <c r="L40" s="850" t="s">
        <v>58</v>
      </c>
      <c r="M40" s="850">
        <v>0</v>
      </c>
      <c r="N40" s="850" t="s">
        <v>58</v>
      </c>
      <c r="O40" s="850">
        <v>0</v>
      </c>
      <c r="P40" s="850" t="s">
        <v>58</v>
      </c>
      <c r="Q40" s="850">
        <v>0</v>
      </c>
      <c r="R40" s="850" t="s">
        <v>58</v>
      </c>
      <c r="S40" s="850">
        <v>0</v>
      </c>
      <c r="T40" s="850" t="s">
        <v>58</v>
      </c>
      <c r="U40" s="370"/>
    </row>
    <row r="41" spans="1:21" s="22" customFormat="1" ht="12.9" customHeight="1">
      <c r="A41" s="212" t="s">
        <v>869</v>
      </c>
      <c r="B41" s="849">
        <v>12419900</v>
      </c>
      <c r="C41" s="851" t="s">
        <v>870</v>
      </c>
      <c r="D41" s="852" t="s">
        <v>871</v>
      </c>
      <c r="F41" s="850" t="s">
        <v>58</v>
      </c>
      <c r="G41" s="850"/>
      <c r="H41" s="850" t="s">
        <v>58</v>
      </c>
      <c r="I41" s="850"/>
      <c r="J41" s="850" t="s">
        <v>58</v>
      </c>
      <c r="K41" s="850">
        <v>0</v>
      </c>
      <c r="L41" s="850" t="s">
        <v>58</v>
      </c>
      <c r="M41" s="850">
        <v>0</v>
      </c>
      <c r="N41" s="850" t="s">
        <v>58</v>
      </c>
      <c r="O41" s="850">
        <v>0</v>
      </c>
      <c r="P41" s="850" t="s">
        <v>58</v>
      </c>
      <c r="Q41" s="850">
        <v>0</v>
      </c>
      <c r="R41" s="850" t="s">
        <v>58</v>
      </c>
      <c r="S41" s="850">
        <v>0</v>
      </c>
      <c r="T41" s="850" t="s">
        <v>58</v>
      </c>
      <c r="U41" s="370"/>
    </row>
    <row r="42" spans="1:21" s="22" customFormat="1" ht="12" customHeight="1">
      <c r="A42" s="212"/>
      <c r="C42" s="212"/>
      <c r="D42" s="846"/>
      <c r="F42" s="845"/>
      <c r="H42" s="845"/>
      <c r="I42" s="845"/>
      <c r="J42" s="845"/>
      <c r="K42" s="845"/>
      <c r="L42" s="845"/>
      <c r="M42" s="845"/>
      <c r="N42" s="845"/>
      <c r="O42" s="845"/>
      <c r="P42" s="845"/>
      <c r="Q42" s="845"/>
      <c r="R42" s="845"/>
      <c r="S42" s="845"/>
      <c r="T42" s="845"/>
      <c r="U42" s="370"/>
    </row>
    <row r="43" spans="1:21" s="22" customFormat="1" ht="18" customHeight="1">
      <c r="A43" s="795" t="s">
        <v>76</v>
      </c>
      <c r="C43" s="212"/>
      <c r="D43" s="846"/>
      <c r="F43" s="847">
        <v>254716</v>
      </c>
      <c r="G43" s="847"/>
      <c r="H43" s="847">
        <v>4523109.0301700002</v>
      </c>
      <c r="I43" s="847"/>
      <c r="J43" s="847">
        <v>177</v>
      </c>
      <c r="K43" s="847">
        <v>0</v>
      </c>
      <c r="L43" s="847">
        <v>676515.83709000004</v>
      </c>
      <c r="M43" s="847">
        <v>0</v>
      </c>
      <c r="N43" s="847">
        <v>474</v>
      </c>
      <c r="O43" s="847">
        <v>0</v>
      </c>
      <c r="P43" s="847">
        <v>1489797.7232300001</v>
      </c>
      <c r="Q43" s="847">
        <v>0</v>
      </c>
      <c r="R43" s="847">
        <v>255367</v>
      </c>
      <c r="S43" s="847">
        <v>0</v>
      </c>
      <c r="T43" s="847">
        <v>6689422.5904899994</v>
      </c>
      <c r="U43" s="370"/>
    </row>
    <row r="44" spans="1:21" s="22" customFormat="1" ht="12.9" customHeight="1">
      <c r="A44" s="212"/>
      <c r="B44" s="848" t="s">
        <v>868</v>
      </c>
      <c r="C44" s="848"/>
      <c r="D44" s="849">
        <v>12419.900000000001</v>
      </c>
      <c r="F44" s="850">
        <v>206490</v>
      </c>
      <c r="G44" s="850"/>
      <c r="H44" s="850">
        <v>114437.73919000011</v>
      </c>
      <c r="I44" s="850"/>
      <c r="J44" s="850">
        <v>107</v>
      </c>
      <c r="K44" s="850">
        <v>0</v>
      </c>
      <c r="L44" s="850">
        <v>27.371140000061132</v>
      </c>
      <c r="M44" s="850">
        <v>0</v>
      </c>
      <c r="N44" s="850">
        <v>328</v>
      </c>
      <c r="O44" s="850">
        <v>0</v>
      </c>
      <c r="P44" s="850">
        <v>64.702809999929741</v>
      </c>
      <c r="Q44" s="850">
        <v>0</v>
      </c>
      <c r="R44" s="850">
        <v>206925</v>
      </c>
      <c r="S44" s="850">
        <v>0</v>
      </c>
      <c r="T44" s="850">
        <v>114529.81314000022</v>
      </c>
      <c r="U44" s="370"/>
    </row>
    <row r="45" spans="1:21" s="22" customFormat="1" ht="12.9" customHeight="1">
      <c r="A45" s="212" t="s">
        <v>869</v>
      </c>
      <c r="B45" s="849">
        <v>12419.900000000001</v>
      </c>
      <c r="C45" s="851" t="s">
        <v>870</v>
      </c>
      <c r="D45" s="849">
        <v>31049.75</v>
      </c>
      <c r="F45" s="850">
        <v>13621</v>
      </c>
      <c r="G45" s="850"/>
      <c r="H45" s="850">
        <v>288256.15697000001</v>
      </c>
      <c r="I45" s="850"/>
      <c r="J45" s="850">
        <v>1</v>
      </c>
      <c r="K45" s="850">
        <v>0</v>
      </c>
      <c r="L45" s="850">
        <v>23.044400000000003</v>
      </c>
      <c r="M45" s="850">
        <v>0</v>
      </c>
      <c r="N45" s="850">
        <v>6</v>
      </c>
      <c r="O45" s="850">
        <v>0</v>
      </c>
      <c r="P45" s="850">
        <v>129.53503000000001</v>
      </c>
      <c r="Q45" s="850">
        <v>0</v>
      </c>
      <c r="R45" s="850">
        <v>13628</v>
      </c>
      <c r="S45" s="850">
        <v>0</v>
      </c>
      <c r="T45" s="850">
        <v>288408.73639999999</v>
      </c>
      <c r="U45" s="370"/>
    </row>
    <row r="46" spans="1:21" s="22" customFormat="1" ht="12.9" customHeight="1">
      <c r="A46" s="212" t="s">
        <v>869</v>
      </c>
      <c r="B46" s="849">
        <v>31049.75</v>
      </c>
      <c r="C46" s="851" t="s">
        <v>870</v>
      </c>
      <c r="D46" s="849">
        <v>62099.5</v>
      </c>
      <c r="F46" s="850">
        <v>11832</v>
      </c>
      <c r="G46" s="850"/>
      <c r="H46" s="850">
        <v>546384.04009000002</v>
      </c>
      <c r="I46" s="850"/>
      <c r="J46" s="850">
        <v>3</v>
      </c>
      <c r="K46" s="850">
        <v>0</v>
      </c>
      <c r="L46" s="850">
        <v>148.88417999999999</v>
      </c>
      <c r="M46" s="850">
        <v>0</v>
      </c>
      <c r="N46" s="850">
        <v>5</v>
      </c>
      <c r="O46" s="850">
        <v>0</v>
      </c>
      <c r="P46" s="850">
        <v>229.75990999999999</v>
      </c>
      <c r="Q46" s="850">
        <v>0</v>
      </c>
      <c r="R46" s="850">
        <v>11840</v>
      </c>
      <c r="S46" s="850">
        <v>0</v>
      </c>
      <c r="T46" s="850">
        <v>546762.68417999998</v>
      </c>
      <c r="U46" s="370"/>
    </row>
    <row r="47" spans="1:21" s="22" customFormat="1" ht="12.9" customHeight="1">
      <c r="A47" s="212" t="s">
        <v>869</v>
      </c>
      <c r="B47" s="849">
        <v>62099.5</v>
      </c>
      <c r="C47" s="851" t="s">
        <v>870</v>
      </c>
      <c r="D47" s="849">
        <v>124199</v>
      </c>
      <c r="F47" s="850">
        <v>15080</v>
      </c>
      <c r="G47" s="850"/>
      <c r="H47" s="850">
        <v>1427030.73227</v>
      </c>
      <c r="I47" s="850"/>
      <c r="J47" s="850">
        <v>4</v>
      </c>
      <c r="K47" s="850">
        <v>0</v>
      </c>
      <c r="L47" s="850">
        <v>379.99743999999998</v>
      </c>
      <c r="M47" s="850">
        <v>0</v>
      </c>
      <c r="N47" s="850">
        <v>5</v>
      </c>
      <c r="O47" s="850">
        <v>0</v>
      </c>
      <c r="P47" s="850">
        <v>424.09496000000001</v>
      </c>
      <c r="Q47" s="850">
        <v>0</v>
      </c>
      <c r="R47" s="850">
        <v>15089</v>
      </c>
      <c r="S47" s="850">
        <v>0</v>
      </c>
      <c r="T47" s="850">
        <v>1427834.82467</v>
      </c>
      <c r="U47" s="370"/>
    </row>
    <row r="48" spans="1:21" s="22" customFormat="1" ht="12.9" customHeight="1">
      <c r="A48" s="212" t="s">
        <v>869</v>
      </c>
      <c r="B48" s="849">
        <v>124199</v>
      </c>
      <c r="C48" s="851" t="s">
        <v>870</v>
      </c>
      <c r="D48" s="849">
        <v>248398</v>
      </c>
      <c r="F48" s="850">
        <v>5386</v>
      </c>
      <c r="G48" s="850"/>
      <c r="H48" s="850">
        <v>884453.05764000001</v>
      </c>
      <c r="I48" s="850"/>
      <c r="J48" s="850">
        <v>6</v>
      </c>
      <c r="K48" s="850">
        <v>0</v>
      </c>
      <c r="L48" s="850">
        <v>1157.5208600000001</v>
      </c>
      <c r="M48" s="850">
        <v>0</v>
      </c>
      <c r="N48" s="850">
        <v>7</v>
      </c>
      <c r="O48" s="850">
        <v>0</v>
      </c>
      <c r="P48" s="850">
        <v>1216.03069</v>
      </c>
      <c r="Q48" s="850">
        <v>0</v>
      </c>
      <c r="R48" s="850">
        <v>5399</v>
      </c>
      <c r="S48" s="850">
        <v>0</v>
      </c>
      <c r="T48" s="850">
        <v>886826.6091900001</v>
      </c>
      <c r="U48" s="370"/>
    </row>
    <row r="49" spans="1:22" s="22" customFormat="1" ht="12.9" customHeight="1">
      <c r="A49" s="212" t="s">
        <v>869</v>
      </c>
      <c r="B49" s="849">
        <v>248398</v>
      </c>
      <c r="C49" s="851" t="s">
        <v>870</v>
      </c>
      <c r="D49" s="849">
        <v>496796</v>
      </c>
      <c r="F49" s="850">
        <v>1577</v>
      </c>
      <c r="G49" s="850"/>
      <c r="H49" s="850">
        <v>520521.79826000001</v>
      </c>
      <c r="I49" s="850"/>
      <c r="J49" s="850">
        <v>7</v>
      </c>
      <c r="K49" s="850">
        <v>0</v>
      </c>
      <c r="L49" s="850">
        <v>2745.25333</v>
      </c>
      <c r="M49" s="850">
        <v>0</v>
      </c>
      <c r="N49" s="850">
        <v>3</v>
      </c>
      <c r="O49" s="850">
        <v>0</v>
      </c>
      <c r="P49" s="850">
        <v>929.25490000000002</v>
      </c>
      <c r="Q49" s="850">
        <v>0</v>
      </c>
      <c r="R49" s="850">
        <v>1587</v>
      </c>
      <c r="S49" s="850">
        <v>0</v>
      </c>
      <c r="T49" s="850">
        <v>524196.30648999999</v>
      </c>
      <c r="U49" s="370"/>
    </row>
    <row r="50" spans="1:22" s="22" customFormat="1" ht="12.9" customHeight="1">
      <c r="A50" s="212" t="s">
        <v>869</v>
      </c>
      <c r="B50" s="849">
        <v>496796</v>
      </c>
      <c r="C50" s="851" t="s">
        <v>870</v>
      </c>
      <c r="D50" s="849">
        <v>745194</v>
      </c>
      <c r="F50" s="850">
        <v>407</v>
      </c>
      <c r="G50" s="850"/>
      <c r="H50" s="850">
        <v>237379.85595</v>
      </c>
      <c r="I50" s="850"/>
      <c r="J50" s="850">
        <v>2</v>
      </c>
      <c r="K50" s="850">
        <v>0</v>
      </c>
      <c r="L50" s="850">
        <v>1207.7633500000002</v>
      </c>
      <c r="M50" s="850">
        <v>0</v>
      </c>
      <c r="N50" s="850">
        <v>8</v>
      </c>
      <c r="O50" s="850">
        <v>0</v>
      </c>
      <c r="P50" s="850">
        <v>5103.1769599999998</v>
      </c>
      <c r="Q50" s="850">
        <v>0</v>
      </c>
      <c r="R50" s="850">
        <v>417</v>
      </c>
      <c r="S50" s="850">
        <v>0</v>
      </c>
      <c r="T50" s="850">
        <v>243690.79626</v>
      </c>
      <c r="U50" s="370"/>
    </row>
    <row r="51" spans="1:22" s="22" customFormat="1" ht="12.9" customHeight="1">
      <c r="A51" s="212" t="s">
        <v>869</v>
      </c>
      <c r="B51" s="849">
        <v>745194</v>
      </c>
      <c r="C51" s="851" t="s">
        <v>870</v>
      </c>
      <c r="D51" s="849">
        <v>993592</v>
      </c>
      <c r="F51" s="850">
        <v>134</v>
      </c>
      <c r="G51" s="850"/>
      <c r="H51" s="850">
        <v>113296.28895</v>
      </c>
      <c r="I51" s="850"/>
      <c r="J51" s="850">
        <v>1</v>
      </c>
      <c r="K51" s="850">
        <v>0</v>
      </c>
      <c r="L51" s="850">
        <v>756.66916000000003</v>
      </c>
      <c r="M51" s="850">
        <v>0</v>
      </c>
      <c r="N51" s="850">
        <v>5</v>
      </c>
      <c r="O51" s="850">
        <v>0</v>
      </c>
      <c r="P51" s="850">
        <v>4469.66579</v>
      </c>
      <c r="Q51" s="850">
        <v>0</v>
      </c>
      <c r="R51" s="850">
        <v>140</v>
      </c>
      <c r="S51" s="850">
        <v>0</v>
      </c>
      <c r="T51" s="850">
        <v>118522.62390000001</v>
      </c>
      <c r="U51" s="370"/>
    </row>
    <row r="52" spans="1:22" s="22" customFormat="1" ht="12.9" customHeight="1">
      <c r="A52" s="212" t="s">
        <v>869</v>
      </c>
      <c r="B52" s="849">
        <v>993592</v>
      </c>
      <c r="C52" s="851" t="s">
        <v>870</v>
      </c>
      <c r="D52" s="849">
        <v>1241990</v>
      </c>
      <c r="F52" s="850">
        <v>76</v>
      </c>
      <c r="G52" s="850"/>
      <c r="H52" s="850">
        <v>84036.484110000005</v>
      </c>
      <c r="I52" s="850"/>
      <c r="J52" s="850">
        <v>1</v>
      </c>
      <c r="K52" s="850">
        <v>0</v>
      </c>
      <c r="L52" s="850">
        <v>1079.1038700000001</v>
      </c>
      <c r="M52" s="850">
        <v>0</v>
      </c>
      <c r="N52" s="850">
        <v>3</v>
      </c>
      <c r="O52" s="850">
        <v>0</v>
      </c>
      <c r="P52" s="850">
        <v>3141.29162</v>
      </c>
      <c r="Q52" s="850">
        <v>0</v>
      </c>
      <c r="R52" s="850">
        <v>80</v>
      </c>
      <c r="S52" s="850">
        <v>0</v>
      </c>
      <c r="T52" s="850">
        <v>88256.8796</v>
      </c>
      <c r="U52" s="370"/>
    </row>
    <row r="53" spans="1:22" s="22" customFormat="1" ht="12.9" customHeight="1">
      <c r="A53" s="212" t="s">
        <v>869</v>
      </c>
      <c r="B53" s="849">
        <v>1241990</v>
      </c>
      <c r="C53" s="851" t="s">
        <v>870</v>
      </c>
      <c r="D53" s="849">
        <v>1862985</v>
      </c>
      <c r="F53" s="850">
        <v>53</v>
      </c>
      <c r="G53" s="850"/>
      <c r="H53" s="850">
        <v>75997.969890000008</v>
      </c>
      <c r="I53" s="850"/>
      <c r="J53" s="850">
        <v>4</v>
      </c>
      <c r="K53" s="850">
        <v>0</v>
      </c>
      <c r="L53" s="850">
        <v>6013.9922900000001</v>
      </c>
      <c r="M53" s="850">
        <v>0</v>
      </c>
      <c r="N53" s="850">
        <v>9</v>
      </c>
      <c r="O53" s="850">
        <v>0</v>
      </c>
      <c r="P53" s="850">
        <v>13265.48475</v>
      </c>
      <c r="Q53" s="850">
        <v>0</v>
      </c>
      <c r="R53" s="850">
        <v>66</v>
      </c>
      <c r="S53" s="850">
        <v>0</v>
      </c>
      <c r="T53" s="850">
        <v>95277.446930000006</v>
      </c>
      <c r="U53" s="370"/>
    </row>
    <row r="54" spans="1:22" s="22" customFormat="1" ht="12.9" customHeight="1">
      <c r="A54" s="212" t="s">
        <v>869</v>
      </c>
      <c r="B54" s="849">
        <v>1862985</v>
      </c>
      <c r="C54" s="851" t="s">
        <v>870</v>
      </c>
      <c r="D54" s="849">
        <v>2483980</v>
      </c>
      <c r="F54" s="850">
        <v>19</v>
      </c>
      <c r="G54" s="850"/>
      <c r="H54" s="850">
        <v>39424.859219999998</v>
      </c>
      <c r="I54" s="850"/>
      <c r="J54" s="850">
        <v>3</v>
      </c>
      <c r="K54" s="850">
        <v>0</v>
      </c>
      <c r="L54" s="850">
        <v>6539.0669100000005</v>
      </c>
      <c r="M54" s="850">
        <v>0</v>
      </c>
      <c r="N54" s="850">
        <v>4</v>
      </c>
      <c r="O54" s="850">
        <v>0</v>
      </c>
      <c r="P54" s="850">
        <v>8285.33511</v>
      </c>
      <c r="Q54" s="850">
        <v>0</v>
      </c>
      <c r="R54" s="850">
        <v>26</v>
      </c>
      <c r="S54" s="850">
        <v>0</v>
      </c>
      <c r="T54" s="850">
        <v>54249.26124</v>
      </c>
      <c r="U54" s="370"/>
    </row>
    <row r="55" spans="1:22" s="22" customFormat="1" ht="12.9" customHeight="1">
      <c r="A55" s="212" t="s">
        <v>869</v>
      </c>
      <c r="B55" s="849">
        <v>2483980</v>
      </c>
      <c r="C55" s="851" t="s">
        <v>870</v>
      </c>
      <c r="D55" s="849">
        <v>6209950</v>
      </c>
      <c r="F55" s="850">
        <v>34</v>
      </c>
      <c r="G55" s="850"/>
      <c r="H55" s="850">
        <v>118432.65139</v>
      </c>
      <c r="I55" s="850"/>
      <c r="J55" s="850">
        <v>13</v>
      </c>
      <c r="K55" s="850">
        <v>0</v>
      </c>
      <c r="L55" s="850">
        <v>50638.69728</v>
      </c>
      <c r="M55" s="850">
        <v>0</v>
      </c>
      <c r="N55" s="850">
        <v>24</v>
      </c>
      <c r="O55" s="850">
        <v>0</v>
      </c>
      <c r="P55" s="850">
        <v>92707.02003</v>
      </c>
      <c r="Q55" s="850">
        <v>0</v>
      </c>
      <c r="R55" s="850">
        <v>71</v>
      </c>
      <c r="S55" s="850">
        <v>0</v>
      </c>
      <c r="T55" s="850">
        <v>261778.36869999999</v>
      </c>
      <c r="U55" s="370"/>
    </row>
    <row r="56" spans="1:22" s="22" customFormat="1" ht="12.9" customHeight="1">
      <c r="A56" s="212" t="s">
        <v>869</v>
      </c>
      <c r="B56" s="849">
        <v>6209950</v>
      </c>
      <c r="C56" s="851" t="s">
        <v>870</v>
      </c>
      <c r="D56" s="849">
        <v>12419900</v>
      </c>
      <c r="F56" s="850">
        <v>4</v>
      </c>
      <c r="G56" s="850"/>
      <c r="H56" s="850">
        <v>34240.993770000001</v>
      </c>
      <c r="I56" s="850"/>
      <c r="J56" s="850">
        <v>10</v>
      </c>
      <c r="K56" s="850">
        <v>0</v>
      </c>
      <c r="L56" s="850">
        <v>85241.690269999992</v>
      </c>
      <c r="M56" s="850">
        <v>0</v>
      </c>
      <c r="N56" s="850">
        <v>28</v>
      </c>
      <c r="O56" s="850">
        <v>0</v>
      </c>
      <c r="P56" s="850">
        <v>246562.37371000001</v>
      </c>
      <c r="Q56" s="850">
        <v>0</v>
      </c>
      <c r="R56" s="850">
        <v>42</v>
      </c>
      <c r="S56" s="850">
        <v>0</v>
      </c>
      <c r="T56" s="850">
        <v>366045.05774999998</v>
      </c>
      <c r="U56" s="370"/>
    </row>
    <row r="57" spans="1:22" s="22" customFormat="1" ht="12.9" customHeight="1">
      <c r="A57" s="212" t="s">
        <v>869</v>
      </c>
      <c r="B57" s="849">
        <v>12419900</v>
      </c>
      <c r="C57" s="851" t="s">
        <v>870</v>
      </c>
      <c r="D57" s="852" t="s">
        <v>871</v>
      </c>
      <c r="F57" s="850">
        <v>3</v>
      </c>
      <c r="G57" s="850"/>
      <c r="H57" s="850">
        <v>39216.402470000001</v>
      </c>
      <c r="I57" s="850"/>
      <c r="J57" s="850">
        <v>15</v>
      </c>
      <c r="K57" s="850">
        <v>0</v>
      </c>
      <c r="L57" s="850">
        <v>520556.78260999999</v>
      </c>
      <c r="M57" s="850">
        <v>0</v>
      </c>
      <c r="N57" s="850">
        <v>39</v>
      </c>
      <c r="O57" s="850">
        <v>0</v>
      </c>
      <c r="P57" s="850">
        <v>1113269.9969600001</v>
      </c>
      <c r="Q57" s="850">
        <v>0</v>
      </c>
      <c r="R57" s="850">
        <v>57</v>
      </c>
      <c r="S57" s="850">
        <v>0</v>
      </c>
      <c r="T57" s="850">
        <v>1673043.1820399999</v>
      </c>
      <c r="U57" s="370"/>
    </row>
    <row r="58" spans="1:22" s="22" customFormat="1" ht="10.5" customHeight="1">
      <c r="A58" s="212"/>
      <c r="B58" s="848"/>
      <c r="C58" s="848"/>
      <c r="D58" s="849"/>
      <c r="F58" s="845"/>
      <c r="H58" s="845"/>
      <c r="I58" s="845"/>
      <c r="J58" s="845"/>
      <c r="K58" s="845"/>
      <c r="L58" s="845"/>
      <c r="M58" s="845"/>
      <c r="N58" s="845"/>
      <c r="O58" s="845"/>
      <c r="P58" s="845"/>
      <c r="Q58" s="845"/>
      <c r="R58" s="845"/>
      <c r="S58" s="845"/>
      <c r="T58" s="845"/>
      <c r="U58" s="853"/>
      <c r="V58" s="853"/>
    </row>
    <row r="59" spans="1:22" s="16" customFormat="1" ht="20.100000000000001" customHeight="1">
      <c r="A59" s="795" t="s">
        <v>77</v>
      </c>
      <c r="B59" s="22"/>
      <c r="C59" s="212"/>
      <c r="D59" s="846"/>
      <c r="E59" s="22"/>
      <c r="F59" s="847">
        <v>141942</v>
      </c>
      <c r="G59" s="847"/>
      <c r="H59" s="847">
        <v>422027.13739999995</v>
      </c>
      <c r="I59" s="847"/>
      <c r="J59" s="847" t="s">
        <v>58</v>
      </c>
      <c r="K59" s="847">
        <v>0</v>
      </c>
      <c r="L59" s="847" t="s">
        <v>58</v>
      </c>
      <c r="M59" s="847">
        <v>0</v>
      </c>
      <c r="N59" s="847" t="s">
        <v>58</v>
      </c>
      <c r="O59" s="847">
        <v>0</v>
      </c>
      <c r="P59" s="847" t="s">
        <v>58</v>
      </c>
      <c r="Q59" s="847">
        <v>0</v>
      </c>
      <c r="R59" s="847">
        <v>141942</v>
      </c>
      <c r="S59" s="847">
        <v>0</v>
      </c>
      <c r="T59" s="847">
        <v>422027.13739999995</v>
      </c>
      <c r="U59" s="370"/>
    </row>
    <row r="60" spans="1:22" s="22" customFormat="1" ht="12.9" customHeight="1">
      <c r="A60" s="212"/>
      <c r="B60" s="848" t="s">
        <v>868</v>
      </c>
      <c r="C60" s="848"/>
      <c r="D60" s="849">
        <v>12419.900000000001</v>
      </c>
      <c r="F60" s="850">
        <v>133892</v>
      </c>
      <c r="G60" s="850"/>
      <c r="H60" s="850">
        <v>78847.396949999966</v>
      </c>
      <c r="I60" s="850"/>
      <c r="J60" s="850" t="s">
        <v>58</v>
      </c>
      <c r="K60" s="850">
        <v>0</v>
      </c>
      <c r="L60" s="850" t="s">
        <v>58</v>
      </c>
      <c r="M60" s="850">
        <v>0</v>
      </c>
      <c r="N60" s="850" t="s">
        <v>58</v>
      </c>
      <c r="O60" s="850">
        <v>0</v>
      </c>
      <c r="P60" s="850" t="s">
        <v>58</v>
      </c>
      <c r="Q60" s="850">
        <v>0</v>
      </c>
      <c r="R60" s="850">
        <v>133892</v>
      </c>
      <c r="S60" s="850">
        <v>0</v>
      </c>
      <c r="T60" s="850">
        <v>78847.396949999966</v>
      </c>
      <c r="U60" s="370"/>
    </row>
    <row r="61" spans="1:22" s="22" customFormat="1" ht="12.9" customHeight="1">
      <c r="A61" s="212" t="s">
        <v>869</v>
      </c>
      <c r="B61" s="849">
        <v>12419.900000000001</v>
      </c>
      <c r="C61" s="851" t="s">
        <v>870</v>
      </c>
      <c r="D61" s="849">
        <v>31049.75</v>
      </c>
      <c r="F61" s="850">
        <v>4601</v>
      </c>
      <c r="G61" s="850"/>
      <c r="H61" s="850">
        <v>90239.64409999999</v>
      </c>
      <c r="I61" s="850"/>
      <c r="J61" s="850" t="s">
        <v>58</v>
      </c>
      <c r="K61" s="850">
        <v>0</v>
      </c>
      <c r="L61" s="850" t="s">
        <v>58</v>
      </c>
      <c r="M61" s="850">
        <v>0</v>
      </c>
      <c r="N61" s="850" t="s">
        <v>58</v>
      </c>
      <c r="O61" s="850">
        <v>0</v>
      </c>
      <c r="P61" s="850" t="s">
        <v>58</v>
      </c>
      <c r="Q61" s="850">
        <v>0</v>
      </c>
      <c r="R61" s="850">
        <v>4601</v>
      </c>
      <c r="S61" s="850">
        <v>0</v>
      </c>
      <c r="T61" s="850">
        <v>90239.64409999999</v>
      </c>
      <c r="U61" s="370"/>
    </row>
    <row r="62" spans="1:22" s="22" customFormat="1" ht="12.9" customHeight="1">
      <c r="A62" s="212" t="s">
        <v>869</v>
      </c>
      <c r="B62" s="849">
        <v>31049.75</v>
      </c>
      <c r="C62" s="851" t="s">
        <v>870</v>
      </c>
      <c r="D62" s="849">
        <v>62099.5</v>
      </c>
      <c r="F62" s="850">
        <v>2105</v>
      </c>
      <c r="G62" s="850"/>
      <c r="H62" s="850">
        <v>91074.498090000008</v>
      </c>
      <c r="I62" s="850"/>
      <c r="J62" s="850" t="s">
        <v>58</v>
      </c>
      <c r="K62" s="850">
        <v>0</v>
      </c>
      <c r="L62" s="850" t="s">
        <v>58</v>
      </c>
      <c r="M62" s="850">
        <v>0</v>
      </c>
      <c r="N62" s="850" t="s">
        <v>58</v>
      </c>
      <c r="O62" s="850">
        <v>0</v>
      </c>
      <c r="P62" s="850" t="s">
        <v>58</v>
      </c>
      <c r="Q62" s="850">
        <v>0</v>
      </c>
      <c r="R62" s="850">
        <v>2105</v>
      </c>
      <c r="S62" s="850">
        <v>0</v>
      </c>
      <c r="T62" s="850">
        <v>91074.498090000008</v>
      </c>
      <c r="U62" s="370"/>
    </row>
    <row r="63" spans="1:22" s="22" customFormat="1" ht="12.9" customHeight="1">
      <c r="A63" s="212" t="s">
        <v>869</v>
      </c>
      <c r="B63" s="849">
        <v>62099.5</v>
      </c>
      <c r="C63" s="851" t="s">
        <v>870</v>
      </c>
      <c r="D63" s="849">
        <v>124199</v>
      </c>
      <c r="F63" s="850">
        <v>944</v>
      </c>
      <c r="G63" s="850"/>
      <c r="H63" s="850">
        <v>80291.873689999993</v>
      </c>
      <c r="I63" s="850"/>
      <c r="J63" s="850" t="s">
        <v>58</v>
      </c>
      <c r="K63" s="850">
        <v>0</v>
      </c>
      <c r="L63" s="850" t="s">
        <v>58</v>
      </c>
      <c r="M63" s="850">
        <v>0</v>
      </c>
      <c r="N63" s="850" t="s">
        <v>58</v>
      </c>
      <c r="O63" s="850">
        <v>0</v>
      </c>
      <c r="P63" s="850" t="s">
        <v>58</v>
      </c>
      <c r="Q63" s="850">
        <v>0</v>
      </c>
      <c r="R63" s="850">
        <v>944</v>
      </c>
      <c r="S63" s="850">
        <v>0</v>
      </c>
      <c r="T63" s="850">
        <v>80291.873689999993</v>
      </c>
      <c r="U63" s="370"/>
    </row>
    <row r="64" spans="1:22" s="22" customFormat="1" ht="12.9" customHeight="1">
      <c r="A64" s="212" t="s">
        <v>869</v>
      </c>
      <c r="B64" s="849">
        <v>124199</v>
      </c>
      <c r="C64" s="851" t="s">
        <v>870</v>
      </c>
      <c r="D64" s="849">
        <v>248398</v>
      </c>
      <c r="F64" s="850">
        <v>326</v>
      </c>
      <c r="G64" s="850"/>
      <c r="H64" s="850">
        <v>53981.022240000006</v>
      </c>
      <c r="I64" s="850"/>
      <c r="J64" s="850" t="s">
        <v>58</v>
      </c>
      <c r="K64" s="850">
        <v>0</v>
      </c>
      <c r="L64" s="850" t="s">
        <v>58</v>
      </c>
      <c r="M64" s="850">
        <v>0</v>
      </c>
      <c r="N64" s="850" t="s">
        <v>58</v>
      </c>
      <c r="O64" s="850">
        <v>0</v>
      </c>
      <c r="P64" s="850" t="s">
        <v>58</v>
      </c>
      <c r="Q64" s="850">
        <v>0</v>
      </c>
      <c r="R64" s="850">
        <v>326</v>
      </c>
      <c r="S64" s="850">
        <v>0</v>
      </c>
      <c r="T64" s="850">
        <v>53981.022240000006</v>
      </c>
      <c r="U64" s="370"/>
    </row>
    <row r="65" spans="1:21" s="22" customFormat="1" ht="12.9" customHeight="1">
      <c r="A65" s="212" t="s">
        <v>869</v>
      </c>
      <c r="B65" s="849">
        <v>248398</v>
      </c>
      <c r="C65" s="851" t="s">
        <v>870</v>
      </c>
      <c r="D65" s="849">
        <v>496796</v>
      </c>
      <c r="F65" s="850">
        <v>64</v>
      </c>
      <c r="G65" s="850"/>
      <c r="H65" s="850">
        <v>20687.52822</v>
      </c>
      <c r="I65" s="850"/>
      <c r="J65" s="850" t="s">
        <v>58</v>
      </c>
      <c r="K65" s="850">
        <v>0</v>
      </c>
      <c r="L65" s="850" t="s">
        <v>58</v>
      </c>
      <c r="M65" s="850">
        <v>0</v>
      </c>
      <c r="N65" s="850" t="s">
        <v>58</v>
      </c>
      <c r="O65" s="850">
        <v>0</v>
      </c>
      <c r="P65" s="850" t="s">
        <v>58</v>
      </c>
      <c r="Q65" s="850">
        <v>0</v>
      </c>
      <c r="R65" s="850">
        <v>64</v>
      </c>
      <c r="S65" s="850">
        <v>0</v>
      </c>
      <c r="T65" s="850">
        <v>20687.52822</v>
      </c>
      <c r="U65" s="370"/>
    </row>
    <row r="66" spans="1:21" s="22" customFormat="1" ht="12.9" customHeight="1">
      <c r="A66" s="212" t="s">
        <v>869</v>
      </c>
      <c r="B66" s="849">
        <v>496796</v>
      </c>
      <c r="C66" s="851" t="s">
        <v>870</v>
      </c>
      <c r="D66" s="849">
        <v>745194</v>
      </c>
      <c r="F66" s="850">
        <v>7</v>
      </c>
      <c r="G66" s="850"/>
      <c r="H66" s="850">
        <v>4190.5564899999999</v>
      </c>
      <c r="I66" s="850"/>
      <c r="J66" s="850" t="s">
        <v>58</v>
      </c>
      <c r="K66" s="850">
        <v>0</v>
      </c>
      <c r="L66" s="850" t="s">
        <v>58</v>
      </c>
      <c r="M66" s="850">
        <v>0</v>
      </c>
      <c r="N66" s="850" t="s">
        <v>58</v>
      </c>
      <c r="O66" s="850">
        <v>0</v>
      </c>
      <c r="P66" s="850" t="s">
        <v>58</v>
      </c>
      <c r="Q66" s="850">
        <v>0</v>
      </c>
      <c r="R66" s="850">
        <v>7</v>
      </c>
      <c r="S66" s="850">
        <v>0</v>
      </c>
      <c r="T66" s="850">
        <v>4190.5564899999999</v>
      </c>
      <c r="U66" s="370"/>
    </row>
    <row r="67" spans="1:21" s="22" customFormat="1" ht="12.9" customHeight="1">
      <c r="A67" s="212" t="s">
        <v>869</v>
      </c>
      <c r="B67" s="849">
        <v>745194</v>
      </c>
      <c r="C67" s="851" t="s">
        <v>870</v>
      </c>
      <c r="D67" s="849">
        <v>993592</v>
      </c>
      <c r="F67" s="850">
        <v>2</v>
      </c>
      <c r="G67" s="850"/>
      <c r="H67" s="850">
        <v>1588.6769300000001</v>
      </c>
      <c r="I67" s="850"/>
      <c r="J67" s="850" t="s">
        <v>58</v>
      </c>
      <c r="K67" s="850">
        <v>0</v>
      </c>
      <c r="L67" s="850" t="s">
        <v>58</v>
      </c>
      <c r="M67" s="850">
        <v>0</v>
      </c>
      <c r="N67" s="850" t="s">
        <v>58</v>
      </c>
      <c r="O67" s="850">
        <v>0</v>
      </c>
      <c r="P67" s="850" t="s">
        <v>58</v>
      </c>
      <c r="Q67" s="850">
        <v>0</v>
      </c>
      <c r="R67" s="850">
        <v>2</v>
      </c>
      <c r="S67" s="850">
        <v>0</v>
      </c>
      <c r="T67" s="850">
        <v>1588.6769300000001</v>
      </c>
      <c r="U67" s="370"/>
    </row>
    <row r="68" spans="1:21" s="22" customFormat="1" ht="12.9" customHeight="1">
      <c r="A68" s="212" t="s">
        <v>869</v>
      </c>
      <c r="B68" s="849">
        <v>993592</v>
      </c>
      <c r="C68" s="851" t="s">
        <v>870</v>
      </c>
      <c r="D68" s="849">
        <v>1241990</v>
      </c>
      <c r="F68" s="850">
        <v>1</v>
      </c>
      <c r="G68" s="850"/>
      <c r="H68" s="850">
        <v>1125.9406899999999</v>
      </c>
      <c r="I68" s="850"/>
      <c r="J68" s="850" t="s">
        <v>58</v>
      </c>
      <c r="K68" s="850">
        <v>0</v>
      </c>
      <c r="L68" s="850" t="s">
        <v>58</v>
      </c>
      <c r="M68" s="850">
        <v>0</v>
      </c>
      <c r="N68" s="850" t="s">
        <v>58</v>
      </c>
      <c r="O68" s="850">
        <v>0</v>
      </c>
      <c r="P68" s="850" t="s">
        <v>58</v>
      </c>
      <c r="Q68" s="850">
        <v>0</v>
      </c>
      <c r="R68" s="850">
        <v>1</v>
      </c>
      <c r="S68" s="850">
        <v>0</v>
      </c>
      <c r="T68" s="850">
        <v>1125.9406899999999</v>
      </c>
      <c r="U68" s="370"/>
    </row>
    <row r="69" spans="1:21" s="22" customFormat="1" ht="12.9" customHeight="1">
      <c r="A69" s="212" t="s">
        <v>869</v>
      </c>
      <c r="B69" s="849">
        <v>1241990</v>
      </c>
      <c r="C69" s="851" t="s">
        <v>870</v>
      </c>
      <c r="D69" s="849">
        <v>1862985</v>
      </c>
      <c r="F69" s="850" t="s">
        <v>58</v>
      </c>
      <c r="G69" s="850"/>
      <c r="H69" s="850" t="s">
        <v>58</v>
      </c>
      <c r="I69" s="850"/>
      <c r="J69" s="850" t="s">
        <v>58</v>
      </c>
      <c r="K69" s="850">
        <v>0</v>
      </c>
      <c r="L69" s="850" t="s">
        <v>58</v>
      </c>
      <c r="M69" s="850">
        <v>0</v>
      </c>
      <c r="N69" s="850" t="s">
        <v>58</v>
      </c>
      <c r="O69" s="850">
        <v>0</v>
      </c>
      <c r="P69" s="850" t="s">
        <v>58</v>
      </c>
      <c r="Q69" s="850">
        <v>0</v>
      </c>
      <c r="R69" s="850" t="s">
        <v>58</v>
      </c>
      <c r="S69" s="850">
        <v>0</v>
      </c>
      <c r="T69" s="850" t="s">
        <v>58</v>
      </c>
      <c r="U69" s="370"/>
    </row>
    <row r="70" spans="1:21" s="22" customFormat="1" ht="12.9" customHeight="1">
      <c r="A70" s="212" t="s">
        <v>869</v>
      </c>
      <c r="B70" s="849">
        <v>1862985</v>
      </c>
      <c r="C70" s="851" t="s">
        <v>870</v>
      </c>
      <c r="D70" s="849">
        <v>2483980</v>
      </c>
      <c r="F70" s="850" t="s">
        <v>58</v>
      </c>
      <c r="G70" s="850"/>
      <c r="H70" s="850" t="s">
        <v>58</v>
      </c>
      <c r="I70" s="850"/>
      <c r="J70" s="850" t="s">
        <v>58</v>
      </c>
      <c r="K70" s="850">
        <v>0</v>
      </c>
      <c r="L70" s="850" t="s">
        <v>58</v>
      </c>
      <c r="M70" s="850">
        <v>0</v>
      </c>
      <c r="N70" s="850" t="s">
        <v>58</v>
      </c>
      <c r="O70" s="850">
        <v>0</v>
      </c>
      <c r="P70" s="850" t="s">
        <v>58</v>
      </c>
      <c r="Q70" s="850">
        <v>0</v>
      </c>
      <c r="R70" s="850" t="s">
        <v>58</v>
      </c>
      <c r="S70" s="850">
        <v>0</v>
      </c>
      <c r="T70" s="850" t="s">
        <v>58</v>
      </c>
      <c r="U70" s="370"/>
    </row>
    <row r="71" spans="1:21" s="22" customFormat="1" ht="12.9" customHeight="1">
      <c r="A71" s="212" t="s">
        <v>869</v>
      </c>
      <c r="B71" s="849">
        <v>2483980</v>
      </c>
      <c r="C71" s="851" t="s">
        <v>870</v>
      </c>
      <c r="D71" s="849">
        <v>6209950</v>
      </c>
      <c r="F71" s="850" t="s">
        <v>58</v>
      </c>
      <c r="G71" s="850"/>
      <c r="H71" s="850" t="s">
        <v>58</v>
      </c>
      <c r="I71" s="850"/>
      <c r="J71" s="850" t="s">
        <v>58</v>
      </c>
      <c r="K71" s="850">
        <v>0</v>
      </c>
      <c r="L71" s="850" t="s">
        <v>58</v>
      </c>
      <c r="M71" s="850">
        <v>0</v>
      </c>
      <c r="N71" s="850" t="s">
        <v>58</v>
      </c>
      <c r="O71" s="850">
        <v>0</v>
      </c>
      <c r="P71" s="850" t="s">
        <v>58</v>
      </c>
      <c r="Q71" s="850">
        <v>0</v>
      </c>
      <c r="R71" s="850" t="s">
        <v>58</v>
      </c>
      <c r="S71" s="850">
        <v>0</v>
      </c>
      <c r="T71" s="850" t="s">
        <v>58</v>
      </c>
      <c r="U71" s="370"/>
    </row>
    <row r="72" spans="1:21" s="22" customFormat="1" ht="12.9" customHeight="1">
      <c r="A72" s="212" t="s">
        <v>869</v>
      </c>
      <c r="B72" s="849">
        <v>6209950</v>
      </c>
      <c r="C72" s="851" t="s">
        <v>870</v>
      </c>
      <c r="D72" s="849">
        <v>12419900</v>
      </c>
      <c r="F72" s="850" t="s">
        <v>58</v>
      </c>
      <c r="G72" s="850"/>
      <c r="H72" s="850" t="s">
        <v>58</v>
      </c>
      <c r="I72" s="850"/>
      <c r="J72" s="850" t="s">
        <v>58</v>
      </c>
      <c r="K72" s="850">
        <v>0</v>
      </c>
      <c r="L72" s="850" t="s">
        <v>58</v>
      </c>
      <c r="M72" s="850">
        <v>0</v>
      </c>
      <c r="N72" s="850" t="s">
        <v>58</v>
      </c>
      <c r="O72" s="850">
        <v>0</v>
      </c>
      <c r="P72" s="850" t="s">
        <v>58</v>
      </c>
      <c r="Q72" s="850">
        <v>0</v>
      </c>
      <c r="R72" s="850" t="s">
        <v>58</v>
      </c>
      <c r="S72" s="850">
        <v>0</v>
      </c>
      <c r="T72" s="850" t="s">
        <v>58</v>
      </c>
      <c r="U72" s="370"/>
    </row>
    <row r="73" spans="1:21" s="22" customFormat="1" ht="12.9" customHeight="1">
      <c r="A73" s="212" t="s">
        <v>869</v>
      </c>
      <c r="B73" s="849">
        <v>12419900</v>
      </c>
      <c r="C73" s="851" t="s">
        <v>870</v>
      </c>
      <c r="D73" s="852" t="s">
        <v>871</v>
      </c>
      <c r="F73" s="850" t="s">
        <v>58</v>
      </c>
      <c r="G73" s="850"/>
      <c r="H73" s="850" t="s">
        <v>58</v>
      </c>
      <c r="I73" s="850"/>
      <c r="J73" s="850" t="s">
        <v>58</v>
      </c>
      <c r="K73" s="850">
        <v>0</v>
      </c>
      <c r="L73" s="850" t="s">
        <v>58</v>
      </c>
      <c r="M73" s="850">
        <v>0</v>
      </c>
      <c r="N73" s="850" t="s">
        <v>58</v>
      </c>
      <c r="O73" s="850">
        <v>0</v>
      </c>
      <c r="P73" s="850" t="s">
        <v>58</v>
      </c>
      <c r="Q73" s="850">
        <v>0</v>
      </c>
      <c r="R73" s="850" t="s">
        <v>58</v>
      </c>
      <c r="S73" s="850">
        <v>0</v>
      </c>
      <c r="T73" s="850" t="s">
        <v>58</v>
      </c>
      <c r="U73" s="370"/>
    </row>
    <row r="74" spans="1:21" s="22" customFormat="1" ht="10.5" customHeight="1">
      <c r="A74" s="212"/>
      <c r="B74" s="848"/>
      <c r="C74" s="848"/>
      <c r="D74" s="849"/>
      <c r="F74" s="845"/>
      <c r="H74" s="845"/>
      <c r="I74" s="845"/>
      <c r="J74" s="845"/>
      <c r="K74" s="845"/>
      <c r="L74" s="845"/>
      <c r="M74" s="845"/>
      <c r="N74" s="845"/>
      <c r="O74" s="845"/>
      <c r="P74" s="845"/>
      <c r="Q74" s="845"/>
      <c r="R74" s="845"/>
      <c r="S74" s="845"/>
      <c r="T74" s="845"/>
      <c r="U74" s="370"/>
    </row>
    <row r="75" spans="1:21" s="16" customFormat="1" ht="10.199999999999999">
      <c r="A75" s="795" t="s">
        <v>78</v>
      </c>
      <c r="B75" s="22"/>
      <c r="C75" s="212"/>
      <c r="D75" s="846"/>
      <c r="E75" s="22"/>
      <c r="F75" s="847">
        <v>3281351</v>
      </c>
      <c r="G75" s="847"/>
      <c r="H75" s="847">
        <v>6330766.7662899997</v>
      </c>
      <c r="I75" s="847"/>
      <c r="J75" s="847">
        <v>1108</v>
      </c>
      <c r="K75" s="847">
        <v>0</v>
      </c>
      <c r="L75" s="847">
        <v>693731.9057</v>
      </c>
      <c r="M75" s="847">
        <v>0</v>
      </c>
      <c r="N75" s="847">
        <v>4955</v>
      </c>
      <c r="O75" s="847">
        <v>0</v>
      </c>
      <c r="P75" s="847">
        <v>1516202.56345</v>
      </c>
      <c r="Q75" s="847">
        <v>0</v>
      </c>
      <c r="R75" s="847">
        <v>3287414</v>
      </c>
      <c r="S75" s="847">
        <v>0</v>
      </c>
      <c r="T75" s="847">
        <v>8540701.235439999</v>
      </c>
      <c r="U75" s="370"/>
    </row>
    <row r="76" spans="1:21" s="22" customFormat="1" ht="12.9" customHeight="1">
      <c r="A76" s="212"/>
      <c r="B76" s="848" t="s">
        <v>868</v>
      </c>
      <c r="C76" s="848"/>
      <c r="D76" s="849">
        <v>12419.900000000001</v>
      </c>
      <c r="E76" s="370"/>
      <c r="F76" s="850">
        <v>3205308</v>
      </c>
      <c r="G76" s="850"/>
      <c r="H76" s="850">
        <v>617245.34953000117</v>
      </c>
      <c r="I76" s="850"/>
      <c r="J76" s="850">
        <v>939</v>
      </c>
      <c r="K76" s="850">
        <v>0</v>
      </c>
      <c r="L76" s="850">
        <v>593.87453000003006</v>
      </c>
      <c r="M76" s="850">
        <v>0</v>
      </c>
      <c r="N76" s="850">
        <v>4653</v>
      </c>
      <c r="O76" s="850">
        <v>0</v>
      </c>
      <c r="P76" s="850">
        <v>1238.4663899999578</v>
      </c>
      <c r="Q76" s="850">
        <v>0</v>
      </c>
      <c r="R76" s="850">
        <v>3210900</v>
      </c>
      <c r="S76" s="850">
        <v>0</v>
      </c>
      <c r="T76" s="850">
        <v>619077.69044999871</v>
      </c>
      <c r="U76" s="370"/>
    </row>
    <row r="77" spans="1:21" s="22" customFormat="1" ht="12.9" customHeight="1">
      <c r="A77" s="212" t="s">
        <v>869</v>
      </c>
      <c r="B77" s="849">
        <v>12419.900000000001</v>
      </c>
      <c r="C77" s="851" t="s">
        <v>870</v>
      </c>
      <c r="D77" s="849">
        <v>31049.75</v>
      </c>
      <c r="E77" s="370"/>
      <c r="F77" s="850">
        <v>29111</v>
      </c>
      <c r="G77" s="850"/>
      <c r="H77" s="850">
        <v>592911.98664999998</v>
      </c>
      <c r="I77" s="850"/>
      <c r="J77" s="850">
        <v>31</v>
      </c>
      <c r="K77" s="850">
        <v>0</v>
      </c>
      <c r="L77" s="850">
        <v>656.06082000000004</v>
      </c>
      <c r="M77" s="850">
        <v>0</v>
      </c>
      <c r="N77" s="850">
        <v>62</v>
      </c>
      <c r="O77" s="850">
        <v>0</v>
      </c>
      <c r="P77" s="850">
        <v>1248.9171200000001</v>
      </c>
      <c r="Q77" s="850">
        <v>0</v>
      </c>
      <c r="R77" s="850">
        <v>29204</v>
      </c>
      <c r="S77" s="850">
        <v>0</v>
      </c>
      <c r="T77" s="850">
        <v>594816.96458999999</v>
      </c>
      <c r="U77" s="370"/>
    </row>
    <row r="78" spans="1:21" s="22" customFormat="1" ht="12.9" customHeight="1">
      <c r="A78" s="212" t="s">
        <v>869</v>
      </c>
      <c r="B78" s="849">
        <v>31049.75</v>
      </c>
      <c r="C78" s="851" t="s">
        <v>870</v>
      </c>
      <c r="D78" s="849">
        <v>62099.5</v>
      </c>
      <c r="E78" s="370"/>
      <c r="F78" s="850">
        <v>18700</v>
      </c>
      <c r="G78" s="850"/>
      <c r="H78" s="850">
        <v>840969.36540999997</v>
      </c>
      <c r="I78" s="850"/>
      <c r="J78" s="850">
        <v>26</v>
      </c>
      <c r="K78" s="850">
        <v>0</v>
      </c>
      <c r="L78" s="850">
        <v>1070.8838600000001</v>
      </c>
      <c r="M78" s="850">
        <v>0</v>
      </c>
      <c r="N78" s="850">
        <v>40</v>
      </c>
      <c r="O78" s="850">
        <v>0</v>
      </c>
      <c r="P78" s="850">
        <v>1778.3848799999998</v>
      </c>
      <c r="Q78" s="850">
        <v>0</v>
      </c>
      <c r="R78" s="850">
        <v>18766</v>
      </c>
      <c r="S78" s="850">
        <v>0</v>
      </c>
      <c r="T78" s="850">
        <v>843818.63414999994</v>
      </c>
      <c r="U78" s="370"/>
    </row>
    <row r="79" spans="1:21" s="22" customFormat="1" ht="12.9" customHeight="1">
      <c r="A79" s="212" t="s">
        <v>869</v>
      </c>
      <c r="B79" s="849">
        <v>62099.5</v>
      </c>
      <c r="C79" s="851" t="s">
        <v>870</v>
      </c>
      <c r="D79" s="849">
        <v>124199</v>
      </c>
      <c r="E79" s="370"/>
      <c r="F79" s="850">
        <v>18766</v>
      </c>
      <c r="G79" s="850"/>
      <c r="H79" s="850">
        <v>1747685.9713399999</v>
      </c>
      <c r="I79" s="850"/>
      <c r="J79" s="850">
        <v>28</v>
      </c>
      <c r="K79" s="850">
        <v>0</v>
      </c>
      <c r="L79" s="850">
        <v>2699.6302999999998</v>
      </c>
      <c r="M79" s="850">
        <v>0</v>
      </c>
      <c r="N79" s="850">
        <v>34</v>
      </c>
      <c r="O79" s="850">
        <v>0</v>
      </c>
      <c r="P79" s="850">
        <v>3082.6269400000001</v>
      </c>
      <c r="Q79" s="850">
        <v>0</v>
      </c>
      <c r="R79" s="850">
        <v>18828</v>
      </c>
      <c r="S79" s="850">
        <v>0</v>
      </c>
      <c r="T79" s="850">
        <v>1753468.2285799999</v>
      </c>
      <c r="U79" s="370"/>
    </row>
    <row r="80" spans="1:21" s="22" customFormat="1" ht="12.9" customHeight="1">
      <c r="A80" s="212" t="s">
        <v>869</v>
      </c>
      <c r="B80" s="849">
        <v>124199</v>
      </c>
      <c r="C80" s="851" t="s">
        <v>870</v>
      </c>
      <c r="D80" s="849">
        <v>248398</v>
      </c>
      <c r="E80" s="370"/>
      <c r="F80" s="850">
        <v>6815</v>
      </c>
      <c r="G80" s="850"/>
      <c r="H80" s="850">
        <v>1117570.5109900001</v>
      </c>
      <c r="I80" s="850"/>
      <c r="J80" s="850">
        <v>18</v>
      </c>
      <c r="K80" s="850">
        <v>0</v>
      </c>
      <c r="L80" s="850">
        <v>3449.1197400000001</v>
      </c>
      <c r="M80" s="850">
        <v>0</v>
      </c>
      <c r="N80" s="850">
        <v>21</v>
      </c>
      <c r="O80" s="850">
        <v>0</v>
      </c>
      <c r="P80" s="850">
        <v>3593.0682400000001</v>
      </c>
      <c r="Q80" s="850">
        <v>0</v>
      </c>
      <c r="R80" s="850">
        <v>6854</v>
      </c>
      <c r="S80" s="850">
        <v>0</v>
      </c>
      <c r="T80" s="850">
        <v>1124612.69897</v>
      </c>
      <c r="U80" s="370"/>
    </row>
    <row r="81" spans="1:21" s="22" customFormat="1" ht="12.9" customHeight="1">
      <c r="A81" s="212" t="s">
        <v>869</v>
      </c>
      <c r="B81" s="849">
        <v>248398</v>
      </c>
      <c r="C81" s="851" t="s">
        <v>870</v>
      </c>
      <c r="D81" s="849">
        <v>496796</v>
      </c>
      <c r="E81" s="370"/>
      <c r="F81" s="850">
        <v>1850</v>
      </c>
      <c r="G81" s="850"/>
      <c r="H81" s="850">
        <v>609783.14176000003</v>
      </c>
      <c r="I81" s="850"/>
      <c r="J81" s="850">
        <v>12</v>
      </c>
      <c r="K81" s="850">
        <v>0</v>
      </c>
      <c r="L81" s="850">
        <v>4876.40607</v>
      </c>
      <c r="M81" s="850">
        <v>0</v>
      </c>
      <c r="N81" s="850">
        <v>13</v>
      </c>
      <c r="O81" s="850">
        <v>0</v>
      </c>
      <c r="P81" s="850">
        <v>4334.3471100000006</v>
      </c>
      <c r="Q81" s="850">
        <v>0</v>
      </c>
      <c r="R81" s="850">
        <v>1875</v>
      </c>
      <c r="S81" s="850">
        <v>0</v>
      </c>
      <c r="T81" s="850">
        <v>618993.89494000003</v>
      </c>
      <c r="U81" s="370"/>
    </row>
    <row r="82" spans="1:21" s="22" customFormat="1" ht="12.9" customHeight="1">
      <c r="A82" s="212" t="s">
        <v>869</v>
      </c>
      <c r="B82" s="849">
        <v>496796</v>
      </c>
      <c r="C82" s="851" t="s">
        <v>870</v>
      </c>
      <c r="D82" s="849">
        <v>745194</v>
      </c>
      <c r="E82" s="370"/>
      <c r="F82" s="850">
        <v>455</v>
      </c>
      <c r="G82" s="850"/>
      <c r="H82" s="850">
        <v>267952.20448000001</v>
      </c>
      <c r="I82" s="850"/>
      <c r="J82" s="850">
        <v>3</v>
      </c>
      <c r="K82" s="850">
        <v>0</v>
      </c>
      <c r="L82" s="850">
        <v>1776.4207099999999</v>
      </c>
      <c r="M82" s="850">
        <v>0</v>
      </c>
      <c r="N82" s="850">
        <v>13</v>
      </c>
      <c r="O82" s="850">
        <v>0</v>
      </c>
      <c r="P82" s="850">
        <v>8380.1671700000006</v>
      </c>
      <c r="Q82" s="850">
        <v>0</v>
      </c>
      <c r="R82" s="850">
        <v>471</v>
      </c>
      <c r="S82" s="850">
        <v>0</v>
      </c>
      <c r="T82" s="850">
        <v>278108.79236000002</v>
      </c>
      <c r="U82" s="370"/>
    </row>
    <row r="83" spans="1:21" s="22" customFormat="1" ht="12.9" customHeight="1">
      <c r="A83" s="212" t="s">
        <v>869</v>
      </c>
      <c r="B83" s="849">
        <v>745194</v>
      </c>
      <c r="C83" s="851" t="s">
        <v>870</v>
      </c>
      <c r="D83" s="849">
        <v>993592</v>
      </c>
      <c r="E83" s="370"/>
      <c r="F83" s="850">
        <v>144</v>
      </c>
      <c r="G83" s="850"/>
      <c r="H83" s="850">
        <v>122744.84318000001</v>
      </c>
      <c r="I83" s="850"/>
      <c r="J83" s="850">
        <v>2</v>
      </c>
      <c r="K83" s="850">
        <v>0</v>
      </c>
      <c r="L83" s="850">
        <v>1540.7307800000001</v>
      </c>
      <c r="M83" s="850">
        <v>0</v>
      </c>
      <c r="N83" s="850">
        <v>7</v>
      </c>
      <c r="O83" s="850">
        <v>0</v>
      </c>
      <c r="P83" s="850">
        <v>6238.3873600000006</v>
      </c>
      <c r="Q83" s="850">
        <v>0</v>
      </c>
      <c r="R83" s="850">
        <v>153</v>
      </c>
      <c r="S83" s="850">
        <v>0</v>
      </c>
      <c r="T83" s="850">
        <v>130523.96131999999</v>
      </c>
      <c r="U83" s="370"/>
    </row>
    <row r="84" spans="1:21" s="22" customFormat="1" ht="12.9" customHeight="1">
      <c r="A84" s="212" t="s">
        <v>869</v>
      </c>
      <c r="B84" s="849">
        <v>993592</v>
      </c>
      <c r="C84" s="851" t="s">
        <v>870</v>
      </c>
      <c r="D84" s="849">
        <v>1241990</v>
      </c>
      <c r="E84" s="370"/>
      <c r="F84" s="850">
        <v>79</v>
      </c>
      <c r="G84" s="850"/>
      <c r="H84" s="850">
        <v>87298.085650000008</v>
      </c>
      <c r="I84" s="850"/>
      <c r="J84" s="850">
        <v>2</v>
      </c>
      <c r="K84" s="850">
        <v>0</v>
      </c>
      <c r="L84" s="850">
        <v>2250.7843399999997</v>
      </c>
      <c r="M84" s="850">
        <v>0</v>
      </c>
      <c r="N84" s="850">
        <v>4</v>
      </c>
      <c r="O84" s="850">
        <v>0</v>
      </c>
      <c r="P84" s="850">
        <v>4133.8867499999997</v>
      </c>
      <c r="Q84" s="850">
        <v>0</v>
      </c>
      <c r="R84" s="850">
        <v>85</v>
      </c>
      <c r="S84" s="850">
        <v>0</v>
      </c>
      <c r="T84" s="850">
        <v>93682.756739999997</v>
      </c>
      <c r="U84" s="370"/>
    </row>
    <row r="85" spans="1:21" s="22" customFormat="1" ht="12.9" customHeight="1">
      <c r="A85" s="212" t="s">
        <v>869</v>
      </c>
      <c r="B85" s="849">
        <v>1241990</v>
      </c>
      <c r="C85" s="851" t="s">
        <v>870</v>
      </c>
      <c r="D85" s="849">
        <v>1862985</v>
      </c>
      <c r="E85" s="370"/>
      <c r="F85" s="850">
        <v>61</v>
      </c>
      <c r="G85" s="850"/>
      <c r="H85" s="850">
        <v>87432.168620000011</v>
      </c>
      <c r="I85" s="850"/>
      <c r="J85" s="850">
        <v>5</v>
      </c>
      <c r="K85" s="850">
        <v>0</v>
      </c>
      <c r="L85" s="850">
        <v>7400.1946600000001</v>
      </c>
      <c r="M85" s="850">
        <v>0</v>
      </c>
      <c r="N85" s="850">
        <v>11</v>
      </c>
      <c r="O85" s="850">
        <v>0</v>
      </c>
      <c r="P85" s="850">
        <v>15883.28175</v>
      </c>
      <c r="Q85" s="850">
        <v>0</v>
      </c>
      <c r="R85" s="850">
        <v>77</v>
      </c>
      <c r="S85" s="850">
        <v>0</v>
      </c>
      <c r="T85" s="850">
        <v>110715.64503</v>
      </c>
      <c r="U85" s="370"/>
    </row>
    <row r="86" spans="1:21" s="22" customFormat="1" ht="12.9" customHeight="1">
      <c r="A86" s="212" t="s">
        <v>869</v>
      </c>
      <c r="B86" s="849">
        <v>1862985</v>
      </c>
      <c r="C86" s="851" t="s">
        <v>870</v>
      </c>
      <c r="D86" s="849">
        <v>2483980</v>
      </c>
      <c r="E86" s="370"/>
      <c r="F86" s="850">
        <v>20</v>
      </c>
      <c r="G86" s="850"/>
      <c r="H86" s="850">
        <v>41498.834219999997</v>
      </c>
      <c r="I86" s="850"/>
      <c r="J86" s="850">
        <v>3</v>
      </c>
      <c r="K86" s="850">
        <v>0</v>
      </c>
      <c r="L86" s="850">
        <v>6642.51386</v>
      </c>
      <c r="M86" s="850">
        <v>0</v>
      </c>
      <c r="N86" s="850">
        <v>5</v>
      </c>
      <c r="O86" s="850">
        <v>0</v>
      </c>
      <c r="P86" s="850">
        <v>10681.01497</v>
      </c>
      <c r="Q86" s="850">
        <v>0</v>
      </c>
      <c r="R86" s="850">
        <v>28</v>
      </c>
      <c r="S86" s="850">
        <v>0</v>
      </c>
      <c r="T86" s="850">
        <v>58822.36305</v>
      </c>
      <c r="U86" s="370"/>
    </row>
    <row r="87" spans="1:21" s="22" customFormat="1" ht="12.9" customHeight="1">
      <c r="A87" s="212" t="s">
        <v>869</v>
      </c>
      <c r="B87" s="849">
        <v>2483980</v>
      </c>
      <c r="C87" s="851" t="s">
        <v>870</v>
      </c>
      <c r="D87" s="849">
        <v>6209950</v>
      </c>
      <c r="E87" s="370"/>
      <c r="F87" s="850">
        <v>35</v>
      </c>
      <c r="G87" s="850"/>
      <c r="H87" s="850">
        <v>124214.81365000001</v>
      </c>
      <c r="I87" s="850"/>
      <c r="J87" s="850">
        <v>14</v>
      </c>
      <c r="K87" s="850">
        <v>0</v>
      </c>
      <c r="L87" s="850">
        <v>54976.813150000002</v>
      </c>
      <c r="M87" s="850">
        <v>0</v>
      </c>
      <c r="N87" s="850">
        <v>25</v>
      </c>
      <c r="O87" s="850">
        <v>0</v>
      </c>
      <c r="P87" s="850">
        <v>95775.081449999998</v>
      </c>
      <c r="Q87" s="850">
        <v>0</v>
      </c>
      <c r="R87" s="850">
        <v>74</v>
      </c>
      <c r="S87" s="850">
        <v>0</v>
      </c>
      <c r="T87" s="850">
        <v>274966.70825000003</v>
      </c>
      <c r="U87" s="370"/>
    </row>
    <row r="88" spans="1:21" s="22" customFormat="1" ht="12.9" customHeight="1">
      <c r="A88" s="212" t="s">
        <v>869</v>
      </c>
      <c r="B88" s="849">
        <v>6209950</v>
      </c>
      <c r="C88" s="851" t="s">
        <v>870</v>
      </c>
      <c r="D88" s="849">
        <v>12419900</v>
      </c>
      <c r="E88" s="370"/>
      <c r="F88" s="850">
        <v>4</v>
      </c>
      <c r="G88" s="850"/>
      <c r="H88" s="850">
        <v>34242.984560000004</v>
      </c>
      <c r="I88" s="850"/>
      <c r="J88" s="850">
        <v>10</v>
      </c>
      <c r="K88" s="850">
        <v>0</v>
      </c>
      <c r="L88" s="850">
        <v>85241.690269999992</v>
      </c>
      <c r="M88" s="850">
        <v>0</v>
      </c>
      <c r="N88" s="850">
        <v>28</v>
      </c>
      <c r="O88" s="850">
        <v>0</v>
      </c>
      <c r="P88" s="850">
        <v>246563.67508000002</v>
      </c>
      <c r="Q88" s="850">
        <v>0</v>
      </c>
      <c r="R88" s="850">
        <v>42</v>
      </c>
      <c r="S88" s="850">
        <v>0</v>
      </c>
      <c r="T88" s="850">
        <v>366048.34991000005</v>
      </c>
      <c r="U88" s="370"/>
    </row>
    <row r="89" spans="1:21" s="22" customFormat="1" ht="12.9" customHeight="1">
      <c r="A89" s="212" t="s">
        <v>869</v>
      </c>
      <c r="B89" s="849">
        <v>12419900</v>
      </c>
      <c r="C89" s="851" t="s">
        <v>870</v>
      </c>
      <c r="D89" s="852" t="s">
        <v>871</v>
      </c>
      <c r="E89" s="370"/>
      <c r="F89" s="850">
        <v>3</v>
      </c>
      <c r="G89" s="850"/>
      <c r="H89" s="850">
        <v>39216.506249999999</v>
      </c>
      <c r="I89" s="850"/>
      <c r="J89" s="850">
        <v>15</v>
      </c>
      <c r="K89" s="850">
        <v>0</v>
      </c>
      <c r="L89" s="850">
        <v>520556.78260999999</v>
      </c>
      <c r="M89" s="850">
        <v>0</v>
      </c>
      <c r="N89" s="850">
        <v>39</v>
      </c>
      <c r="O89" s="850">
        <v>0</v>
      </c>
      <c r="P89" s="850">
        <v>1113271.2582400001</v>
      </c>
      <c r="Q89" s="850">
        <v>0</v>
      </c>
      <c r="R89" s="850">
        <v>57</v>
      </c>
      <c r="S89" s="850">
        <v>0</v>
      </c>
      <c r="T89" s="850">
        <v>1673044.5470999999</v>
      </c>
      <c r="U89" s="370"/>
    </row>
    <row r="90" spans="1:21" s="26" customFormat="1" ht="12" customHeight="1" thickBot="1">
      <c r="A90" s="596"/>
      <c r="B90" s="16"/>
      <c r="C90" s="16"/>
      <c r="D90" s="16"/>
      <c r="E90" s="16"/>
      <c r="F90" s="845"/>
      <c r="G90" s="22"/>
      <c r="H90" s="845"/>
      <c r="I90" s="845"/>
      <c r="J90" s="845"/>
      <c r="K90" s="845"/>
      <c r="L90" s="845"/>
      <c r="M90" s="845"/>
      <c r="N90" s="845"/>
      <c r="O90" s="845"/>
      <c r="P90" s="845"/>
      <c r="Q90" s="845"/>
      <c r="R90" s="845"/>
      <c r="S90" s="845"/>
      <c r="T90" s="845"/>
    </row>
    <row r="91" spans="1:21" s="26" customFormat="1" ht="10.199999999999999">
      <c r="A91" s="854" t="s">
        <v>872</v>
      </c>
      <c r="B91" s="855"/>
      <c r="C91" s="855"/>
      <c r="D91" s="855"/>
      <c r="E91" s="855"/>
      <c r="F91" s="855"/>
      <c r="G91" s="855"/>
      <c r="H91" s="855"/>
      <c r="I91" s="855"/>
      <c r="J91" s="855"/>
      <c r="K91" s="855"/>
      <c r="L91" s="855"/>
      <c r="M91" s="855"/>
      <c r="N91" s="855"/>
      <c r="O91" s="855"/>
      <c r="P91" s="855"/>
      <c r="Q91" s="855"/>
      <c r="R91" s="855"/>
      <c r="S91" s="855"/>
      <c r="T91" s="855"/>
    </row>
    <row r="92" spans="1:21">
      <c r="A92" s="22"/>
      <c r="B92" s="16"/>
      <c r="C92" s="22"/>
      <c r="D92" s="22"/>
      <c r="E92" s="22"/>
      <c r="F92" s="16"/>
      <c r="G92" s="16"/>
      <c r="H92" s="16"/>
      <c r="I92" s="16"/>
      <c r="J92" s="16"/>
      <c r="K92" s="16"/>
      <c r="L92" s="16"/>
      <c r="M92" s="16"/>
      <c r="N92" s="16"/>
      <c r="O92" s="16"/>
      <c r="P92" s="16"/>
      <c r="Q92" s="16"/>
      <c r="R92" s="16"/>
      <c r="S92" s="16"/>
      <c r="T92" s="16"/>
    </row>
    <row r="93" spans="1:21">
      <c r="A93" s="16"/>
      <c r="B93" s="16"/>
      <c r="C93" s="16"/>
      <c r="D93" s="22"/>
      <c r="E93" s="16"/>
      <c r="F93" s="850"/>
      <c r="G93" s="16"/>
      <c r="H93" s="850"/>
      <c r="I93" s="16"/>
      <c r="J93" s="850"/>
      <c r="K93" s="16"/>
      <c r="L93" s="850"/>
      <c r="M93" s="16"/>
      <c r="N93" s="850"/>
      <c r="O93" s="16"/>
      <c r="P93" s="850"/>
      <c r="Q93" s="16"/>
      <c r="R93" s="850"/>
      <c r="S93" s="16"/>
      <c r="T93" s="850"/>
    </row>
    <row r="94" spans="1:21">
      <c r="A94" s="16"/>
      <c r="B94" s="16"/>
      <c r="C94" s="16"/>
      <c r="D94" s="16"/>
      <c r="E94" s="16"/>
      <c r="F94" s="850"/>
      <c r="G94" s="16"/>
      <c r="H94" s="850"/>
      <c r="I94" s="16"/>
      <c r="J94" s="850"/>
      <c r="K94" s="16"/>
      <c r="L94" s="850"/>
      <c r="M94" s="16"/>
      <c r="N94" s="850"/>
      <c r="O94" s="16"/>
      <c r="P94" s="850"/>
      <c r="Q94" s="16"/>
      <c r="R94" s="850"/>
      <c r="S94" s="16"/>
      <c r="T94" s="850"/>
    </row>
    <row r="95" spans="1:21">
      <c r="A95" s="16"/>
      <c r="B95" s="16"/>
      <c r="C95" s="16"/>
      <c r="D95" s="16"/>
      <c r="E95" s="16"/>
      <c r="F95" s="850"/>
      <c r="G95" s="16"/>
      <c r="H95" s="16"/>
      <c r="I95" s="16"/>
      <c r="J95" s="16"/>
      <c r="K95" s="16"/>
      <c r="L95" s="16"/>
      <c r="M95" s="16"/>
      <c r="N95" s="16"/>
      <c r="O95" s="16"/>
      <c r="P95" s="16"/>
      <c r="Q95" s="16"/>
      <c r="R95" s="16"/>
      <c r="S95" s="16"/>
      <c r="T95" s="16"/>
    </row>
    <row r="96" spans="1:21">
      <c r="A96" s="16"/>
      <c r="B96" s="16"/>
      <c r="C96" s="16"/>
      <c r="D96" s="16"/>
      <c r="E96" s="16"/>
      <c r="F96" s="850"/>
      <c r="G96" s="16"/>
      <c r="H96" s="16"/>
      <c r="I96" s="16"/>
      <c r="J96" s="16"/>
      <c r="K96" s="16"/>
      <c r="L96" s="16"/>
      <c r="M96" s="16"/>
      <c r="N96" s="16"/>
      <c r="O96" s="16"/>
      <c r="P96" s="16"/>
      <c r="Q96" s="16"/>
      <c r="R96" s="16"/>
      <c r="S96" s="16"/>
      <c r="T96" s="16"/>
    </row>
    <row r="97" spans="1:20">
      <c r="A97" s="16"/>
      <c r="B97" s="16"/>
      <c r="C97" s="16"/>
      <c r="D97" s="16"/>
      <c r="E97" s="16"/>
      <c r="F97" s="850"/>
      <c r="G97" s="16"/>
      <c r="H97" s="16"/>
      <c r="I97" s="16"/>
      <c r="J97" s="16"/>
      <c r="K97" s="16"/>
      <c r="L97" s="16"/>
      <c r="M97" s="16"/>
      <c r="N97" s="16"/>
      <c r="O97" s="16"/>
      <c r="P97" s="16"/>
      <c r="Q97" s="16"/>
      <c r="R97" s="16"/>
      <c r="S97" s="16"/>
      <c r="T97" s="16"/>
    </row>
    <row r="98" spans="1:20">
      <c r="A98" s="16"/>
      <c r="B98" s="16"/>
      <c r="C98" s="16"/>
      <c r="D98" s="16"/>
      <c r="E98" s="16"/>
      <c r="F98" s="850"/>
      <c r="G98" s="16"/>
      <c r="H98" s="16"/>
      <c r="I98" s="16"/>
      <c r="J98" s="16"/>
      <c r="K98" s="16"/>
      <c r="L98" s="16"/>
      <c r="M98" s="16"/>
      <c r="N98" s="16"/>
      <c r="O98" s="16"/>
      <c r="P98" s="16"/>
      <c r="Q98" s="16"/>
      <c r="R98" s="16"/>
      <c r="S98" s="16"/>
      <c r="T98" s="16"/>
    </row>
    <row r="99" spans="1:20">
      <c r="A99" s="16"/>
      <c r="B99" s="16"/>
      <c r="C99" s="16"/>
      <c r="D99" s="16"/>
      <c r="E99" s="16"/>
      <c r="F99" s="850"/>
      <c r="G99" s="16"/>
      <c r="H99" s="16"/>
      <c r="I99" s="16"/>
      <c r="J99" s="16"/>
      <c r="K99" s="16"/>
      <c r="L99" s="16"/>
      <c r="M99" s="16"/>
      <c r="N99" s="16"/>
      <c r="O99" s="16"/>
      <c r="P99" s="16"/>
      <c r="Q99" s="16"/>
      <c r="R99" s="16"/>
      <c r="S99" s="16"/>
      <c r="T99" s="16"/>
    </row>
    <row r="100" spans="1:20">
      <c r="A100" s="16"/>
      <c r="B100" s="16"/>
      <c r="C100" s="16"/>
      <c r="D100" s="16"/>
      <c r="E100" s="16"/>
      <c r="F100" s="850"/>
      <c r="G100" s="16"/>
      <c r="H100" s="16"/>
      <c r="I100" s="16"/>
      <c r="J100" s="16"/>
      <c r="K100" s="16"/>
      <c r="L100" s="16"/>
      <c r="M100" s="16"/>
      <c r="N100" s="16"/>
      <c r="O100" s="16"/>
      <c r="P100" s="16"/>
      <c r="Q100" s="16"/>
      <c r="R100" s="16"/>
      <c r="S100" s="16"/>
      <c r="T100" s="16"/>
    </row>
    <row r="101" spans="1:20">
      <c r="A101" s="16"/>
      <c r="B101" s="16"/>
      <c r="C101" s="16"/>
      <c r="D101" s="16"/>
      <c r="E101" s="16"/>
      <c r="F101" s="850"/>
      <c r="G101" s="16"/>
      <c r="H101" s="16"/>
      <c r="I101" s="16"/>
      <c r="J101" s="16"/>
      <c r="K101" s="16"/>
      <c r="L101" s="16"/>
      <c r="M101" s="16"/>
      <c r="N101" s="16"/>
      <c r="O101" s="16"/>
      <c r="P101" s="16"/>
      <c r="Q101" s="16"/>
      <c r="R101" s="16"/>
      <c r="S101" s="16"/>
      <c r="T101" s="16"/>
    </row>
    <row r="102" spans="1:20">
      <c r="A102" s="16"/>
      <c r="B102" s="16"/>
      <c r="C102" s="16"/>
      <c r="D102" s="16"/>
      <c r="E102" s="16"/>
      <c r="F102" s="850"/>
      <c r="G102" s="16"/>
      <c r="H102" s="16"/>
      <c r="I102" s="16"/>
      <c r="J102" s="16"/>
      <c r="K102" s="16"/>
      <c r="L102" s="16"/>
      <c r="M102" s="16"/>
      <c r="N102" s="16"/>
      <c r="O102" s="16"/>
      <c r="P102" s="16"/>
      <c r="Q102" s="16"/>
      <c r="R102" s="16"/>
      <c r="S102" s="16"/>
      <c r="T102" s="16"/>
    </row>
    <row r="103" spans="1:20">
      <c r="A103" s="16"/>
      <c r="B103" s="16"/>
      <c r="C103" s="16"/>
      <c r="D103" s="16"/>
      <c r="E103" s="16"/>
      <c r="F103" s="850"/>
      <c r="G103" s="16"/>
      <c r="H103" s="16"/>
      <c r="I103" s="16"/>
      <c r="J103" s="16"/>
      <c r="K103" s="16"/>
      <c r="L103" s="16"/>
      <c r="M103" s="16"/>
      <c r="N103" s="16"/>
      <c r="O103" s="16"/>
      <c r="P103" s="16"/>
      <c r="Q103" s="16"/>
      <c r="R103" s="16"/>
      <c r="S103" s="16"/>
      <c r="T103" s="16"/>
    </row>
    <row r="104" spans="1:20">
      <c r="A104" s="16"/>
      <c r="B104" s="16"/>
      <c r="C104" s="16"/>
      <c r="D104" s="16"/>
      <c r="E104" s="16"/>
      <c r="F104" s="850"/>
      <c r="G104" s="16"/>
      <c r="H104" s="16"/>
      <c r="I104" s="16"/>
      <c r="J104" s="16"/>
      <c r="K104" s="16"/>
      <c r="L104" s="16"/>
      <c r="M104" s="16"/>
      <c r="N104" s="16"/>
      <c r="O104" s="16"/>
      <c r="P104" s="16"/>
      <c r="Q104" s="16"/>
      <c r="R104" s="16"/>
      <c r="S104" s="16"/>
      <c r="T104" s="16"/>
    </row>
    <row r="105" spans="1:20" ht="13.8">
      <c r="A105" s="856"/>
      <c r="B105" s="856"/>
      <c r="C105" s="856"/>
      <c r="D105" s="856"/>
      <c r="E105" s="856"/>
      <c r="F105" s="857"/>
      <c r="G105" s="856"/>
      <c r="H105" s="856"/>
      <c r="I105" s="856"/>
      <c r="J105" s="856"/>
      <c r="K105" s="856"/>
      <c r="L105" s="856"/>
      <c r="M105" s="856"/>
      <c r="N105" s="856"/>
      <c r="O105" s="856"/>
      <c r="P105" s="856"/>
      <c r="Q105" s="856"/>
      <c r="R105" s="856"/>
      <c r="S105" s="856"/>
      <c r="T105" s="856"/>
    </row>
    <row r="106" spans="1:20" ht="13.8">
      <c r="A106" s="856"/>
      <c r="B106" s="856"/>
      <c r="C106" s="856"/>
      <c r="D106" s="856"/>
      <c r="E106" s="856"/>
      <c r="F106" s="857"/>
      <c r="G106" s="856"/>
      <c r="H106" s="856"/>
      <c r="I106" s="856"/>
      <c r="J106" s="856"/>
      <c r="K106" s="856"/>
      <c r="L106" s="856"/>
      <c r="M106" s="856"/>
      <c r="N106" s="856"/>
      <c r="O106" s="856"/>
      <c r="P106" s="856"/>
      <c r="Q106" s="856"/>
      <c r="R106" s="856"/>
      <c r="S106" s="856"/>
      <c r="T106" s="856"/>
    </row>
    <row r="107" spans="1:20" ht="13.8">
      <c r="A107" s="856"/>
      <c r="B107" s="856"/>
      <c r="C107" s="856"/>
      <c r="D107" s="856"/>
      <c r="E107" s="856"/>
      <c r="F107" s="856"/>
      <c r="G107" s="856"/>
      <c r="H107" s="856"/>
      <c r="I107" s="856"/>
      <c r="J107" s="856"/>
      <c r="K107" s="856"/>
      <c r="L107" s="856"/>
      <c r="M107" s="856"/>
      <c r="N107" s="856"/>
      <c r="O107" s="856"/>
      <c r="P107" s="856"/>
      <c r="Q107" s="856"/>
      <c r="R107" s="856"/>
      <c r="S107" s="856"/>
      <c r="T107" s="856"/>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D12:D24">
    <cfRule type="cellIs" dxfId="1" priority="1" stopIfTrue="1" operator="equal">
      <formula>0</formula>
    </cfRule>
  </conditionalFormatting>
  <conditionalFormatting sqref="B87 D44:D58 D28:D41 B79 B82 B89 B85 D76:D89 B55 B47 B50 B57 D25 B53 B71 B63 B66 B73 B69 B39 B31 B34 B41 B37 D60:D74">
    <cfRule type="cellIs" dxfId="0" priority="2" stopIfTrue="1" operator="equal">
      <formula>0</formula>
    </cfRule>
  </conditionalFormatting>
  <hyperlinks>
    <hyperlink ref="A1" location="Índice!A1" display="Volver al Índice" xr:uid="{4CCE4765-30DF-46EB-A051-C27FE9BBF405}"/>
  </hyperlinks>
  <printOptions horizontalCentered="1" verticalCentered="1"/>
  <pageMargins left="1.299212598425197" right="1.1023622047244095" top="1.2204724409448819" bottom="0.78740157480314965" header="0" footer="0"/>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EE313-9082-4668-AF2D-EA5045435C1F}">
  <dimension ref="A1:J21"/>
  <sheetViews>
    <sheetView showGridLines="0" zoomScaleNormal="75" workbookViewId="0"/>
  </sheetViews>
  <sheetFormatPr baseColWidth="10" defaultRowHeight="13.2"/>
  <cols>
    <col min="1" max="1" width="41.44140625" style="7" customWidth="1"/>
    <col min="2" max="3" width="22.5546875" style="7" customWidth="1"/>
    <col min="4" max="4" width="23.5546875" style="7" bestFit="1" customWidth="1"/>
    <col min="5" max="6" width="22.5546875" style="7" customWidth="1"/>
    <col min="7" max="256" width="11.5546875" style="7"/>
    <col min="257" max="257" width="41.44140625" style="7" customWidth="1"/>
    <col min="258" max="259" width="22.5546875" style="7" customWidth="1"/>
    <col min="260" max="260" width="23.5546875" style="7" bestFit="1" customWidth="1"/>
    <col min="261" max="262" width="22.5546875" style="7" customWidth="1"/>
    <col min="263" max="512" width="11.5546875" style="7"/>
    <col min="513" max="513" width="41.44140625" style="7" customWidth="1"/>
    <col min="514" max="515" width="22.5546875" style="7" customWidth="1"/>
    <col min="516" max="516" width="23.5546875" style="7" bestFit="1" customWidth="1"/>
    <col min="517" max="518" width="22.5546875" style="7" customWidth="1"/>
    <col min="519" max="768" width="11.5546875" style="7"/>
    <col min="769" max="769" width="41.44140625" style="7" customWidth="1"/>
    <col min="770" max="771" width="22.5546875" style="7" customWidth="1"/>
    <col min="772" max="772" width="23.5546875" style="7" bestFit="1" customWidth="1"/>
    <col min="773" max="774" width="22.5546875" style="7" customWidth="1"/>
    <col min="775" max="1024" width="11.5546875" style="7"/>
    <col min="1025" max="1025" width="41.44140625" style="7" customWidth="1"/>
    <col min="1026" max="1027" width="22.5546875" style="7" customWidth="1"/>
    <col min="1028" max="1028" width="23.5546875" style="7" bestFit="1" customWidth="1"/>
    <col min="1029" max="1030" width="22.5546875" style="7" customWidth="1"/>
    <col min="1031" max="1280" width="11.5546875" style="7"/>
    <col min="1281" max="1281" width="41.44140625" style="7" customWidth="1"/>
    <col min="1282" max="1283" width="22.5546875" style="7" customWidth="1"/>
    <col min="1284" max="1284" width="23.5546875" style="7" bestFit="1" customWidth="1"/>
    <col min="1285" max="1286" width="22.5546875" style="7" customWidth="1"/>
    <col min="1287" max="1536" width="11.5546875" style="7"/>
    <col min="1537" max="1537" width="41.44140625" style="7" customWidth="1"/>
    <col min="1538" max="1539" width="22.5546875" style="7" customWidth="1"/>
    <col min="1540" max="1540" width="23.5546875" style="7" bestFit="1" customWidth="1"/>
    <col min="1541" max="1542" width="22.5546875" style="7" customWidth="1"/>
    <col min="1543" max="1792" width="11.5546875" style="7"/>
    <col min="1793" max="1793" width="41.44140625" style="7" customWidth="1"/>
    <col min="1794" max="1795" width="22.5546875" style="7" customWidth="1"/>
    <col min="1796" max="1796" width="23.5546875" style="7" bestFit="1" customWidth="1"/>
    <col min="1797" max="1798" width="22.5546875" style="7" customWidth="1"/>
    <col min="1799" max="2048" width="11.5546875" style="7"/>
    <col min="2049" max="2049" width="41.44140625" style="7" customWidth="1"/>
    <col min="2050" max="2051" width="22.5546875" style="7" customWidth="1"/>
    <col min="2052" max="2052" width="23.5546875" style="7" bestFit="1" customWidth="1"/>
    <col min="2053" max="2054" width="22.5546875" style="7" customWidth="1"/>
    <col min="2055" max="2304" width="11.5546875" style="7"/>
    <col min="2305" max="2305" width="41.44140625" style="7" customWidth="1"/>
    <col min="2306" max="2307" width="22.5546875" style="7" customWidth="1"/>
    <col min="2308" max="2308" width="23.5546875" style="7" bestFit="1" customWidth="1"/>
    <col min="2309" max="2310" width="22.5546875" style="7" customWidth="1"/>
    <col min="2311" max="2560" width="11.5546875" style="7"/>
    <col min="2561" max="2561" width="41.44140625" style="7" customWidth="1"/>
    <col min="2562" max="2563" width="22.5546875" style="7" customWidth="1"/>
    <col min="2564" max="2564" width="23.5546875" style="7" bestFit="1" customWidth="1"/>
    <col min="2565" max="2566" width="22.5546875" style="7" customWidth="1"/>
    <col min="2567" max="2816" width="11.5546875" style="7"/>
    <col min="2817" max="2817" width="41.44140625" style="7" customWidth="1"/>
    <col min="2818" max="2819" width="22.5546875" style="7" customWidth="1"/>
    <col min="2820" max="2820" width="23.5546875" style="7" bestFit="1" customWidth="1"/>
    <col min="2821" max="2822" width="22.5546875" style="7" customWidth="1"/>
    <col min="2823" max="3072" width="11.5546875" style="7"/>
    <col min="3073" max="3073" width="41.44140625" style="7" customWidth="1"/>
    <col min="3074" max="3075" width="22.5546875" style="7" customWidth="1"/>
    <col min="3076" max="3076" width="23.5546875" style="7" bestFit="1" customWidth="1"/>
    <col min="3077" max="3078" width="22.5546875" style="7" customWidth="1"/>
    <col min="3079" max="3328" width="11.5546875" style="7"/>
    <col min="3329" max="3329" width="41.44140625" style="7" customWidth="1"/>
    <col min="3330" max="3331" width="22.5546875" style="7" customWidth="1"/>
    <col min="3332" max="3332" width="23.5546875" style="7" bestFit="1" customWidth="1"/>
    <col min="3333" max="3334" width="22.5546875" style="7" customWidth="1"/>
    <col min="3335" max="3584" width="11.5546875" style="7"/>
    <col min="3585" max="3585" width="41.44140625" style="7" customWidth="1"/>
    <col min="3586" max="3587" width="22.5546875" style="7" customWidth="1"/>
    <col min="3588" max="3588" width="23.5546875" style="7" bestFit="1" customWidth="1"/>
    <col min="3589" max="3590" width="22.5546875" style="7" customWidth="1"/>
    <col min="3591" max="3840" width="11.5546875" style="7"/>
    <col min="3841" max="3841" width="41.44140625" style="7" customWidth="1"/>
    <col min="3842" max="3843" width="22.5546875" style="7" customWidth="1"/>
    <col min="3844" max="3844" width="23.5546875" style="7" bestFit="1" customWidth="1"/>
    <col min="3845" max="3846" width="22.5546875" style="7" customWidth="1"/>
    <col min="3847" max="4096" width="11.5546875" style="7"/>
    <col min="4097" max="4097" width="41.44140625" style="7" customWidth="1"/>
    <col min="4098" max="4099" width="22.5546875" style="7" customWidth="1"/>
    <col min="4100" max="4100" width="23.5546875" style="7" bestFit="1" customWidth="1"/>
    <col min="4101" max="4102" width="22.5546875" style="7" customWidth="1"/>
    <col min="4103" max="4352" width="11.5546875" style="7"/>
    <col min="4353" max="4353" width="41.44140625" style="7" customWidth="1"/>
    <col min="4354" max="4355" width="22.5546875" style="7" customWidth="1"/>
    <col min="4356" max="4356" width="23.5546875" style="7" bestFit="1" customWidth="1"/>
    <col min="4357" max="4358" width="22.5546875" style="7" customWidth="1"/>
    <col min="4359" max="4608" width="11.5546875" style="7"/>
    <col min="4609" max="4609" width="41.44140625" style="7" customWidth="1"/>
    <col min="4610" max="4611" width="22.5546875" style="7" customWidth="1"/>
    <col min="4612" max="4612" width="23.5546875" style="7" bestFit="1" customWidth="1"/>
    <col min="4613" max="4614" width="22.5546875" style="7" customWidth="1"/>
    <col min="4615" max="4864" width="11.5546875" style="7"/>
    <col min="4865" max="4865" width="41.44140625" style="7" customWidth="1"/>
    <col min="4866" max="4867" width="22.5546875" style="7" customWidth="1"/>
    <col min="4868" max="4868" width="23.5546875" style="7" bestFit="1" customWidth="1"/>
    <col min="4869" max="4870" width="22.5546875" style="7" customWidth="1"/>
    <col min="4871" max="5120" width="11.5546875" style="7"/>
    <col min="5121" max="5121" width="41.44140625" style="7" customWidth="1"/>
    <col min="5122" max="5123" width="22.5546875" style="7" customWidth="1"/>
    <col min="5124" max="5124" width="23.5546875" style="7" bestFit="1" customWidth="1"/>
    <col min="5125" max="5126" width="22.5546875" style="7" customWidth="1"/>
    <col min="5127" max="5376" width="11.5546875" style="7"/>
    <col min="5377" max="5377" width="41.44140625" style="7" customWidth="1"/>
    <col min="5378" max="5379" width="22.5546875" style="7" customWidth="1"/>
    <col min="5380" max="5380" width="23.5546875" style="7" bestFit="1" customWidth="1"/>
    <col min="5381" max="5382" width="22.5546875" style="7" customWidth="1"/>
    <col min="5383" max="5632" width="11.5546875" style="7"/>
    <col min="5633" max="5633" width="41.44140625" style="7" customWidth="1"/>
    <col min="5634" max="5635" width="22.5546875" style="7" customWidth="1"/>
    <col min="5636" max="5636" width="23.5546875" style="7" bestFit="1" customWidth="1"/>
    <col min="5637" max="5638" width="22.5546875" style="7" customWidth="1"/>
    <col min="5639" max="5888" width="11.5546875" style="7"/>
    <col min="5889" max="5889" width="41.44140625" style="7" customWidth="1"/>
    <col min="5890" max="5891" width="22.5546875" style="7" customWidth="1"/>
    <col min="5892" max="5892" width="23.5546875" style="7" bestFit="1" customWidth="1"/>
    <col min="5893" max="5894" width="22.5546875" style="7" customWidth="1"/>
    <col min="5895" max="6144" width="11.5546875" style="7"/>
    <col min="6145" max="6145" width="41.44140625" style="7" customWidth="1"/>
    <col min="6146" max="6147" width="22.5546875" style="7" customWidth="1"/>
    <col min="6148" max="6148" width="23.5546875" style="7" bestFit="1" customWidth="1"/>
    <col min="6149" max="6150" width="22.5546875" style="7" customWidth="1"/>
    <col min="6151" max="6400" width="11.5546875" style="7"/>
    <col min="6401" max="6401" width="41.44140625" style="7" customWidth="1"/>
    <col min="6402" max="6403" width="22.5546875" style="7" customWidth="1"/>
    <col min="6404" max="6404" width="23.5546875" style="7" bestFit="1" customWidth="1"/>
    <col min="6405" max="6406" width="22.5546875" style="7" customWidth="1"/>
    <col min="6407" max="6656" width="11.5546875" style="7"/>
    <col min="6657" max="6657" width="41.44140625" style="7" customWidth="1"/>
    <col min="6658" max="6659" width="22.5546875" style="7" customWidth="1"/>
    <col min="6660" max="6660" width="23.5546875" style="7" bestFit="1" customWidth="1"/>
    <col min="6661" max="6662" width="22.5546875" style="7" customWidth="1"/>
    <col min="6663" max="6912" width="11.5546875" style="7"/>
    <col min="6913" max="6913" width="41.44140625" style="7" customWidth="1"/>
    <col min="6914" max="6915" width="22.5546875" style="7" customWidth="1"/>
    <col min="6916" max="6916" width="23.5546875" style="7" bestFit="1" customWidth="1"/>
    <col min="6917" max="6918" width="22.5546875" style="7" customWidth="1"/>
    <col min="6919" max="7168" width="11.5546875" style="7"/>
    <col min="7169" max="7169" width="41.44140625" style="7" customWidth="1"/>
    <col min="7170" max="7171" width="22.5546875" style="7" customWidth="1"/>
    <col min="7172" max="7172" width="23.5546875" style="7" bestFit="1" customWidth="1"/>
    <col min="7173" max="7174" width="22.5546875" style="7" customWidth="1"/>
    <col min="7175" max="7424" width="11.5546875" style="7"/>
    <col min="7425" max="7425" width="41.44140625" style="7" customWidth="1"/>
    <col min="7426" max="7427" width="22.5546875" style="7" customWidth="1"/>
    <col min="7428" max="7428" width="23.5546875" style="7" bestFit="1" customWidth="1"/>
    <col min="7429" max="7430" width="22.5546875" style="7" customWidth="1"/>
    <col min="7431" max="7680" width="11.5546875" style="7"/>
    <col min="7681" max="7681" width="41.44140625" style="7" customWidth="1"/>
    <col min="7682" max="7683" width="22.5546875" style="7" customWidth="1"/>
    <col min="7684" max="7684" width="23.5546875" style="7" bestFit="1" customWidth="1"/>
    <col min="7685" max="7686" width="22.5546875" style="7" customWidth="1"/>
    <col min="7687" max="7936" width="11.5546875" style="7"/>
    <col min="7937" max="7937" width="41.44140625" style="7" customWidth="1"/>
    <col min="7938" max="7939" width="22.5546875" style="7" customWidth="1"/>
    <col min="7940" max="7940" width="23.5546875" style="7" bestFit="1" customWidth="1"/>
    <col min="7941" max="7942" width="22.5546875" style="7" customWidth="1"/>
    <col min="7943" max="8192" width="11.5546875" style="7"/>
    <col min="8193" max="8193" width="41.44140625" style="7" customWidth="1"/>
    <col min="8194" max="8195" width="22.5546875" style="7" customWidth="1"/>
    <col min="8196" max="8196" width="23.5546875" style="7" bestFit="1" customWidth="1"/>
    <col min="8197" max="8198" width="22.5546875" style="7" customWidth="1"/>
    <col min="8199" max="8448" width="11.5546875" style="7"/>
    <col min="8449" max="8449" width="41.44140625" style="7" customWidth="1"/>
    <col min="8450" max="8451" width="22.5546875" style="7" customWidth="1"/>
    <col min="8452" max="8452" width="23.5546875" style="7" bestFit="1" customWidth="1"/>
    <col min="8453" max="8454" width="22.5546875" style="7" customWidth="1"/>
    <col min="8455" max="8704" width="11.5546875" style="7"/>
    <col min="8705" max="8705" width="41.44140625" style="7" customWidth="1"/>
    <col min="8706" max="8707" width="22.5546875" style="7" customWidth="1"/>
    <col min="8708" max="8708" width="23.5546875" style="7" bestFit="1" customWidth="1"/>
    <col min="8709" max="8710" width="22.5546875" style="7" customWidth="1"/>
    <col min="8711" max="8960" width="11.5546875" style="7"/>
    <col min="8961" max="8961" width="41.44140625" style="7" customWidth="1"/>
    <col min="8962" max="8963" width="22.5546875" style="7" customWidth="1"/>
    <col min="8964" max="8964" width="23.5546875" style="7" bestFit="1" customWidth="1"/>
    <col min="8965" max="8966" width="22.5546875" style="7" customWidth="1"/>
    <col min="8967" max="9216" width="11.5546875" style="7"/>
    <col min="9217" max="9217" width="41.44140625" style="7" customWidth="1"/>
    <col min="9218" max="9219" width="22.5546875" style="7" customWidth="1"/>
    <col min="9220" max="9220" width="23.5546875" style="7" bestFit="1" customWidth="1"/>
    <col min="9221" max="9222" width="22.5546875" style="7" customWidth="1"/>
    <col min="9223" max="9472" width="11.5546875" style="7"/>
    <col min="9473" max="9473" width="41.44140625" style="7" customWidth="1"/>
    <col min="9474" max="9475" width="22.5546875" style="7" customWidth="1"/>
    <col min="9476" max="9476" width="23.5546875" style="7" bestFit="1" customWidth="1"/>
    <col min="9477" max="9478" width="22.5546875" style="7" customWidth="1"/>
    <col min="9479" max="9728" width="11.5546875" style="7"/>
    <col min="9729" max="9729" width="41.44140625" style="7" customWidth="1"/>
    <col min="9730" max="9731" width="22.5546875" style="7" customWidth="1"/>
    <col min="9732" max="9732" width="23.5546875" style="7" bestFit="1" customWidth="1"/>
    <col min="9733" max="9734" width="22.5546875" style="7" customWidth="1"/>
    <col min="9735" max="9984" width="11.5546875" style="7"/>
    <col min="9985" max="9985" width="41.44140625" style="7" customWidth="1"/>
    <col min="9986" max="9987" width="22.5546875" style="7" customWidth="1"/>
    <col min="9988" max="9988" width="23.5546875" style="7" bestFit="1" customWidth="1"/>
    <col min="9989" max="9990" width="22.5546875" style="7" customWidth="1"/>
    <col min="9991" max="10240" width="11.5546875" style="7"/>
    <col min="10241" max="10241" width="41.44140625" style="7" customWidth="1"/>
    <col min="10242" max="10243" width="22.5546875" style="7" customWidth="1"/>
    <col min="10244" max="10244" width="23.5546875" style="7" bestFit="1" customWidth="1"/>
    <col min="10245" max="10246" width="22.5546875" style="7" customWidth="1"/>
    <col min="10247" max="10496" width="11.5546875" style="7"/>
    <col min="10497" max="10497" width="41.44140625" style="7" customWidth="1"/>
    <col min="10498" max="10499" width="22.5546875" style="7" customWidth="1"/>
    <col min="10500" max="10500" width="23.5546875" style="7" bestFit="1" customWidth="1"/>
    <col min="10501" max="10502" width="22.5546875" style="7" customWidth="1"/>
    <col min="10503" max="10752" width="11.5546875" style="7"/>
    <col min="10753" max="10753" width="41.44140625" style="7" customWidth="1"/>
    <col min="10754" max="10755" width="22.5546875" style="7" customWidth="1"/>
    <col min="10756" max="10756" width="23.5546875" style="7" bestFit="1" customWidth="1"/>
    <col min="10757" max="10758" width="22.5546875" style="7" customWidth="1"/>
    <col min="10759" max="11008" width="11.5546875" style="7"/>
    <col min="11009" max="11009" width="41.44140625" style="7" customWidth="1"/>
    <col min="11010" max="11011" width="22.5546875" style="7" customWidth="1"/>
    <col min="11012" max="11012" width="23.5546875" style="7" bestFit="1" customWidth="1"/>
    <col min="11013" max="11014" width="22.5546875" style="7" customWidth="1"/>
    <col min="11015" max="11264" width="11.5546875" style="7"/>
    <col min="11265" max="11265" width="41.44140625" style="7" customWidth="1"/>
    <col min="11266" max="11267" width="22.5546875" style="7" customWidth="1"/>
    <col min="11268" max="11268" width="23.5546875" style="7" bestFit="1" customWidth="1"/>
    <col min="11269" max="11270" width="22.5546875" style="7" customWidth="1"/>
    <col min="11271" max="11520" width="11.5546875" style="7"/>
    <col min="11521" max="11521" width="41.44140625" style="7" customWidth="1"/>
    <col min="11522" max="11523" width="22.5546875" style="7" customWidth="1"/>
    <col min="11524" max="11524" width="23.5546875" style="7" bestFit="1" customWidth="1"/>
    <col min="11525" max="11526" width="22.5546875" style="7" customWidth="1"/>
    <col min="11527" max="11776" width="11.5546875" style="7"/>
    <col min="11777" max="11777" width="41.44140625" style="7" customWidth="1"/>
    <col min="11778" max="11779" width="22.5546875" style="7" customWidth="1"/>
    <col min="11780" max="11780" width="23.5546875" style="7" bestFit="1" customWidth="1"/>
    <col min="11781" max="11782" width="22.5546875" style="7" customWidth="1"/>
    <col min="11783" max="12032" width="11.5546875" style="7"/>
    <col min="12033" max="12033" width="41.44140625" style="7" customWidth="1"/>
    <col min="12034" max="12035" width="22.5546875" style="7" customWidth="1"/>
    <col min="12036" max="12036" width="23.5546875" style="7" bestFit="1" customWidth="1"/>
    <col min="12037" max="12038" width="22.5546875" style="7" customWidth="1"/>
    <col min="12039" max="12288" width="11.5546875" style="7"/>
    <col min="12289" max="12289" width="41.44140625" style="7" customWidth="1"/>
    <col min="12290" max="12291" width="22.5546875" style="7" customWidth="1"/>
    <col min="12292" max="12292" width="23.5546875" style="7" bestFit="1" customWidth="1"/>
    <col min="12293" max="12294" width="22.5546875" style="7" customWidth="1"/>
    <col min="12295" max="12544" width="11.5546875" style="7"/>
    <col min="12545" max="12545" width="41.44140625" style="7" customWidth="1"/>
    <col min="12546" max="12547" width="22.5546875" style="7" customWidth="1"/>
    <col min="12548" max="12548" width="23.5546875" style="7" bestFit="1" customWidth="1"/>
    <col min="12549" max="12550" width="22.5546875" style="7" customWidth="1"/>
    <col min="12551" max="12800" width="11.5546875" style="7"/>
    <col min="12801" max="12801" width="41.44140625" style="7" customWidth="1"/>
    <col min="12802" max="12803" width="22.5546875" style="7" customWidth="1"/>
    <col min="12804" max="12804" width="23.5546875" style="7" bestFit="1" customWidth="1"/>
    <col min="12805" max="12806" width="22.5546875" style="7" customWidth="1"/>
    <col min="12807" max="13056" width="11.5546875" style="7"/>
    <col min="13057" max="13057" width="41.44140625" style="7" customWidth="1"/>
    <col min="13058" max="13059" width="22.5546875" style="7" customWidth="1"/>
    <col min="13060" max="13060" width="23.5546875" style="7" bestFit="1" customWidth="1"/>
    <col min="13061" max="13062" width="22.5546875" style="7" customWidth="1"/>
    <col min="13063" max="13312" width="11.5546875" style="7"/>
    <col min="13313" max="13313" width="41.44140625" style="7" customWidth="1"/>
    <col min="13314" max="13315" width="22.5546875" style="7" customWidth="1"/>
    <col min="13316" max="13316" width="23.5546875" style="7" bestFit="1" customWidth="1"/>
    <col min="13317" max="13318" width="22.5546875" style="7" customWidth="1"/>
    <col min="13319" max="13568" width="11.5546875" style="7"/>
    <col min="13569" max="13569" width="41.44140625" style="7" customWidth="1"/>
    <col min="13570" max="13571" width="22.5546875" style="7" customWidth="1"/>
    <col min="13572" max="13572" width="23.5546875" style="7" bestFit="1" customWidth="1"/>
    <col min="13573" max="13574" width="22.5546875" style="7" customWidth="1"/>
    <col min="13575" max="13824" width="11.5546875" style="7"/>
    <col min="13825" max="13825" width="41.44140625" style="7" customWidth="1"/>
    <col min="13826" max="13827" width="22.5546875" style="7" customWidth="1"/>
    <col min="13828" max="13828" width="23.5546875" style="7" bestFit="1" customWidth="1"/>
    <col min="13829" max="13830" width="22.5546875" style="7" customWidth="1"/>
    <col min="13831" max="14080" width="11.5546875" style="7"/>
    <col min="14081" max="14081" width="41.44140625" style="7" customWidth="1"/>
    <col min="14082" max="14083" width="22.5546875" style="7" customWidth="1"/>
    <col min="14084" max="14084" width="23.5546875" style="7" bestFit="1" customWidth="1"/>
    <col min="14085" max="14086" width="22.5546875" style="7" customWidth="1"/>
    <col min="14087" max="14336" width="11.5546875" style="7"/>
    <col min="14337" max="14337" width="41.44140625" style="7" customWidth="1"/>
    <col min="14338" max="14339" width="22.5546875" style="7" customWidth="1"/>
    <col min="14340" max="14340" width="23.5546875" style="7" bestFit="1" customWidth="1"/>
    <col min="14341" max="14342" width="22.5546875" style="7" customWidth="1"/>
    <col min="14343" max="14592" width="11.5546875" style="7"/>
    <col min="14593" max="14593" width="41.44140625" style="7" customWidth="1"/>
    <col min="14594" max="14595" width="22.5546875" style="7" customWidth="1"/>
    <col min="14596" max="14596" width="23.5546875" style="7" bestFit="1" customWidth="1"/>
    <col min="14597" max="14598" width="22.5546875" style="7" customWidth="1"/>
    <col min="14599" max="14848" width="11.5546875" style="7"/>
    <col min="14849" max="14849" width="41.44140625" style="7" customWidth="1"/>
    <col min="14850" max="14851" width="22.5546875" style="7" customWidth="1"/>
    <col min="14852" max="14852" width="23.5546875" style="7" bestFit="1" customWidth="1"/>
    <col min="14853" max="14854" width="22.5546875" style="7" customWidth="1"/>
    <col min="14855" max="15104" width="11.5546875" style="7"/>
    <col min="15105" max="15105" width="41.44140625" style="7" customWidth="1"/>
    <col min="15106" max="15107" width="22.5546875" style="7" customWidth="1"/>
    <col min="15108" max="15108" width="23.5546875" style="7" bestFit="1" customWidth="1"/>
    <col min="15109" max="15110" width="22.5546875" style="7" customWidth="1"/>
    <col min="15111" max="15360" width="11.5546875" style="7"/>
    <col min="15361" max="15361" width="41.44140625" style="7" customWidth="1"/>
    <col min="15362" max="15363" width="22.5546875" style="7" customWidth="1"/>
    <col min="15364" max="15364" width="23.5546875" style="7" bestFit="1" customWidth="1"/>
    <col min="15365" max="15366" width="22.5546875" style="7" customWidth="1"/>
    <col min="15367" max="15616" width="11.5546875" style="7"/>
    <col min="15617" max="15617" width="41.44140625" style="7" customWidth="1"/>
    <col min="15618" max="15619" width="22.5546875" style="7" customWidth="1"/>
    <col min="15620" max="15620" width="23.5546875" style="7" bestFit="1" customWidth="1"/>
    <col min="15621" max="15622" width="22.5546875" style="7" customWidth="1"/>
    <col min="15623" max="15872" width="11.5546875" style="7"/>
    <col min="15873" max="15873" width="41.44140625" style="7" customWidth="1"/>
    <col min="15874" max="15875" width="22.5546875" style="7" customWidth="1"/>
    <col min="15876" max="15876" width="23.5546875" style="7" bestFit="1" customWidth="1"/>
    <col min="15877" max="15878" width="22.5546875" style="7" customWidth="1"/>
    <col min="15879" max="16128" width="11.5546875" style="7"/>
    <col min="16129" max="16129" width="41.44140625" style="7" customWidth="1"/>
    <col min="16130" max="16131" width="22.5546875" style="7" customWidth="1"/>
    <col min="16132" max="16132" width="23.5546875" style="7" bestFit="1" customWidth="1"/>
    <col min="16133" max="16134" width="22.5546875" style="7" customWidth="1"/>
    <col min="16135" max="16384" width="11.5546875" style="7"/>
  </cols>
  <sheetData>
    <row r="1" spans="1:10" s="1" customFormat="1" ht="19.5" customHeight="1">
      <c r="A1" s="1189" t="s">
        <v>1067</v>
      </c>
    </row>
    <row r="2" spans="1:10" s="509" customFormat="1" ht="30.75" customHeight="1">
      <c r="A2" s="3" t="s">
        <v>778</v>
      </c>
      <c r="B2" s="3"/>
      <c r="C2" s="3"/>
      <c r="D2" s="3"/>
      <c r="E2" s="3"/>
      <c r="F2" s="3"/>
      <c r="G2" s="641"/>
      <c r="H2" s="641"/>
      <c r="I2" s="641"/>
      <c r="J2" s="641"/>
    </row>
    <row r="3" spans="1:10" s="510" customFormat="1" ht="27.75" customHeight="1">
      <c r="A3" s="124">
        <v>45351</v>
      </c>
      <c r="B3" s="124"/>
      <c r="C3" s="124"/>
      <c r="D3" s="124"/>
      <c r="E3" s="124"/>
      <c r="F3" s="124"/>
      <c r="G3" s="642"/>
      <c r="H3" s="642"/>
      <c r="I3" s="642"/>
      <c r="J3" s="642"/>
    </row>
    <row r="4" spans="1:10" s="105" customFormat="1" ht="22.5" customHeight="1">
      <c r="A4" s="511" t="s">
        <v>779</v>
      </c>
      <c r="B4" s="511"/>
      <c r="C4" s="511"/>
      <c r="D4" s="511"/>
      <c r="E4" s="511"/>
      <c r="F4" s="511"/>
      <c r="G4" s="601"/>
      <c r="H4" s="601"/>
      <c r="I4" s="601"/>
      <c r="J4" s="601"/>
    </row>
    <row r="5" spans="1:10" s="16" customFormat="1" ht="10.5" customHeight="1" thickBot="1"/>
    <row r="6" spans="1:10" s="16" customFormat="1" ht="45.75" customHeight="1">
      <c r="A6" s="181" t="s">
        <v>2</v>
      </c>
      <c r="B6" s="770" t="s">
        <v>780</v>
      </c>
      <c r="C6" s="770" t="s">
        <v>781</v>
      </c>
      <c r="D6" s="770" t="s">
        <v>782</v>
      </c>
      <c r="E6" s="770" t="s">
        <v>605</v>
      </c>
      <c r="F6" s="181" t="s">
        <v>783</v>
      </c>
    </row>
    <row r="7" spans="1:10" s="16" customFormat="1" ht="11.25" customHeight="1">
      <c r="F7" s="17"/>
    </row>
    <row r="8" spans="1:10" s="16" customFormat="1" ht="20.100000000000001" customHeight="1">
      <c r="A8" s="16" t="s">
        <v>29</v>
      </c>
      <c r="B8" s="771">
        <v>22</v>
      </c>
      <c r="C8" s="771">
        <v>243</v>
      </c>
      <c r="D8" s="771">
        <v>1026</v>
      </c>
      <c r="E8" s="771">
        <v>7</v>
      </c>
      <c r="F8" s="772">
        <v>1298</v>
      </c>
    </row>
    <row r="9" spans="1:10" s="16" customFormat="1" ht="20.100000000000001" customHeight="1">
      <c r="A9" s="16" t="s">
        <v>30</v>
      </c>
      <c r="B9" s="771">
        <v>77</v>
      </c>
      <c r="C9" s="771">
        <v>322</v>
      </c>
      <c r="D9" s="771">
        <v>5754</v>
      </c>
      <c r="E9" s="771">
        <v>24</v>
      </c>
      <c r="F9" s="772">
        <v>6177</v>
      </c>
    </row>
    <row r="10" spans="1:10" s="16" customFormat="1" ht="20.100000000000001" customHeight="1">
      <c r="A10" s="16" t="s">
        <v>31</v>
      </c>
      <c r="B10" s="771">
        <v>13</v>
      </c>
      <c r="C10" s="771">
        <v>56</v>
      </c>
      <c r="D10" s="771">
        <v>2611</v>
      </c>
      <c r="E10" s="771">
        <v>6</v>
      </c>
      <c r="F10" s="772">
        <v>2686</v>
      </c>
    </row>
    <row r="11" spans="1:10" s="16" customFormat="1" ht="20.100000000000001" customHeight="1">
      <c r="A11" s="16" t="s">
        <v>32</v>
      </c>
      <c r="B11" s="771">
        <v>27</v>
      </c>
      <c r="C11" s="771" t="s">
        <v>69</v>
      </c>
      <c r="D11" s="771">
        <v>1328</v>
      </c>
      <c r="E11" s="771">
        <v>9</v>
      </c>
      <c r="F11" s="772">
        <v>1364</v>
      </c>
    </row>
    <row r="12" spans="1:10" s="16" customFormat="1" ht="20.100000000000001" customHeight="1">
      <c r="A12" s="16" t="s">
        <v>33</v>
      </c>
      <c r="B12" s="771">
        <v>8</v>
      </c>
      <c r="C12" s="771">
        <v>106</v>
      </c>
      <c r="D12" s="771">
        <v>455</v>
      </c>
      <c r="E12" s="771">
        <v>10</v>
      </c>
      <c r="F12" s="772">
        <v>579</v>
      </c>
    </row>
    <row r="13" spans="1:10" s="16" customFormat="1" ht="20.100000000000001" customHeight="1">
      <c r="A13" s="16" t="s">
        <v>34</v>
      </c>
      <c r="B13" s="771">
        <v>22</v>
      </c>
      <c r="C13" s="771">
        <v>5</v>
      </c>
      <c r="D13" s="771">
        <v>1103</v>
      </c>
      <c r="E13" s="771">
        <v>13</v>
      </c>
      <c r="F13" s="772">
        <v>1143</v>
      </c>
    </row>
    <row r="14" spans="1:10" s="16" customFormat="1" ht="20.100000000000001" customHeight="1">
      <c r="A14" s="16" t="s">
        <v>35</v>
      </c>
      <c r="B14" s="771">
        <v>21</v>
      </c>
      <c r="C14" s="771">
        <v>70</v>
      </c>
      <c r="D14" s="771">
        <v>176</v>
      </c>
      <c r="E14" s="771">
        <v>13</v>
      </c>
      <c r="F14" s="772">
        <v>280</v>
      </c>
    </row>
    <row r="15" spans="1:10" s="16" customFormat="1" ht="20.100000000000001" customHeight="1">
      <c r="A15" s="16" t="s">
        <v>36</v>
      </c>
      <c r="B15" s="771">
        <v>14</v>
      </c>
      <c r="C15" s="771">
        <v>42</v>
      </c>
      <c r="D15" s="771">
        <v>661</v>
      </c>
      <c r="E15" s="771">
        <v>3</v>
      </c>
      <c r="F15" s="772">
        <v>720</v>
      </c>
    </row>
    <row r="16" spans="1:10" s="16" customFormat="1" ht="20.100000000000001" customHeight="1">
      <c r="A16" s="16" t="s">
        <v>37</v>
      </c>
      <c r="B16" s="771">
        <v>7</v>
      </c>
      <c r="C16" s="771">
        <v>60</v>
      </c>
      <c r="D16" s="771">
        <v>676</v>
      </c>
      <c r="E16" s="771">
        <v>10</v>
      </c>
      <c r="F16" s="772">
        <v>753</v>
      </c>
    </row>
    <row r="17" spans="1:6" s="16" customFormat="1" ht="36" customHeight="1" thickBot="1">
      <c r="A17" s="773" t="s">
        <v>784</v>
      </c>
      <c r="B17" s="774">
        <v>211</v>
      </c>
      <c r="C17" s="774">
        <v>904</v>
      </c>
      <c r="D17" s="774">
        <v>13790</v>
      </c>
      <c r="E17" s="774">
        <v>95</v>
      </c>
      <c r="F17" s="774">
        <v>15000</v>
      </c>
    </row>
    <row r="18" spans="1:6" s="16" customFormat="1" ht="10.199999999999999"/>
    <row r="19" spans="1:6" s="16" customFormat="1" ht="10.199999999999999">
      <c r="A19" s="775" t="s">
        <v>39</v>
      </c>
      <c r="B19" s="775"/>
      <c r="C19" s="775"/>
      <c r="D19" s="775"/>
      <c r="E19" s="775"/>
      <c r="F19" s="775"/>
    </row>
    <row r="20" spans="1:6" s="16" customFormat="1" ht="12.75" customHeight="1">
      <c r="A20" s="776" t="s">
        <v>71</v>
      </c>
      <c r="B20" s="776"/>
      <c r="C20" s="776"/>
      <c r="D20" s="776"/>
      <c r="E20" s="776"/>
      <c r="F20" s="776"/>
    </row>
    <row r="21" spans="1:6">
      <c r="A21" s="776"/>
      <c r="B21" s="776"/>
      <c r="C21" s="776"/>
      <c r="D21" s="776"/>
      <c r="E21" s="776"/>
      <c r="F21" s="776"/>
    </row>
  </sheetData>
  <mergeCells count="6">
    <mergeCell ref="A2:F2"/>
    <mergeCell ref="A3:F3"/>
    <mergeCell ref="A4:F4"/>
    <mergeCell ref="A19:F19"/>
    <mergeCell ref="A20:F20"/>
    <mergeCell ref="A21:F21"/>
  </mergeCells>
  <hyperlinks>
    <hyperlink ref="A1" location="Índice!A1" display="Volver al Índice" xr:uid="{EB4A6CB2-8E1E-445B-AF0F-01D20D0BC84B}"/>
  </hyperlinks>
  <printOptions horizontalCentered="1" verticalCentered="1"/>
  <pageMargins left="1.1811023622047245" right="1.1811023622047245" top="0.98425196850393704" bottom="0.98425196850393704" header="0.59055118110236227" footer="0.59055118110236227"/>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96F6D-945F-4E2F-889A-0E528EEEFBEC}">
  <dimension ref="A1:O199"/>
  <sheetViews>
    <sheetView showGridLines="0" topLeftCell="A19" zoomScaleNormal="100" workbookViewId="0">
      <selection activeCell="A6" sqref="A6"/>
    </sheetView>
  </sheetViews>
  <sheetFormatPr baseColWidth="10" defaultColWidth="12.5546875" defaultRowHeight="13.2"/>
  <cols>
    <col min="1" max="1" width="32.5546875" style="7" customWidth="1"/>
    <col min="2" max="4" width="19.6640625" style="7" customWidth="1"/>
    <col min="5" max="5" width="4" style="7" customWidth="1"/>
    <col min="6" max="9" width="18.5546875" style="7" customWidth="1"/>
    <col min="10" max="10" width="5.33203125" style="7" customWidth="1"/>
    <col min="11" max="11" width="19.33203125" style="7" customWidth="1"/>
    <col min="12" max="12" width="18.5546875" style="7" customWidth="1"/>
    <col min="13" max="13" width="17.44140625" style="7" customWidth="1"/>
    <col min="14" max="21" width="15.109375" style="7" customWidth="1"/>
    <col min="22" max="256" width="12.5546875" style="7"/>
    <col min="257" max="257" width="32.5546875" style="7" customWidth="1"/>
    <col min="258" max="260" width="19.6640625" style="7" customWidth="1"/>
    <col min="261" max="261" width="4" style="7" customWidth="1"/>
    <col min="262" max="265" width="18.5546875" style="7" customWidth="1"/>
    <col min="266" max="266" width="5.33203125" style="7" customWidth="1"/>
    <col min="267" max="267" width="19.33203125" style="7" customWidth="1"/>
    <col min="268" max="268" width="18.5546875" style="7" customWidth="1"/>
    <col min="269" max="269" width="17.44140625" style="7" customWidth="1"/>
    <col min="270" max="277" width="15.109375" style="7" customWidth="1"/>
    <col min="278" max="512" width="12.5546875" style="7"/>
    <col min="513" max="513" width="32.5546875" style="7" customWidth="1"/>
    <col min="514" max="516" width="19.6640625" style="7" customWidth="1"/>
    <col min="517" max="517" width="4" style="7" customWidth="1"/>
    <col min="518" max="521" width="18.5546875" style="7" customWidth="1"/>
    <col min="522" max="522" width="5.33203125" style="7" customWidth="1"/>
    <col min="523" max="523" width="19.33203125" style="7" customWidth="1"/>
    <col min="524" max="524" width="18.5546875" style="7" customWidth="1"/>
    <col min="525" max="525" width="17.44140625" style="7" customWidth="1"/>
    <col min="526" max="533" width="15.109375" style="7" customWidth="1"/>
    <col min="534" max="768" width="12.5546875" style="7"/>
    <col min="769" max="769" width="32.5546875" style="7" customWidth="1"/>
    <col min="770" max="772" width="19.6640625" style="7" customWidth="1"/>
    <col min="773" max="773" width="4" style="7" customWidth="1"/>
    <col min="774" max="777" width="18.5546875" style="7" customWidth="1"/>
    <col min="778" max="778" width="5.33203125" style="7" customWidth="1"/>
    <col min="779" max="779" width="19.33203125" style="7" customWidth="1"/>
    <col min="780" max="780" width="18.5546875" style="7" customWidth="1"/>
    <col min="781" max="781" width="17.44140625" style="7" customWidth="1"/>
    <col min="782" max="789" width="15.109375" style="7" customWidth="1"/>
    <col min="790" max="1024" width="12.5546875" style="7"/>
    <col min="1025" max="1025" width="32.5546875" style="7" customWidth="1"/>
    <col min="1026" max="1028" width="19.6640625" style="7" customWidth="1"/>
    <col min="1029" max="1029" width="4" style="7" customWidth="1"/>
    <col min="1030" max="1033" width="18.5546875" style="7" customWidth="1"/>
    <col min="1034" max="1034" width="5.33203125" style="7" customWidth="1"/>
    <col min="1035" max="1035" width="19.33203125" style="7" customWidth="1"/>
    <col min="1036" max="1036" width="18.5546875" style="7" customWidth="1"/>
    <col min="1037" max="1037" width="17.44140625" style="7" customWidth="1"/>
    <col min="1038" max="1045" width="15.109375" style="7" customWidth="1"/>
    <col min="1046" max="1280" width="12.5546875" style="7"/>
    <col min="1281" max="1281" width="32.5546875" style="7" customWidth="1"/>
    <col min="1282" max="1284" width="19.6640625" style="7" customWidth="1"/>
    <col min="1285" max="1285" width="4" style="7" customWidth="1"/>
    <col min="1286" max="1289" width="18.5546875" style="7" customWidth="1"/>
    <col min="1290" max="1290" width="5.33203125" style="7" customWidth="1"/>
    <col min="1291" max="1291" width="19.33203125" style="7" customWidth="1"/>
    <col min="1292" max="1292" width="18.5546875" style="7" customWidth="1"/>
    <col min="1293" max="1293" width="17.44140625" style="7" customWidth="1"/>
    <col min="1294" max="1301" width="15.109375" style="7" customWidth="1"/>
    <col min="1302" max="1536" width="12.5546875" style="7"/>
    <col min="1537" max="1537" width="32.5546875" style="7" customWidth="1"/>
    <col min="1538" max="1540" width="19.6640625" style="7" customWidth="1"/>
    <col min="1541" max="1541" width="4" style="7" customWidth="1"/>
    <col min="1542" max="1545" width="18.5546875" style="7" customWidth="1"/>
    <col min="1546" max="1546" width="5.33203125" style="7" customWidth="1"/>
    <col min="1547" max="1547" width="19.33203125" style="7" customWidth="1"/>
    <col min="1548" max="1548" width="18.5546875" style="7" customWidth="1"/>
    <col min="1549" max="1549" width="17.44140625" style="7" customWidth="1"/>
    <col min="1550" max="1557" width="15.109375" style="7" customWidth="1"/>
    <col min="1558" max="1792" width="12.5546875" style="7"/>
    <col min="1793" max="1793" width="32.5546875" style="7" customWidth="1"/>
    <col min="1794" max="1796" width="19.6640625" style="7" customWidth="1"/>
    <col min="1797" max="1797" width="4" style="7" customWidth="1"/>
    <col min="1798" max="1801" width="18.5546875" style="7" customWidth="1"/>
    <col min="1802" max="1802" width="5.33203125" style="7" customWidth="1"/>
    <col min="1803" max="1803" width="19.33203125" style="7" customWidth="1"/>
    <col min="1804" max="1804" width="18.5546875" style="7" customWidth="1"/>
    <col min="1805" max="1805" width="17.44140625" style="7" customWidth="1"/>
    <col min="1806" max="1813" width="15.109375" style="7" customWidth="1"/>
    <col min="1814" max="2048" width="12.5546875" style="7"/>
    <col min="2049" max="2049" width="32.5546875" style="7" customWidth="1"/>
    <col min="2050" max="2052" width="19.6640625" style="7" customWidth="1"/>
    <col min="2053" max="2053" width="4" style="7" customWidth="1"/>
    <col min="2054" max="2057" width="18.5546875" style="7" customWidth="1"/>
    <col min="2058" max="2058" width="5.33203125" style="7" customWidth="1"/>
    <col min="2059" max="2059" width="19.33203125" style="7" customWidth="1"/>
    <col min="2060" max="2060" width="18.5546875" style="7" customWidth="1"/>
    <col min="2061" max="2061" width="17.44140625" style="7" customWidth="1"/>
    <col min="2062" max="2069" width="15.109375" style="7" customWidth="1"/>
    <col min="2070" max="2304" width="12.5546875" style="7"/>
    <col min="2305" max="2305" width="32.5546875" style="7" customWidth="1"/>
    <col min="2306" max="2308" width="19.6640625" style="7" customWidth="1"/>
    <col min="2309" max="2309" width="4" style="7" customWidth="1"/>
    <col min="2310" max="2313" width="18.5546875" style="7" customWidth="1"/>
    <col min="2314" max="2314" width="5.33203125" style="7" customWidth="1"/>
    <col min="2315" max="2315" width="19.33203125" style="7" customWidth="1"/>
    <col min="2316" max="2316" width="18.5546875" style="7" customWidth="1"/>
    <col min="2317" max="2317" width="17.44140625" style="7" customWidth="1"/>
    <col min="2318" max="2325" width="15.109375" style="7" customWidth="1"/>
    <col min="2326" max="2560" width="12.5546875" style="7"/>
    <col min="2561" max="2561" width="32.5546875" style="7" customWidth="1"/>
    <col min="2562" max="2564" width="19.6640625" style="7" customWidth="1"/>
    <col min="2565" max="2565" width="4" style="7" customWidth="1"/>
    <col min="2566" max="2569" width="18.5546875" style="7" customWidth="1"/>
    <col min="2570" max="2570" width="5.33203125" style="7" customWidth="1"/>
    <col min="2571" max="2571" width="19.33203125" style="7" customWidth="1"/>
    <col min="2572" max="2572" width="18.5546875" style="7" customWidth="1"/>
    <col min="2573" max="2573" width="17.44140625" style="7" customWidth="1"/>
    <col min="2574" max="2581" width="15.109375" style="7" customWidth="1"/>
    <col min="2582" max="2816" width="12.5546875" style="7"/>
    <col min="2817" max="2817" width="32.5546875" style="7" customWidth="1"/>
    <col min="2818" max="2820" width="19.6640625" style="7" customWidth="1"/>
    <col min="2821" max="2821" width="4" style="7" customWidth="1"/>
    <col min="2822" max="2825" width="18.5546875" style="7" customWidth="1"/>
    <col min="2826" max="2826" width="5.33203125" style="7" customWidth="1"/>
    <col min="2827" max="2827" width="19.33203125" style="7" customWidth="1"/>
    <col min="2828" max="2828" width="18.5546875" style="7" customWidth="1"/>
    <col min="2829" max="2829" width="17.44140625" style="7" customWidth="1"/>
    <col min="2830" max="2837" width="15.109375" style="7" customWidth="1"/>
    <col min="2838" max="3072" width="12.5546875" style="7"/>
    <col min="3073" max="3073" width="32.5546875" style="7" customWidth="1"/>
    <col min="3074" max="3076" width="19.6640625" style="7" customWidth="1"/>
    <col min="3077" max="3077" width="4" style="7" customWidth="1"/>
    <col min="3078" max="3081" width="18.5546875" style="7" customWidth="1"/>
    <col min="3082" max="3082" width="5.33203125" style="7" customWidth="1"/>
    <col min="3083" max="3083" width="19.33203125" style="7" customWidth="1"/>
    <col min="3084" max="3084" width="18.5546875" style="7" customWidth="1"/>
    <col min="3085" max="3085" width="17.44140625" style="7" customWidth="1"/>
    <col min="3086" max="3093" width="15.109375" style="7" customWidth="1"/>
    <col min="3094" max="3328" width="12.5546875" style="7"/>
    <col min="3329" max="3329" width="32.5546875" style="7" customWidth="1"/>
    <col min="3330" max="3332" width="19.6640625" style="7" customWidth="1"/>
    <col min="3333" max="3333" width="4" style="7" customWidth="1"/>
    <col min="3334" max="3337" width="18.5546875" style="7" customWidth="1"/>
    <col min="3338" max="3338" width="5.33203125" style="7" customWidth="1"/>
    <col min="3339" max="3339" width="19.33203125" style="7" customWidth="1"/>
    <col min="3340" max="3340" width="18.5546875" style="7" customWidth="1"/>
    <col min="3341" max="3341" width="17.44140625" style="7" customWidth="1"/>
    <col min="3342" max="3349" width="15.109375" style="7" customWidth="1"/>
    <col min="3350" max="3584" width="12.5546875" style="7"/>
    <col min="3585" max="3585" width="32.5546875" style="7" customWidth="1"/>
    <col min="3586" max="3588" width="19.6640625" style="7" customWidth="1"/>
    <col min="3589" max="3589" width="4" style="7" customWidth="1"/>
    <col min="3590" max="3593" width="18.5546875" style="7" customWidth="1"/>
    <col min="3594" max="3594" width="5.33203125" style="7" customWidth="1"/>
    <col min="3595" max="3595" width="19.33203125" style="7" customWidth="1"/>
    <col min="3596" max="3596" width="18.5546875" style="7" customWidth="1"/>
    <col min="3597" max="3597" width="17.44140625" style="7" customWidth="1"/>
    <col min="3598" max="3605" width="15.109375" style="7" customWidth="1"/>
    <col min="3606" max="3840" width="12.5546875" style="7"/>
    <col min="3841" max="3841" width="32.5546875" style="7" customWidth="1"/>
    <col min="3842" max="3844" width="19.6640625" style="7" customWidth="1"/>
    <col min="3845" max="3845" width="4" style="7" customWidth="1"/>
    <col min="3846" max="3849" width="18.5546875" style="7" customWidth="1"/>
    <col min="3850" max="3850" width="5.33203125" style="7" customWidth="1"/>
    <col min="3851" max="3851" width="19.33203125" style="7" customWidth="1"/>
    <col min="3852" max="3852" width="18.5546875" style="7" customWidth="1"/>
    <col min="3853" max="3853" width="17.44140625" style="7" customWidth="1"/>
    <col min="3854" max="3861" width="15.109375" style="7" customWidth="1"/>
    <col min="3862" max="4096" width="12.5546875" style="7"/>
    <col min="4097" max="4097" width="32.5546875" style="7" customWidth="1"/>
    <col min="4098" max="4100" width="19.6640625" style="7" customWidth="1"/>
    <col min="4101" max="4101" width="4" style="7" customWidth="1"/>
    <col min="4102" max="4105" width="18.5546875" style="7" customWidth="1"/>
    <col min="4106" max="4106" width="5.33203125" style="7" customWidth="1"/>
    <col min="4107" max="4107" width="19.33203125" style="7" customWidth="1"/>
    <col min="4108" max="4108" width="18.5546875" style="7" customWidth="1"/>
    <col min="4109" max="4109" width="17.44140625" style="7" customWidth="1"/>
    <col min="4110" max="4117" width="15.109375" style="7" customWidth="1"/>
    <col min="4118" max="4352" width="12.5546875" style="7"/>
    <col min="4353" max="4353" width="32.5546875" style="7" customWidth="1"/>
    <col min="4354" max="4356" width="19.6640625" style="7" customWidth="1"/>
    <col min="4357" max="4357" width="4" style="7" customWidth="1"/>
    <col min="4358" max="4361" width="18.5546875" style="7" customWidth="1"/>
    <col min="4362" max="4362" width="5.33203125" style="7" customWidth="1"/>
    <col min="4363" max="4363" width="19.33203125" style="7" customWidth="1"/>
    <col min="4364" max="4364" width="18.5546875" style="7" customWidth="1"/>
    <col min="4365" max="4365" width="17.44140625" style="7" customWidth="1"/>
    <col min="4366" max="4373" width="15.109375" style="7" customWidth="1"/>
    <col min="4374" max="4608" width="12.5546875" style="7"/>
    <col min="4609" max="4609" width="32.5546875" style="7" customWidth="1"/>
    <col min="4610" max="4612" width="19.6640625" style="7" customWidth="1"/>
    <col min="4613" max="4613" width="4" style="7" customWidth="1"/>
    <col min="4614" max="4617" width="18.5546875" style="7" customWidth="1"/>
    <col min="4618" max="4618" width="5.33203125" style="7" customWidth="1"/>
    <col min="4619" max="4619" width="19.33203125" style="7" customWidth="1"/>
    <col min="4620" max="4620" width="18.5546875" style="7" customWidth="1"/>
    <col min="4621" max="4621" width="17.44140625" style="7" customWidth="1"/>
    <col min="4622" max="4629" width="15.109375" style="7" customWidth="1"/>
    <col min="4630" max="4864" width="12.5546875" style="7"/>
    <col min="4865" max="4865" width="32.5546875" style="7" customWidth="1"/>
    <col min="4866" max="4868" width="19.6640625" style="7" customWidth="1"/>
    <col min="4869" max="4869" width="4" style="7" customWidth="1"/>
    <col min="4870" max="4873" width="18.5546875" style="7" customWidth="1"/>
    <col min="4874" max="4874" width="5.33203125" style="7" customWidth="1"/>
    <col min="4875" max="4875" width="19.33203125" style="7" customWidth="1"/>
    <col min="4876" max="4876" width="18.5546875" style="7" customWidth="1"/>
    <col min="4877" max="4877" width="17.44140625" style="7" customWidth="1"/>
    <col min="4878" max="4885" width="15.109375" style="7" customWidth="1"/>
    <col min="4886" max="5120" width="12.5546875" style="7"/>
    <col min="5121" max="5121" width="32.5546875" style="7" customWidth="1"/>
    <col min="5122" max="5124" width="19.6640625" style="7" customWidth="1"/>
    <col min="5125" max="5125" width="4" style="7" customWidth="1"/>
    <col min="5126" max="5129" width="18.5546875" style="7" customWidth="1"/>
    <col min="5130" max="5130" width="5.33203125" style="7" customWidth="1"/>
    <col min="5131" max="5131" width="19.33203125" style="7" customWidth="1"/>
    <col min="5132" max="5132" width="18.5546875" style="7" customWidth="1"/>
    <col min="5133" max="5133" width="17.44140625" style="7" customWidth="1"/>
    <col min="5134" max="5141" width="15.109375" style="7" customWidth="1"/>
    <col min="5142" max="5376" width="12.5546875" style="7"/>
    <col min="5377" max="5377" width="32.5546875" style="7" customWidth="1"/>
    <col min="5378" max="5380" width="19.6640625" style="7" customWidth="1"/>
    <col min="5381" max="5381" width="4" style="7" customWidth="1"/>
    <col min="5382" max="5385" width="18.5546875" style="7" customWidth="1"/>
    <col min="5386" max="5386" width="5.33203125" style="7" customWidth="1"/>
    <col min="5387" max="5387" width="19.33203125" style="7" customWidth="1"/>
    <col min="5388" max="5388" width="18.5546875" style="7" customWidth="1"/>
    <col min="5389" max="5389" width="17.44140625" style="7" customWidth="1"/>
    <col min="5390" max="5397" width="15.109375" style="7" customWidth="1"/>
    <col min="5398" max="5632" width="12.5546875" style="7"/>
    <col min="5633" max="5633" width="32.5546875" style="7" customWidth="1"/>
    <col min="5634" max="5636" width="19.6640625" style="7" customWidth="1"/>
    <col min="5637" max="5637" width="4" style="7" customWidth="1"/>
    <col min="5638" max="5641" width="18.5546875" style="7" customWidth="1"/>
    <col min="5642" max="5642" width="5.33203125" style="7" customWidth="1"/>
    <col min="5643" max="5643" width="19.33203125" style="7" customWidth="1"/>
    <col min="5644" max="5644" width="18.5546875" style="7" customWidth="1"/>
    <col min="5645" max="5645" width="17.44140625" style="7" customWidth="1"/>
    <col min="5646" max="5653" width="15.109375" style="7" customWidth="1"/>
    <col min="5654" max="5888" width="12.5546875" style="7"/>
    <col min="5889" max="5889" width="32.5546875" style="7" customWidth="1"/>
    <col min="5890" max="5892" width="19.6640625" style="7" customWidth="1"/>
    <col min="5893" max="5893" width="4" style="7" customWidth="1"/>
    <col min="5894" max="5897" width="18.5546875" style="7" customWidth="1"/>
    <col min="5898" max="5898" width="5.33203125" style="7" customWidth="1"/>
    <col min="5899" max="5899" width="19.33203125" style="7" customWidth="1"/>
    <col min="5900" max="5900" width="18.5546875" style="7" customWidth="1"/>
    <col min="5901" max="5901" width="17.44140625" style="7" customWidth="1"/>
    <col min="5902" max="5909" width="15.109375" style="7" customWidth="1"/>
    <col min="5910" max="6144" width="12.5546875" style="7"/>
    <col min="6145" max="6145" width="32.5546875" style="7" customWidth="1"/>
    <col min="6146" max="6148" width="19.6640625" style="7" customWidth="1"/>
    <col min="6149" max="6149" width="4" style="7" customWidth="1"/>
    <col min="6150" max="6153" width="18.5546875" style="7" customWidth="1"/>
    <col min="6154" max="6154" width="5.33203125" style="7" customWidth="1"/>
    <col min="6155" max="6155" width="19.33203125" style="7" customWidth="1"/>
    <col min="6156" max="6156" width="18.5546875" style="7" customWidth="1"/>
    <col min="6157" max="6157" width="17.44140625" style="7" customWidth="1"/>
    <col min="6158" max="6165" width="15.109375" style="7" customWidth="1"/>
    <col min="6166" max="6400" width="12.5546875" style="7"/>
    <col min="6401" max="6401" width="32.5546875" style="7" customWidth="1"/>
    <col min="6402" max="6404" width="19.6640625" style="7" customWidth="1"/>
    <col min="6405" max="6405" width="4" style="7" customWidth="1"/>
    <col min="6406" max="6409" width="18.5546875" style="7" customWidth="1"/>
    <col min="6410" max="6410" width="5.33203125" style="7" customWidth="1"/>
    <col min="6411" max="6411" width="19.33203125" style="7" customWidth="1"/>
    <col min="6412" max="6412" width="18.5546875" style="7" customWidth="1"/>
    <col min="6413" max="6413" width="17.44140625" style="7" customWidth="1"/>
    <col min="6414" max="6421" width="15.109375" style="7" customWidth="1"/>
    <col min="6422" max="6656" width="12.5546875" style="7"/>
    <col min="6657" max="6657" width="32.5546875" style="7" customWidth="1"/>
    <col min="6658" max="6660" width="19.6640625" style="7" customWidth="1"/>
    <col min="6661" max="6661" width="4" style="7" customWidth="1"/>
    <col min="6662" max="6665" width="18.5546875" style="7" customWidth="1"/>
    <col min="6666" max="6666" width="5.33203125" style="7" customWidth="1"/>
    <col min="6667" max="6667" width="19.33203125" style="7" customWidth="1"/>
    <col min="6668" max="6668" width="18.5546875" style="7" customWidth="1"/>
    <col min="6669" max="6669" width="17.44140625" style="7" customWidth="1"/>
    <col min="6670" max="6677" width="15.109375" style="7" customWidth="1"/>
    <col min="6678" max="6912" width="12.5546875" style="7"/>
    <col min="6913" max="6913" width="32.5546875" style="7" customWidth="1"/>
    <col min="6914" max="6916" width="19.6640625" style="7" customWidth="1"/>
    <col min="6917" max="6917" width="4" style="7" customWidth="1"/>
    <col min="6918" max="6921" width="18.5546875" style="7" customWidth="1"/>
    <col min="6922" max="6922" width="5.33203125" style="7" customWidth="1"/>
    <col min="6923" max="6923" width="19.33203125" style="7" customWidth="1"/>
    <col min="6924" max="6924" width="18.5546875" style="7" customWidth="1"/>
    <col min="6925" max="6925" width="17.44140625" style="7" customWidth="1"/>
    <col min="6926" max="6933" width="15.109375" style="7" customWidth="1"/>
    <col min="6934" max="7168" width="12.5546875" style="7"/>
    <col min="7169" max="7169" width="32.5546875" style="7" customWidth="1"/>
    <col min="7170" max="7172" width="19.6640625" style="7" customWidth="1"/>
    <col min="7173" max="7173" width="4" style="7" customWidth="1"/>
    <col min="7174" max="7177" width="18.5546875" style="7" customWidth="1"/>
    <col min="7178" max="7178" width="5.33203125" style="7" customWidth="1"/>
    <col min="7179" max="7179" width="19.33203125" style="7" customWidth="1"/>
    <col min="7180" max="7180" width="18.5546875" style="7" customWidth="1"/>
    <col min="7181" max="7181" width="17.44140625" style="7" customWidth="1"/>
    <col min="7182" max="7189" width="15.109375" style="7" customWidth="1"/>
    <col min="7190" max="7424" width="12.5546875" style="7"/>
    <col min="7425" max="7425" width="32.5546875" style="7" customWidth="1"/>
    <col min="7426" max="7428" width="19.6640625" style="7" customWidth="1"/>
    <col min="7429" max="7429" width="4" style="7" customWidth="1"/>
    <col min="7430" max="7433" width="18.5546875" style="7" customWidth="1"/>
    <col min="7434" max="7434" width="5.33203125" style="7" customWidth="1"/>
    <col min="7435" max="7435" width="19.33203125" style="7" customWidth="1"/>
    <col min="7436" max="7436" width="18.5546875" style="7" customWidth="1"/>
    <col min="7437" max="7437" width="17.44140625" style="7" customWidth="1"/>
    <col min="7438" max="7445" width="15.109375" style="7" customWidth="1"/>
    <col min="7446" max="7680" width="12.5546875" style="7"/>
    <col min="7681" max="7681" width="32.5546875" style="7" customWidth="1"/>
    <col min="7682" max="7684" width="19.6640625" style="7" customWidth="1"/>
    <col min="7685" max="7685" width="4" style="7" customWidth="1"/>
    <col min="7686" max="7689" width="18.5546875" style="7" customWidth="1"/>
    <col min="7690" max="7690" width="5.33203125" style="7" customWidth="1"/>
    <col min="7691" max="7691" width="19.33203125" style="7" customWidth="1"/>
    <col min="7692" max="7692" width="18.5546875" style="7" customWidth="1"/>
    <col min="7693" max="7693" width="17.44140625" style="7" customWidth="1"/>
    <col min="7694" max="7701" width="15.109375" style="7" customWidth="1"/>
    <col min="7702" max="7936" width="12.5546875" style="7"/>
    <col min="7937" max="7937" width="32.5546875" style="7" customWidth="1"/>
    <col min="7938" max="7940" width="19.6640625" style="7" customWidth="1"/>
    <col min="7941" max="7941" width="4" style="7" customWidth="1"/>
    <col min="7942" max="7945" width="18.5546875" style="7" customWidth="1"/>
    <col min="7946" max="7946" width="5.33203125" style="7" customWidth="1"/>
    <col min="7947" max="7947" width="19.33203125" style="7" customWidth="1"/>
    <col min="7948" max="7948" width="18.5546875" style="7" customWidth="1"/>
    <col min="7949" max="7949" width="17.44140625" style="7" customWidth="1"/>
    <col min="7950" max="7957" width="15.109375" style="7" customWidth="1"/>
    <col min="7958" max="8192" width="12.5546875" style="7"/>
    <col min="8193" max="8193" width="32.5546875" style="7" customWidth="1"/>
    <col min="8194" max="8196" width="19.6640625" style="7" customWidth="1"/>
    <col min="8197" max="8197" width="4" style="7" customWidth="1"/>
    <col min="8198" max="8201" width="18.5546875" style="7" customWidth="1"/>
    <col min="8202" max="8202" width="5.33203125" style="7" customWidth="1"/>
    <col min="8203" max="8203" width="19.33203125" style="7" customWidth="1"/>
    <col min="8204" max="8204" width="18.5546875" style="7" customWidth="1"/>
    <col min="8205" max="8205" width="17.44140625" style="7" customWidth="1"/>
    <col min="8206" max="8213" width="15.109375" style="7" customWidth="1"/>
    <col min="8214" max="8448" width="12.5546875" style="7"/>
    <col min="8449" max="8449" width="32.5546875" style="7" customWidth="1"/>
    <col min="8450" max="8452" width="19.6640625" style="7" customWidth="1"/>
    <col min="8453" max="8453" width="4" style="7" customWidth="1"/>
    <col min="8454" max="8457" width="18.5546875" style="7" customWidth="1"/>
    <col min="8458" max="8458" width="5.33203125" style="7" customWidth="1"/>
    <col min="8459" max="8459" width="19.33203125" style="7" customWidth="1"/>
    <col min="8460" max="8460" width="18.5546875" style="7" customWidth="1"/>
    <col min="8461" max="8461" width="17.44140625" style="7" customWidth="1"/>
    <col min="8462" max="8469" width="15.109375" style="7" customWidth="1"/>
    <col min="8470" max="8704" width="12.5546875" style="7"/>
    <col min="8705" max="8705" width="32.5546875" style="7" customWidth="1"/>
    <col min="8706" max="8708" width="19.6640625" style="7" customWidth="1"/>
    <col min="8709" max="8709" width="4" style="7" customWidth="1"/>
    <col min="8710" max="8713" width="18.5546875" style="7" customWidth="1"/>
    <col min="8714" max="8714" width="5.33203125" style="7" customWidth="1"/>
    <col min="8715" max="8715" width="19.33203125" style="7" customWidth="1"/>
    <col min="8716" max="8716" width="18.5546875" style="7" customWidth="1"/>
    <col min="8717" max="8717" width="17.44140625" style="7" customWidth="1"/>
    <col min="8718" max="8725" width="15.109375" style="7" customWidth="1"/>
    <col min="8726" max="8960" width="12.5546875" style="7"/>
    <col min="8961" max="8961" width="32.5546875" style="7" customWidth="1"/>
    <col min="8962" max="8964" width="19.6640625" style="7" customWidth="1"/>
    <col min="8965" max="8965" width="4" style="7" customWidth="1"/>
    <col min="8966" max="8969" width="18.5546875" style="7" customWidth="1"/>
    <col min="8970" max="8970" width="5.33203125" style="7" customWidth="1"/>
    <col min="8971" max="8971" width="19.33203125" style="7" customWidth="1"/>
    <col min="8972" max="8972" width="18.5546875" style="7" customWidth="1"/>
    <col min="8973" max="8973" width="17.44140625" style="7" customWidth="1"/>
    <col min="8974" max="8981" width="15.109375" style="7" customWidth="1"/>
    <col min="8982" max="9216" width="12.5546875" style="7"/>
    <col min="9217" max="9217" width="32.5546875" style="7" customWidth="1"/>
    <col min="9218" max="9220" width="19.6640625" style="7" customWidth="1"/>
    <col min="9221" max="9221" width="4" style="7" customWidth="1"/>
    <col min="9222" max="9225" width="18.5546875" style="7" customWidth="1"/>
    <col min="9226" max="9226" width="5.33203125" style="7" customWidth="1"/>
    <col min="9227" max="9227" width="19.33203125" style="7" customWidth="1"/>
    <col min="9228" max="9228" width="18.5546875" style="7" customWidth="1"/>
    <col min="9229" max="9229" width="17.44140625" style="7" customWidth="1"/>
    <col min="9230" max="9237" width="15.109375" style="7" customWidth="1"/>
    <col min="9238" max="9472" width="12.5546875" style="7"/>
    <col min="9473" max="9473" width="32.5546875" style="7" customWidth="1"/>
    <col min="9474" max="9476" width="19.6640625" style="7" customWidth="1"/>
    <col min="9477" max="9477" width="4" style="7" customWidth="1"/>
    <col min="9478" max="9481" width="18.5546875" style="7" customWidth="1"/>
    <col min="9482" max="9482" width="5.33203125" style="7" customWidth="1"/>
    <col min="9483" max="9483" width="19.33203125" style="7" customWidth="1"/>
    <col min="9484" max="9484" width="18.5546875" style="7" customWidth="1"/>
    <col min="9485" max="9485" width="17.44140625" style="7" customWidth="1"/>
    <col min="9486" max="9493" width="15.109375" style="7" customWidth="1"/>
    <col min="9494" max="9728" width="12.5546875" style="7"/>
    <col min="9729" max="9729" width="32.5546875" style="7" customWidth="1"/>
    <col min="9730" max="9732" width="19.6640625" style="7" customWidth="1"/>
    <col min="9733" max="9733" width="4" style="7" customWidth="1"/>
    <col min="9734" max="9737" width="18.5546875" style="7" customWidth="1"/>
    <col min="9738" max="9738" width="5.33203125" style="7" customWidth="1"/>
    <col min="9739" max="9739" width="19.33203125" style="7" customWidth="1"/>
    <col min="9740" max="9740" width="18.5546875" style="7" customWidth="1"/>
    <col min="9741" max="9741" width="17.44140625" style="7" customWidth="1"/>
    <col min="9742" max="9749" width="15.109375" style="7" customWidth="1"/>
    <col min="9750" max="9984" width="12.5546875" style="7"/>
    <col min="9985" max="9985" width="32.5546875" style="7" customWidth="1"/>
    <col min="9986" max="9988" width="19.6640625" style="7" customWidth="1"/>
    <col min="9989" max="9989" width="4" style="7" customWidth="1"/>
    <col min="9990" max="9993" width="18.5546875" style="7" customWidth="1"/>
    <col min="9994" max="9994" width="5.33203125" style="7" customWidth="1"/>
    <col min="9995" max="9995" width="19.33203125" style="7" customWidth="1"/>
    <col min="9996" max="9996" width="18.5546875" style="7" customWidth="1"/>
    <col min="9997" max="9997" width="17.44140625" style="7" customWidth="1"/>
    <col min="9998" max="10005" width="15.109375" style="7" customWidth="1"/>
    <col min="10006" max="10240" width="12.5546875" style="7"/>
    <col min="10241" max="10241" width="32.5546875" style="7" customWidth="1"/>
    <col min="10242" max="10244" width="19.6640625" style="7" customWidth="1"/>
    <col min="10245" max="10245" width="4" style="7" customWidth="1"/>
    <col min="10246" max="10249" width="18.5546875" style="7" customWidth="1"/>
    <col min="10250" max="10250" width="5.33203125" style="7" customWidth="1"/>
    <col min="10251" max="10251" width="19.33203125" style="7" customWidth="1"/>
    <col min="10252" max="10252" width="18.5546875" style="7" customWidth="1"/>
    <col min="10253" max="10253" width="17.44140625" style="7" customWidth="1"/>
    <col min="10254" max="10261" width="15.109375" style="7" customWidth="1"/>
    <col min="10262" max="10496" width="12.5546875" style="7"/>
    <col min="10497" max="10497" width="32.5546875" style="7" customWidth="1"/>
    <col min="10498" max="10500" width="19.6640625" style="7" customWidth="1"/>
    <col min="10501" max="10501" width="4" style="7" customWidth="1"/>
    <col min="10502" max="10505" width="18.5546875" style="7" customWidth="1"/>
    <col min="10506" max="10506" width="5.33203125" style="7" customWidth="1"/>
    <col min="10507" max="10507" width="19.33203125" style="7" customWidth="1"/>
    <col min="10508" max="10508" width="18.5546875" style="7" customWidth="1"/>
    <col min="10509" max="10509" width="17.44140625" style="7" customWidth="1"/>
    <col min="10510" max="10517" width="15.109375" style="7" customWidth="1"/>
    <col min="10518" max="10752" width="12.5546875" style="7"/>
    <col min="10753" max="10753" width="32.5546875" style="7" customWidth="1"/>
    <col min="10754" max="10756" width="19.6640625" style="7" customWidth="1"/>
    <col min="10757" max="10757" width="4" style="7" customWidth="1"/>
    <col min="10758" max="10761" width="18.5546875" style="7" customWidth="1"/>
    <col min="10762" max="10762" width="5.33203125" style="7" customWidth="1"/>
    <col min="10763" max="10763" width="19.33203125" style="7" customWidth="1"/>
    <col min="10764" max="10764" width="18.5546875" style="7" customWidth="1"/>
    <col min="10765" max="10765" width="17.44140625" style="7" customWidth="1"/>
    <col min="10766" max="10773" width="15.109375" style="7" customWidth="1"/>
    <col min="10774" max="11008" width="12.5546875" style="7"/>
    <col min="11009" max="11009" width="32.5546875" style="7" customWidth="1"/>
    <col min="11010" max="11012" width="19.6640625" style="7" customWidth="1"/>
    <col min="11013" max="11013" width="4" style="7" customWidth="1"/>
    <col min="11014" max="11017" width="18.5546875" style="7" customWidth="1"/>
    <col min="11018" max="11018" width="5.33203125" style="7" customWidth="1"/>
    <col min="11019" max="11019" width="19.33203125" style="7" customWidth="1"/>
    <col min="11020" max="11020" width="18.5546875" style="7" customWidth="1"/>
    <col min="11021" max="11021" width="17.44140625" style="7" customWidth="1"/>
    <col min="11022" max="11029" width="15.109375" style="7" customWidth="1"/>
    <col min="11030" max="11264" width="12.5546875" style="7"/>
    <col min="11265" max="11265" width="32.5546875" style="7" customWidth="1"/>
    <col min="11266" max="11268" width="19.6640625" style="7" customWidth="1"/>
    <col min="11269" max="11269" width="4" style="7" customWidth="1"/>
    <col min="11270" max="11273" width="18.5546875" style="7" customWidth="1"/>
    <col min="11274" max="11274" width="5.33203125" style="7" customWidth="1"/>
    <col min="11275" max="11275" width="19.33203125" style="7" customWidth="1"/>
    <col min="11276" max="11276" width="18.5546875" style="7" customWidth="1"/>
    <col min="11277" max="11277" width="17.44140625" style="7" customWidth="1"/>
    <col min="11278" max="11285" width="15.109375" style="7" customWidth="1"/>
    <col min="11286" max="11520" width="12.5546875" style="7"/>
    <col min="11521" max="11521" width="32.5546875" style="7" customWidth="1"/>
    <col min="11522" max="11524" width="19.6640625" style="7" customWidth="1"/>
    <col min="11525" max="11525" width="4" style="7" customWidth="1"/>
    <col min="11526" max="11529" width="18.5546875" style="7" customWidth="1"/>
    <col min="11530" max="11530" width="5.33203125" style="7" customWidth="1"/>
    <col min="11531" max="11531" width="19.33203125" style="7" customWidth="1"/>
    <col min="11532" max="11532" width="18.5546875" style="7" customWidth="1"/>
    <col min="11533" max="11533" width="17.44140625" style="7" customWidth="1"/>
    <col min="11534" max="11541" width="15.109375" style="7" customWidth="1"/>
    <col min="11542" max="11776" width="12.5546875" style="7"/>
    <col min="11777" max="11777" width="32.5546875" style="7" customWidth="1"/>
    <col min="11778" max="11780" width="19.6640625" style="7" customWidth="1"/>
    <col min="11781" max="11781" width="4" style="7" customWidth="1"/>
    <col min="11782" max="11785" width="18.5546875" style="7" customWidth="1"/>
    <col min="11786" max="11786" width="5.33203125" style="7" customWidth="1"/>
    <col min="11787" max="11787" width="19.33203125" style="7" customWidth="1"/>
    <col min="11788" max="11788" width="18.5546875" style="7" customWidth="1"/>
    <col min="11789" max="11789" width="17.44140625" style="7" customWidth="1"/>
    <col min="11790" max="11797" width="15.109375" style="7" customWidth="1"/>
    <col min="11798" max="12032" width="12.5546875" style="7"/>
    <col min="12033" max="12033" width="32.5546875" style="7" customWidth="1"/>
    <col min="12034" max="12036" width="19.6640625" style="7" customWidth="1"/>
    <col min="12037" max="12037" width="4" style="7" customWidth="1"/>
    <col min="12038" max="12041" width="18.5546875" style="7" customWidth="1"/>
    <col min="12042" max="12042" width="5.33203125" style="7" customWidth="1"/>
    <col min="12043" max="12043" width="19.33203125" style="7" customWidth="1"/>
    <col min="12044" max="12044" width="18.5546875" style="7" customWidth="1"/>
    <col min="12045" max="12045" width="17.44140625" style="7" customWidth="1"/>
    <col min="12046" max="12053" width="15.109375" style="7" customWidth="1"/>
    <col min="12054" max="12288" width="12.5546875" style="7"/>
    <col min="12289" max="12289" width="32.5546875" style="7" customWidth="1"/>
    <col min="12290" max="12292" width="19.6640625" style="7" customWidth="1"/>
    <col min="12293" max="12293" width="4" style="7" customWidth="1"/>
    <col min="12294" max="12297" width="18.5546875" style="7" customWidth="1"/>
    <col min="12298" max="12298" width="5.33203125" style="7" customWidth="1"/>
    <col min="12299" max="12299" width="19.33203125" style="7" customWidth="1"/>
    <col min="12300" max="12300" width="18.5546875" style="7" customWidth="1"/>
    <col min="12301" max="12301" width="17.44140625" style="7" customWidth="1"/>
    <col min="12302" max="12309" width="15.109375" style="7" customWidth="1"/>
    <col min="12310" max="12544" width="12.5546875" style="7"/>
    <col min="12545" max="12545" width="32.5546875" style="7" customWidth="1"/>
    <col min="12546" max="12548" width="19.6640625" style="7" customWidth="1"/>
    <col min="12549" max="12549" width="4" style="7" customWidth="1"/>
    <col min="12550" max="12553" width="18.5546875" style="7" customWidth="1"/>
    <col min="12554" max="12554" width="5.33203125" style="7" customWidth="1"/>
    <col min="12555" max="12555" width="19.33203125" style="7" customWidth="1"/>
    <col min="12556" max="12556" width="18.5546875" style="7" customWidth="1"/>
    <col min="12557" max="12557" width="17.44140625" style="7" customWidth="1"/>
    <col min="12558" max="12565" width="15.109375" style="7" customWidth="1"/>
    <col min="12566" max="12800" width="12.5546875" style="7"/>
    <col min="12801" max="12801" width="32.5546875" style="7" customWidth="1"/>
    <col min="12802" max="12804" width="19.6640625" style="7" customWidth="1"/>
    <col min="12805" max="12805" width="4" style="7" customWidth="1"/>
    <col min="12806" max="12809" width="18.5546875" style="7" customWidth="1"/>
    <col min="12810" max="12810" width="5.33203125" style="7" customWidth="1"/>
    <col min="12811" max="12811" width="19.33203125" style="7" customWidth="1"/>
    <col min="12812" max="12812" width="18.5546875" style="7" customWidth="1"/>
    <col min="12813" max="12813" width="17.44140625" style="7" customWidth="1"/>
    <col min="12814" max="12821" width="15.109375" style="7" customWidth="1"/>
    <col min="12822" max="13056" width="12.5546875" style="7"/>
    <col min="13057" max="13057" width="32.5546875" style="7" customWidth="1"/>
    <col min="13058" max="13060" width="19.6640625" style="7" customWidth="1"/>
    <col min="13061" max="13061" width="4" style="7" customWidth="1"/>
    <col min="13062" max="13065" width="18.5546875" style="7" customWidth="1"/>
    <col min="13066" max="13066" width="5.33203125" style="7" customWidth="1"/>
    <col min="13067" max="13067" width="19.33203125" style="7" customWidth="1"/>
    <col min="13068" max="13068" width="18.5546875" style="7" customWidth="1"/>
    <col min="13069" max="13069" width="17.44140625" style="7" customWidth="1"/>
    <col min="13070" max="13077" width="15.109375" style="7" customWidth="1"/>
    <col min="13078" max="13312" width="12.5546875" style="7"/>
    <col min="13313" max="13313" width="32.5546875" style="7" customWidth="1"/>
    <col min="13314" max="13316" width="19.6640625" style="7" customWidth="1"/>
    <col min="13317" max="13317" width="4" style="7" customWidth="1"/>
    <col min="13318" max="13321" width="18.5546875" style="7" customWidth="1"/>
    <col min="13322" max="13322" width="5.33203125" style="7" customWidth="1"/>
    <col min="13323" max="13323" width="19.33203125" style="7" customWidth="1"/>
    <col min="13324" max="13324" width="18.5546875" style="7" customWidth="1"/>
    <col min="13325" max="13325" width="17.44140625" style="7" customWidth="1"/>
    <col min="13326" max="13333" width="15.109375" style="7" customWidth="1"/>
    <col min="13334" max="13568" width="12.5546875" style="7"/>
    <col min="13569" max="13569" width="32.5546875" style="7" customWidth="1"/>
    <col min="13570" max="13572" width="19.6640625" style="7" customWidth="1"/>
    <col min="13573" max="13573" width="4" style="7" customWidth="1"/>
    <col min="13574" max="13577" width="18.5546875" style="7" customWidth="1"/>
    <col min="13578" max="13578" width="5.33203125" style="7" customWidth="1"/>
    <col min="13579" max="13579" width="19.33203125" style="7" customWidth="1"/>
    <col min="13580" max="13580" width="18.5546875" style="7" customWidth="1"/>
    <col min="13581" max="13581" width="17.44140625" style="7" customWidth="1"/>
    <col min="13582" max="13589" width="15.109375" style="7" customWidth="1"/>
    <col min="13590" max="13824" width="12.5546875" style="7"/>
    <col min="13825" max="13825" width="32.5546875" style="7" customWidth="1"/>
    <col min="13826" max="13828" width="19.6640625" style="7" customWidth="1"/>
    <col min="13829" max="13829" width="4" style="7" customWidth="1"/>
    <col min="13830" max="13833" width="18.5546875" style="7" customWidth="1"/>
    <col min="13834" max="13834" width="5.33203125" style="7" customWidth="1"/>
    <col min="13835" max="13835" width="19.33203125" style="7" customWidth="1"/>
    <col min="13836" max="13836" width="18.5546875" style="7" customWidth="1"/>
    <col min="13837" max="13837" width="17.44140625" style="7" customWidth="1"/>
    <col min="13838" max="13845" width="15.109375" style="7" customWidth="1"/>
    <col min="13846" max="14080" width="12.5546875" style="7"/>
    <col min="14081" max="14081" width="32.5546875" style="7" customWidth="1"/>
    <col min="14082" max="14084" width="19.6640625" style="7" customWidth="1"/>
    <col min="14085" max="14085" width="4" style="7" customWidth="1"/>
    <col min="14086" max="14089" width="18.5546875" style="7" customWidth="1"/>
    <col min="14090" max="14090" width="5.33203125" style="7" customWidth="1"/>
    <col min="14091" max="14091" width="19.33203125" style="7" customWidth="1"/>
    <col min="14092" max="14092" width="18.5546875" style="7" customWidth="1"/>
    <col min="14093" max="14093" width="17.44140625" style="7" customWidth="1"/>
    <col min="14094" max="14101" width="15.109375" style="7" customWidth="1"/>
    <col min="14102" max="14336" width="12.5546875" style="7"/>
    <col min="14337" max="14337" width="32.5546875" style="7" customWidth="1"/>
    <col min="14338" max="14340" width="19.6640625" style="7" customWidth="1"/>
    <col min="14341" max="14341" width="4" style="7" customWidth="1"/>
    <col min="14342" max="14345" width="18.5546875" style="7" customWidth="1"/>
    <col min="14346" max="14346" width="5.33203125" style="7" customWidth="1"/>
    <col min="14347" max="14347" width="19.33203125" style="7" customWidth="1"/>
    <col min="14348" max="14348" width="18.5546875" style="7" customWidth="1"/>
    <col min="14349" max="14349" width="17.44140625" style="7" customWidth="1"/>
    <col min="14350" max="14357" width="15.109375" style="7" customWidth="1"/>
    <col min="14358" max="14592" width="12.5546875" style="7"/>
    <col min="14593" max="14593" width="32.5546875" style="7" customWidth="1"/>
    <col min="14594" max="14596" width="19.6640625" style="7" customWidth="1"/>
    <col min="14597" max="14597" width="4" style="7" customWidth="1"/>
    <col min="14598" max="14601" width="18.5546875" style="7" customWidth="1"/>
    <col min="14602" max="14602" width="5.33203125" style="7" customWidth="1"/>
    <col min="14603" max="14603" width="19.33203125" style="7" customWidth="1"/>
    <col min="14604" max="14604" width="18.5546875" style="7" customWidth="1"/>
    <col min="14605" max="14605" width="17.44140625" style="7" customWidth="1"/>
    <col min="14606" max="14613" width="15.109375" style="7" customWidth="1"/>
    <col min="14614" max="14848" width="12.5546875" style="7"/>
    <col min="14849" max="14849" width="32.5546875" style="7" customWidth="1"/>
    <col min="14850" max="14852" width="19.6640625" style="7" customWidth="1"/>
    <col min="14853" max="14853" width="4" style="7" customWidth="1"/>
    <col min="14854" max="14857" width="18.5546875" style="7" customWidth="1"/>
    <col min="14858" max="14858" width="5.33203125" style="7" customWidth="1"/>
    <col min="14859" max="14859" width="19.33203125" style="7" customWidth="1"/>
    <col min="14860" max="14860" width="18.5546875" style="7" customWidth="1"/>
    <col min="14861" max="14861" width="17.44140625" style="7" customWidth="1"/>
    <col min="14862" max="14869" width="15.109375" style="7" customWidth="1"/>
    <col min="14870" max="15104" width="12.5546875" style="7"/>
    <col min="15105" max="15105" width="32.5546875" style="7" customWidth="1"/>
    <col min="15106" max="15108" width="19.6640625" style="7" customWidth="1"/>
    <col min="15109" max="15109" width="4" style="7" customWidth="1"/>
    <col min="15110" max="15113" width="18.5546875" style="7" customWidth="1"/>
    <col min="15114" max="15114" width="5.33203125" style="7" customWidth="1"/>
    <col min="15115" max="15115" width="19.33203125" style="7" customWidth="1"/>
    <col min="15116" max="15116" width="18.5546875" style="7" customWidth="1"/>
    <col min="15117" max="15117" width="17.44140625" style="7" customWidth="1"/>
    <col min="15118" max="15125" width="15.109375" style="7" customWidth="1"/>
    <col min="15126" max="15360" width="12.5546875" style="7"/>
    <col min="15361" max="15361" width="32.5546875" style="7" customWidth="1"/>
    <col min="15362" max="15364" width="19.6640625" style="7" customWidth="1"/>
    <col min="15365" max="15365" width="4" style="7" customWidth="1"/>
    <col min="15366" max="15369" width="18.5546875" style="7" customWidth="1"/>
    <col min="15370" max="15370" width="5.33203125" style="7" customWidth="1"/>
    <col min="15371" max="15371" width="19.33203125" style="7" customWidth="1"/>
    <col min="15372" max="15372" width="18.5546875" style="7" customWidth="1"/>
    <col min="15373" max="15373" width="17.44140625" style="7" customWidth="1"/>
    <col min="15374" max="15381" width="15.109375" style="7" customWidth="1"/>
    <col min="15382" max="15616" width="12.5546875" style="7"/>
    <col min="15617" max="15617" width="32.5546875" style="7" customWidth="1"/>
    <col min="15618" max="15620" width="19.6640625" style="7" customWidth="1"/>
    <col min="15621" max="15621" width="4" style="7" customWidth="1"/>
    <col min="15622" max="15625" width="18.5546875" style="7" customWidth="1"/>
    <col min="15626" max="15626" width="5.33203125" style="7" customWidth="1"/>
    <col min="15627" max="15627" width="19.33203125" style="7" customWidth="1"/>
    <col min="15628" max="15628" width="18.5546875" style="7" customWidth="1"/>
    <col min="15629" max="15629" width="17.44140625" style="7" customWidth="1"/>
    <col min="15630" max="15637" width="15.109375" style="7" customWidth="1"/>
    <col min="15638" max="15872" width="12.5546875" style="7"/>
    <col min="15873" max="15873" width="32.5546875" style="7" customWidth="1"/>
    <col min="15874" max="15876" width="19.6640625" style="7" customWidth="1"/>
    <col min="15877" max="15877" width="4" style="7" customWidth="1"/>
    <col min="15878" max="15881" width="18.5546875" style="7" customWidth="1"/>
    <col min="15882" max="15882" width="5.33203125" style="7" customWidth="1"/>
    <col min="15883" max="15883" width="19.33203125" style="7" customWidth="1"/>
    <col min="15884" max="15884" width="18.5546875" style="7" customWidth="1"/>
    <col min="15885" max="15885" width="17.44140625" style="7" customWidth="1"/>
    <col min="15886" max="15893" width="15.109375" style="7" customWidth="1"/>
    <col min="15894" max="16128" width="12.5546875" style="7"/>
    <col min="16129" max="16129" width="32.5546875" style="7" customWidth="1"/>
    <col min="16130" max="16132" width="19.6640625" style="7" customWidth="1"/>
    <col min="16133" max="16133" width="4" style="7" customWidth="1"/>
    <col min="16134" max="16137" width="18.5546875" style="7" customWidth="1"/>
    <col min="16138" max="16138" width="5.33203125" style="7" customWidth="1"/>
    <col min="16139" max="16139" width="19.33203125" style="7" customWidth="1"/>
    <col min="16140" max="16140" width="18.5546875" style="7" customWidth="1"/>
    <col min="16141" max="16141" width="17.44140625" style="7" customWidth="1"/>
    <col min="16142" max="16149" width="15.109375" style="7" customWidth="1"/>
    <col min="16150" max="16384" width="12.5546875" style="7"/>
  </cols>
  <sheetData>
    <row r="1" spans="1:14" ht="18.75" customHeight="1">
      <c r="A1" s="1189" t="s">
        <v>1067</v>
      </c>
      <c r="B1" s="702"/>
      <c r="C1" s="701"/>
      <c r="D1" s="701"/>
      <c r="E1" s="701"/>
      <c r="F1" s="701"/>
      <c r="G1" s="701"/>
      <c r="H1" s="701"/>
      <c r="I1" s="701"/>
      <c r="J1" s="701"/>
      <c r="K1" s="701"/>
      <c r="L1" s="701"/>
      <c r="M1" s="701"/>
    </row>
    <row r="2" spans="1:14" ht="21" customHeight="1">
      <c r="A2" s="3" t="s">
        <v>709</v>
      </c>
      <c r="B2" s="3"/>
      <c r="C2" s="3"/>
      <c r="D2" s="3"/>
      <c r="E2" s="3"/>
      <c r="F2" s="3"/>
      <c r="G2" s="3"/>
      <c r="H2" s="3"/>
      <c r="I2" s="3"/>
      <c r="J2" s="3"/>
      <c r="K2" s="3"/>
      <c r="L2" s="3"/>
      <c r="M2" s="3"/>
    </row>
    <row r="3" spans="1:14" ht="21" customHeight="1">
      <c r="A3" s="3" t="s">
        <v>710</v>
      </c>
      <c r="B3" s="3"/>
      <c r="C3" s="3"/>
      <c r="D3" s="3"/>
      <c r="E3" s="3"/>
      <c r="F3" s="3"/>
      <c r="G3" s="3"/>
      <c r="H3" s="3"/>
      <c r="I3" s="3"/>
      <c r="J3" s="3"/>
      <c r="K3" s="3"/>
      <c r="L3" s="3"/>
      <c r="M3" s="3"/>
    </row>
    <row r="4" spans="1:14" s="611" customFormat="1" ht="25.5" customHeight="1">
      <c r="A4" s="124">
        <v>45351</v>
      </c>
      <c r="B4" s="124"/>
      <c r="C4" s="124"/>
      <c r="D4" s="124"/>
      <c r="E4" s="124"/>
      <c r="F4" s="124"/>
      <c r="G4" s="124"/>
      <c r="H4" s="124"/>
      <c r="I4" s="124"/>
      <c r="J4" s="124"/>
      <c r="K4" s="124"/>
      <c r="L4" s="124"/>
      <c r="M4" s="124"/>
    </row>
    <row r="5" spans="1:14" s="98" customFormat="1" ht="19.5" customHeight="1">
      <c r="A5" s="511" t="s">
        <v>73</v>
      </c>
      <c r="B5" s="511"/>
      <c r="C5" s="511"/>
      <c r="D5" s="511"/>
      <c r="E5" s="511"/>
      <c r="F5" s="511"/>
      <c r="G5" s="511"/>
      <c r="H5" s="511"/>
      <c r="I5" s="511"/>
      <c r="J5" s="511"/>
      <c r="K5" s="511"/>
      <c r="L5" s="511"/>
      <c r="M5" s="511"/>
    </row>
    <row r="6" spans="1:14" ht="14.25" customHeight="1" thickBot="1">
      <c r="A6" s="703"/>
    </row>
    <row r="7" spans="1:14" s="8" customFormat="1" ht="21" customHeight="1">
      <c r="A7" s="704"/>
      <c r="B7" s="705" t="s">
        <v>711</v>
      </c>
      <c r="C7" s="705"/>
      <c r="D7" s="705"/>
      <c r="E7" s="706"/>
      <c r="F7" s="705" t="s">
        <v>712</v>
      </c>
      <c r="G7" s="705"/>
      <c r="H7" s="705"/>
      <c r="I7" s="705"/>
      <c r="J7" s="706"/>
      <c r="K7" s="705" t="s">
        <v>713</v>
      </c>
      <c r="L7" s="705" t="s">
        <v>714</v>
      </c>
      <c r="M7" s="705" t="s">
        <v>715</v>
      </c>
    </row>
    <row r="8" spans="1:14" s="8" customFormat="1" ht="19.5" customHeight="1">
      <c r="A8" s="707"/>
      <c r="B8" s="708" t="s">
        <v>716</v>
      </c>
      <c r="C8" s="708" t="s">
        <v>717</v>
      </c>
      <c r="D8" s="708" t="s">
        <v>718</v>
      </c>
      <c r="E8" s="708"/>
      <c r="F8" s="708" t="s">
        <v>719</v>
      </c>
      <c r="G8" s="708" t="s">
        <v>720</v>
      </c>
      <c r="H8" s="708" t="s">
        <v>721</v>
      </c>
      <c r="I8" s="708" t="s">
        <v>722</v>
      </c>
      <c r="J8" s="708"/>
      <c r="K8" s="709" t="s">
        <v>723</v>
      </c>
      <c r="L8" s="709" t="s">
        <v>724</v>
      </c>
      <c r="M8" s="710" t="s">
        <v>715</v>
      </c>
    </row>
    <row r="9" spans="1:14" s="8" customFormat="1" ht="19.5" customHeight="1">
      <c r="A9" s="711" t="s">
        <v>725</v>
      </c>
      <c r="B9" s="708"/>
      <c r="C9" s="708"/>
      <c r="D9" s="708"/>
      <c r="E9" s="708"/>
      <c r="F9" s="708"/>
      <c r="G9" s="708"/>
      <c r="H9" s="708"/>
      <c r="I9" s="708"/>
      <c r="J9" s="708"/>
      <c r="K9" s="708"/>
      <c r="L9" s="708"/>
      <c r="M9" s="674"/>
    </row>
    <row r="10" spans="1:14" s="8" customFormat="1" ht="17.25" customHeight="1">
      <c r="A10" s="712"/>
      <c r="B10" s="713" t="s">
        <v>726</v>
      </c>
      <c r="C10" s="713" t="s">
        <v>727</v>
      </c>
      <c r="D10" s="713" t="s">
        <v>728</v>
      </c>
      <c r="E10" s="713"/>
      <c r="F10" s="713" t="s">
        <v>729</v>
      </c>
      <c r="G10" s="714" t="s">
        <v>730</v>
      </c>
      <c r="H10" s="714" t="s">
        <v>731</v>
      </c>
      <c r="I10" s="713" t="s">
        <v>732</v>
      </c>
      <c r="J10" s="713"/>
      <c r="K10" s="715" t="s">
        <v>65</v>
      </c>
      <c r="L10" s="715" t="s">
        <v>65</v>
      </c>
      <c r="M10" s="715" t="s">
        <v>65</v>
      </c>
    </row>
    <row r="11" spans="1:14" ht="9" customHeight="1">
      <c r="A11" s="716"/>
      <c r="B11" s="717"/>
      <c r="C11" s="718"/>
      <c r="D11" s="718"/>
      <c r="E11" s="718"/>
      <c r="F11" s="718"/>
      <c r="G11" s="718"/>
      <c r="H11" s="718"/>
      <c r="I11" s="718"/>
      <c r="J11" s="717"/>
      <c r="K11" s="717"/>
      <c r="L11" s="717"/>
      <c r="M11" s="719"/>
    </row>
    <row r="12" spans="1:14" ht="20.100000000000001" customHeight="1">
      <c r="A12" s="86" t="s">
        <v>29</v>
      </c>
      <c r="B12" s="720">
        <v>270934.73</v>
      </c>
      <c r="C12" s="720">
        <v>2148.69</v>
      </c>
      <c r="D12" s="720">
        <v>27803.68</v>
      </c>
      <c r="E12" s="720"/>
      <c r="F12" s="720">
        <v>3010385.9698299998</v>
      </c>
      <c r="G12" s="720">
        <v>21486.920300000002</v>
      </c>
      <c r="H12" s="720">
        <v>278036.89179999998</v>
      </c>
      <c r="I12" s="720">
        <v>3309909.7819299996</v>
      </c>
      <c r="J12" s="720"/>
      <c r="K12" s="639">
        <v>21.693136140678085</v>
      </c>
      <c r="L12" s="639">
        <v>21.693136140678085</v>
      </c>
      <c r="M12" s="639">
        <v>22.811477553275324</v>
      </c>
      <c r="N12" s="721"/>
    </row>
    <row r="13" spans="1:14" ht="20.100000000000001" customHeight="1">
      <c r="A13" s="86" t="s">
        <v>30</v>
      </c>
      <c r="B13" s="720">
        <v>348289.89</v>
      </c>
      <c r="C13" s="720">
        <v>1202.69</v>
      </c>
      <c r="D13" s="720">
        <v>30440.940000000002</v>
      </c>
      <c r="E13" s="720"/>
      <c r="F13" s="720">
        <v>3869887.7613600004</v>
      </c>
      <c r="G13" s="720">
        <v>12026.9758</v>
      </c>
      <c r="H13" s="720">
        <v>304409.48510000005</v>
      </c>
      <c r="I13" s="720">
        <v>4186324.2222600006</v>
      </c>
      <c r="J13" s="720"/>
      <c r="K13" s="639">
        <v>19.361968307460362</v>
      </c>
      <c r="L13" s="639">
        <v>19.361968307460362</v>
      </c>
      <c r="M13" s="639">
        <v>20.54</v>
      </c>
      <c r="N13" s="721"/>
    </row>
    <row r="14" spans="1:14" ht="20.100000000000001" customHeight="1">
      <c r="A14" s="86" t="s">
        <v>31</v>
      </c>
      <c r="B14" s="720">
        <v>188483.87</v>
      </c>
      <c r="C14" s="720">
        <v>338.73</v>
      </c>
      <c r="D14" s="720">
        <v>13794.93</v>
      </c>
      <c r="E14" s="720"/>
      <c r="F14" s="720">
        <v>2094265.3009600001</v>
      </c>
      <c r="G14" s="720">
        <v>3387.3453999999997</v>
      </c>
      <c r="H14" s="720">
        <v>137949.31169999999</v>
      </c>
      <c r="I14" s="720">
        <v>2235601.9580600001</v>
      </c>
      <c r="J14" s="720"/>
      <c r="K14" s="639">
        <v>17.169761984498621</v>
      </c>
      <c r="L14" s="639">
        <v>17.169761984498621</v>
      </c>
      <c r="M14" s="639">
        <v>18.350000000000001</v>
      </c>
      <c r="N14" s="721"/>
    </row>
    <row r="15" spans="1:14" ht="20.100000000000001" customHeight="1">
      <c r="A15" s="86" t="s">
        <v>32</v>
      </c>
      <c r="B15" s="720">
        <v>92147.38</v>
      </c>
      <c r="C15" s="720">
        <v>428.82</v>
      </c>
      <c r="D15" s="720">
        <v>23144.05</v>
      </c>
      <c r="E15" s="720"/>
      <c r="F15" s="720">
        <v>1023859.7914400001</v>
      </c>
      <c r="G15" s="720">
        <v>4288.2156299999997</v>
      </c>
      <c r="H15" s="720">
        <v>231440.50697999998</v>
      </c>
      <c r="I15" s="720">
        <v>1259588.5140500001</v>
      </c>
      <c r="J15" s="720"/>
      <c r="K15" s="639">
        <v>24.163639130196586</v>
      </c>
      <c r="L15" s="639">
        <v>24.163639130196586</v>
      </c>
      <c r="M15" s="639">
        <v>25.23</v>
      </c>
      <c r="N15" s="721"/>
    </row>
    <row r="16" spans="1:14" ht="20.100000000000001" customHeight="1">
      <c r="A16" s="86" t="s">
        <v>526</v>
      </c>
      <c r="B16" s="720">
        <v>27389.5</v>
      </c>
      <c r="C16" s="720">
        <v>93.52</v>
      </c>
      <c r="D16" s="720">
        <v>6870.75</v>
      </c>
      <c r="E16" s="720"/>
      <c r="F16" s="720">
        <v>304327.85060000001</v>
      </c>
      <c r="G16" s="720">
        <v>935.23289999999997</v>
      </c>
      <c r="H16" s="720">
        <v>68707.574609999996</v>
      </c>
      <c r="I16" s="720">
        <v>373970.65811000002</v>
      </c>
      <c r="J16" s="720"/>
      <c r="K16" s="639">
        <v>11.721025810297203</v>
      </c>
      <c r="L16" s="639">
        <v>11.721025810297203</v>
      </c>
      <c r="M16" s="639">
        <v>12.32</v>
      </c>
      <c r="N16" s="721"/>
    </row>
    <row r="17" spans="1:15" ht="20.100000000000001" customHeight="1">
      <c r="A17" s="86" t="s">
        <v>34</v>
      </c>
      <c r="B17" s="720">
        <v>161703.51999999999</v>
      </c>
      <c r="C17" s="720">
        <v>39.340000000000003</v>
      </c>
      <c r="D17" s="720">
        <v>40435.71</v>
      </c>
      <c r="E17" s="720"/>
      <c r="F17" s="720">
        <v>1796705.8356600001</v>
      </c>
      <c r="G17" s="720">
        <v>393.44920000000002</v>
      </c>
      <c r="H17" s="720">
        <v>404357.1753</v>
      </c>
      <c r="I17" s="720">
        <v>2201456.4601600002</v>
      </c>
      <c r="J17" s="720"/>
      <c r="K17" s="639">
        <v>13.05358996654358</v>
      </c>
      <c r="L17" s="639">
        <v>13.05358996654358</v>
      </c>
      <c r="M17" s="639">
        <v>16.350000000000001</v>
      </c>
      <c r="N17" s="721"/>
    </row>
    <row r="18" spans="1:15" ht="20.100000000000001" customHeight="1">
      <c r="A18" s="86" t="s">
        <v>35</v>
      </c>
      <c r="B18" s="720">
        <v>150837.47</v>
      </c>
      <c r="C18" s="720">
        <v>375.06</v>
      </c>
      <c r="D18" s="720">
        <v>30938.41</v>
      </c>
      <c r="E18" s="720"/>
      <c r="F18" s="720">
        <v>1675971.91405</v>
      </c>
      <c r="G18" s="720">
        <v>3750.6064999999999</v>
      </c>
      <c r="H18" s="720">
        <v>309384.10460000002</v>
      </c>
      <c r="I18" s="720">
        <v>1989106.62515</v>
      </c>
      <c r="J18" s="720"/>
      <c r="K18" s="639">
        <v>14.695458474102798</v>
      </c>
      <c r="L18" s="639">
        <v>14.695458474102798</v>
      </c>
      <c r="M18" s="639">
        <v>15.75</v>
      </c>
      <c r="N18" s="721"/>
    </row>
    <row r="19" spans="1:15" ht="20.100000000000001" customHeight="1">
      <c r="A19" s="86" t="s">
        <v>36</v>
      </c>
      <c r="B19" s="720">
        <v>49732.66</v>
      </c>
      <c r="C19" s="720">
        <v>252.52</v>
      </c>
      <c r="D19" s="720">
        <v>12496.29</v>
      </c>
      <c r="E19" s="720"/>
      <c r="F19" s="720">
        <v>552585.18426000001</v>
      </c>
      <c r="G19" s="720">
        <v>2525.2345</v>
      </c>
      <c r="H19" s="720">
        <v>124962.9751</v>
      </c>
      <c r="I19" s="720">
        <v>680073.39386000007</v>
      </c>
      <c r="J19" s="720"/>
      <c r="K19" s="639">
        <v>9.7598501337907528</v>
      </c>
      <c r="L19" s="639">
        <v>9.7598501337907528</v>
      </c>
      <c r="M19" s="639">
        <v>11.4</v>
      </c>
      <c r="N19" s="721"/>
    </row>
    <row r="20" spans="1:15" ht="20.100000000000001" customHeight="1">
      <c r="A20" s="86" t="s">
        <v>37</v>
      </c>
      <c r="B20" s="720">
        <v>36917.97</v>
      </c>
      <c r="C20" s="720">
        <v>15.77</v>
      </c>
      <c r="D20" s="720">
        <v>9233.43</v>
      </c>
      <c r="E20" s="720"/>
      <c r="F20" s="720">
        <v>410199.72506999999</v>
      </c>
      <c r="G20" s="720">
        <v>157.715</v>
      </c>
      <c r="H20" s="720">
        <v>92334.366880000001</v>
      </c>
      <c r="I20" s="720">
        <v>502691.80695</v>
      </c>
      <c r="J20" s="720"/>
      <c r="K20" s="639">
        <v>8.3752132122019756</v>
      </c>
      <c r="L20" s="639">
        <v>8.3752132122019756</v>
      </c>
      <c r="M20" s="639">
        <v>9.69</v>
      </c>
      <c r="N20" s="721"/>
    </row>
    <row r="21" spans="1:15" ht="24" customHeight="1" thickBot="1">
      <c r="A21" s="722" t="s">
        <v>38</v>
      </c>
      <c r="B21" s="723">
        <v>1326436.9899999998</v>
      </c>
      <c r="C21" s="723">
        <v>4895.1400000000021</v>
      </c>
      <c r="D21" s="723">
        <v>195158.19</v>
      </c>
      <c r="E21" s="723"/>
      <c r="F21" s="723">
        <v>14738189.33323</v>
      </c>
      <c r="G21" s="723">
        <v>48951.695229999998</v>
      </c>
      <c r="H21" s="723">
        <v>1951582.3920699998</v>
      </c>
      <c r="I21" s="723">
        <v>16738723.420529999</v>
      </c>
      <c r="J21" s="723"/>
      <c r="K21" s="639">
        <v>17.616482482427298</v>
      </c>
      <c r="L21" s="639">
        <v>17.616482482427298</v>
      </c>
      <c r="M21" s="553">
        <v>19.048872696244491</v>
      </c>
      <c r="N21" s="721"/>
      <c r="O21" s="724"/>
    </row>
    <row r="22" spans="1:15" ht="12" customHeight="1">
      <c r="A22" s="725"/>
      <c r="B22" s="725"/>
      <c r="C22" s="725"/>
      <c r="D22" s="725"/>
      <c r="E22" s="725"/>
      <c r="F22" s="725"/>
      <c r="G22" s="725"/>
      <c r="H22" s="725"/>
      <c r="I22" s="725"/>
      <c r="J22" s="725"/>
      <c r="K22" s="725"/>
      <c r="L22" s="725"/>
      <c r="M22" s="725"/>
    </row>
    <row r="23" spans="1:15">
      <c r="A23" s="726" t="s">
        <v>733</v>
      </c>
      <c r="B23" s="727"/>
      <c r="C23" s="727"/>
      <c r="D23" s="727"/>
      <c r="E23" s="727"/>
      <c r="F23" s="727"/>
      <c r="G23" s="16"/>
      <c r="H23" s="16"/>
      <c r="I23" s="16"/>
      <c r="J23" s="16"/>
      <c r="K23" s="16"/>
      <c r="L23" s="16"/>
      <c r="M23" s="16"/>
    </row>
    <row r="24" spans="1:15">
      <c r="A24" s="726" t="s">
        <v>734</v>
      </c>
      <c r="B24" s="16"/>
      <c r="C24" s="16"/>
      <c r="D24" s="16"/>
      <c r="E24" s="16"/>
      <c r="F24" s="16"/>
      <c r="G24" s="16"/>
      <c r="H24" s="16"/>
      <c r="I24" s="16"/>
      <c r="J24" s="16"/>
      <c r="K24" s="16"/>
      <c r="L24" s="16"/>
      <c r="M24" s="16"/>
    </row>
    <row r="25" spans="1:15" ht="13.2" customHeight="1">
      <c r="A25" s="728" t="s">
        <v>735</v>
      </c>
      <c r="B25" s="728"/>
      <c r="C25" s="728"/>
      <c r="D25" s="728"/>
      <c r="E25" s="728"/>
      <c r="F25" s="728"/>
      <c r="G25" s="728"/>
      <c r="H25" s="728"/>
      <c r="I25" s="728"/>
      <c r="J25" s="728"/>
      <c r="K25" s="728"/>
      <c r="L25" s="728"/>
      <c r="M25" s="728"/>
    </row>
    <row r="26" spans="1:15" ht="25.2" customHeight="1">
      <c r="A26" s="728" t="s">
        <v>736</v>
      </c>
      <c r="B26" s="728"/>
      <c r="C26" s="728"/>
      <c r="D26" s="728"/>
      <c r="E26" s="728"/>
      <c r="F26" s="728"/>
      <c r="G26" s="728"/>
      <c r="H26" s="728"/>
      <c r="I26" s="728"/>
      <c r="J26" s="728"/>
      <c r="K26" s="728"/>
      <c r="L26" s="728"/>
      <c r="M26" s="728"/>
    </row>
    <row r="27" spans="1:15" ht="22.2" customHeight="1">
      <c r="A27" s="728" t="s">
        <v>737</v>
      </c>
      <c r="B27" s="728"/>
      <c r="C27" s="728"/>
      <c r="D27" s="728"/>
      <c r="E27" s="728"/>
      <c r="F27" s="728"/>
      <c r="G27" s="728"/>
      <c r="H27" s="728"/>
      <c r="I27" s="728"/>
      <c r="J27" s="728"/>
      <c r="K27" s="728"/>
      <c r="L27" s="728"/>
      <c r="M27" s="728"/>
    </row>
    <row r="28" spans="1:15" ht="25.95" customHeight="1">
      <c r="A28" s="728" t="s">
        <v>738</v>
      </c>
      <c r="B28" s="728"/>
      <c r="C28" s="728"/>
      <c r="D28" s="728"/>
      <c r="E28" s="728"/>
      <c r="F28" s="728"/>
      <c r="G28" s="728"/>
      <c r="H28" s="728"/>
      <c r="I28" s="728"/>
      <c r="J28" s="728"/>
      <c r="K28" s="728"/>
      <c r="L28" s="728"/>
      <c r="M28" s="728"/>
    </row>
    <row r="29" spans="1:15" ht="22.95" customHeight="1">
      <c r="A29" s="728" t="s">
        <v>739</v>
      </c>
      <c r="B29" s="728"/>
      <c r="C29" s="728"/>
      <c r="D29" s="728"/>
      <c r="E29" s="728"/>
      <c r="F29" s="728"/>
      <c r="G29" s="728"/>
      <c r="H29" s="728"/>
      <c r="I29" s="728"/>
      <c r="J29" s="728"/>
      <c r="K29" s="728"/>
      <c r="L29" s="728"/>
      <c r="M29" s="728"/>
    </row>
    <row r="30" spans="1:15">
      <c r="A30" s="729" t="s">
        <v>740</v>
      </c>
      <c r="B30" s="730"/>
      <c r="C30" s="730"/>
      <c r="D30" s="730"/>
      <c r="E30" s="730"/>
      <c r="F30" s="730"/>
      <c r="G30" s="730"/>
      <c r="H30" s="730"/>
      <c r="I30" s="730"/>
      <c r="J30" s="730"/>
      <c r="K30" s="731"/>
      <c r="L30" s="731"/>
      <c r="M30" s="730"/>
    </row>
    <row r="31" spans="1:15">
      <c r="A31" s="729"/>
    </row>
    <row r="199" spans="3:3">
      <c r="C199" s="7" t="s">
        <v>58</v>
      </c>
    </row>
  </sheetData>
  <mergeCells count="25">
    <mergeCell ref="A27:M27"/>
    <mergeCell ref="A28:M28"/>
    <mergeCell ref="A29:M29"/>
    <mergeCell ref="K8:K9"/>
    <mergeCell ref="L8:L9"/>
    <mergeCell ref="M8:M9"/>
    <mergeCell ref="A22:M22"/>
    <mergeCell ref="A25:M25"/>
    <mergeCell ref="A26:M26"/>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C9BE5404-EA37-44C7-A3E6-66C7736A42A7}"/>
  </hyperlinks>
  <printOptions horizontalCentered="1" verticalCentered="1"/>
  <pageMargins left="0.59055118110236227" right="0.59055118110236227" top="0.51181102362204722" bottom="0.78740157480314965" header="0.51181102362204722" footer="0.51181102362204722"/>
  <pageSetup scale="80" orientation="landscape" horizontalDpi="240" verticalDpi="14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3733-766C-48D5-B7A3-D3FB0AAAD8C8}">
  <dimension ref="A1:Z28"/>
  <sheetViews>
    <sheetView showGridLines="0" zoomScaleNormal="100" workbookViewId="0"/>
  </sheetViews>
  <sheetFormatPr baseColWidth="10" defaultColWidth="12.5546875" defaultRowHeight="13.2"/>
  <cols>
    <col min="1" max="1" width="32" style="7" customWidth="1"/>
    <col min="2" max="12" width="9.6640625" style="7" customWidth="1"/>
    <col min="13" max="13" width="10" style="7" customWidth="1"/>
    <col min="14" max="14" width="11.5546875" style="7" customWidth="1"/>
    <col min="15" max="15" width="13.44140625" style="7" customWidth="1"/>
    <col min="16" max="16" width="10.88671875" style="7" customWidth="1"/>
    <col min="17" max="21" width="9.6640625" style="7" customWidth="1"/>
    <col min="22" max="23" width="12.6640625" style="7" customWidth="1"/>
    <col min="24" max="24" width="15.44140625" style="7" customWidth="1"/>
    <col min="25" max="32" width="15.109375" style="7" customWidth="1"/>
    <col min="33" max="256" width="12.5546875" style="7"/>
    <col min="257" max="257" width="32" style="7" customWidth="1"/>
    <col min="258" max="268" width="9.6640625" style="7" customWidth="1"/>
    <col min="269" max="269" width="10" style="7" customWidth="1"/>
    <col min="270" max="270" width="11.5546875" style="7" customWidth="1"/>
    <col min="271" max="271" width="13.44140625" style="7" customWidth="1"/>
    <col min="272" max="272" width="10.88671875" style="7" customWidth="1"/>
    <col min="273" max="277" width="9.6640625" style="7" customWidth="1"/>
    <col min="278" max="279" width="12.6640625" style="7" customWidth="1"/>
    <col min="280" max="280" width="15.44140625" style="7" customWidth="1"/>
    <col min="281" max="288" width="15.109375" style="7" customWidth="1"/>
    <col min="289" max="512" width="12.5546875" style="7"/>
    <col min="513" max="513" width="32" style="7" customWidth="1"/>
    <col min="514" max="524" width="9.6640625" style="7" customWidth="1"/>
    <col min="525" max="525" width="10" style="7" customWidth="1"/>
    <col min="526" max="526" width="11.5546875" style="7" customWidth="1"/>
    <col min="527" max="527" width="13.44140625" style="7" customWidth="1"/>
    <col min="528" max="528" width="10.88671875" style="7" customWidth="1"/>
    <col min="529" max="533" width="9.6640625" style="7" customWidth="1"/>
    <col min="534" max="535" width="12.6640625" style="7" customWidth="1"/>
    <col min="536" max="536" width="15.44140625" style="7" customWidth="1"/>
    <col min="537" max="544" width="15.109375" style="7" customWidth="1"/>
    <col min="545" max="768" width="12.5546875" style="7"/>
    <col min="769" max="769" width="32" style="7" customWidth="1"/>
    <col min="770" max="780" width="9.6640625" style="7" customWidth="1"/>
    <col min="781" max="781" width="10" style="7" customWidth="1"/>
    <col min="782" max="782" width="11.5546875" style="7" customWidth="1"/>
    <col min="783" max="783" width="13.44140625" style="7" customWidth="1"/>
    <col min="784" max="784" width="10.88671875" style="7" customWidth="1"/>
    <col min="785" max="789" width="9.6640625" style="7" customWidth="1"/>
    <col min="790" max="791" width="12.6640625" style="7" customWidth="1"/>
    <col min="792" max="792" width="15.44140625" style="7" customWidth="1"/>
    <col min="793" max="800" width="15.109375" style="7" customWidth="1"/>
    <col min="801" max="1024" width="12.5546875" style="7"/>
    <col min="1025" max="1025" width="32" style="7" customWidth="1"/>
    <col min="1026" max="1036" width="9.6640625" style="7" customWidth="1"/>
    <col min="1037" max="1037" width="10" style="7" customWidth="1"/>
    <col min="1038" max="1038" width="11.5546875" style="7" customWidth="1"/>
    <col min="1039" max="1039" width="13.44140625" style="7" customWidth="1"/>
    <col min="1040" max="1040" width="10.88671875" style="7" customWidth="1"/>
    <col min="1041" max="1045" width="9.6640625" style="7" customWidth="1"/>
    <col min="1046" max="1047" width="12.6640625" style="7" customWidth="1"/>
    <col min="1048" max="1048" width="15.44140625" style="7" customWidth="1"/>
    <col min="1049" max="1056" width="15.109375" style="7" customWidth="1"/>
    <col min="1057" max="1280" width="12.5546875" style="7"/>
    <col min="1281" max="1281" width="32" style="7" customWidth="1"/>
    <col min="1282" max="1292" width="9.6640625" style="7" customWidth="1"/>
    <col min="1293" max="1293" width="10" style="7" customWidth="1"/>
    <col min="1294" max="1294" width="11.5546875" style="7" customWidth="1"/>
    <col min="1295" max="1295" width="13.44140625" style="7" customWidth="1"/>
    <col min="1296" max="1296" width="10.88671875" style="7" customWidth="1"/>
    <col min="1297" max="1301" width="9.6640625" style="7" customWidth="1"/>
    <col min="1302" max="1303" width="12.6640625" style="7" customWidth="1"/>
    <col min="1304" max="1304" width="15.44140625" style="7" customWidth="1"/>
    <col min="1305" max="1312" width="15.109375" style="7" customWidth="1"/>
    <col min="1313" max="1536" width="12.5546875" style="7"/>
    <col min="1537" max="1537" width="32" style="7" customWidth="1"/>
    <col min="1538" max="1548" width="9.6640625" style="7" customWidth="1"/>
    <col min="1549" max="1549" width="10" style="7" customWidth="1"/>
    <col min="1550" max="1550" width="11.5546875" style="7" customWidth="1"/>
    <col min="1551" max="1551" width="13.44140625" style="7" customWidth="1"/>
    <col min="1552" max="1552" width="10.88671875" style="7" customWidth="1"/>
    <col min="1553" max="1557" width="9.6640625" style="7" customWidth="1"/>
    <col min="1558" max="1559" width="12.6640625" style="7" customWidth="1"/>
    <col min="1560" max="1560" width="15.44140625" style="7" customWidth="1"/>
    <col min="1561" max="1568" width="15.109375" style="7" customWidth="1"/>
    <col min="1569" max="1792" width="12.5546875" style="7"/>
    <col min="1793" max="1793" width="32" style="7" customWidth="1"/>
    <col min="1794" max="1804" width="9.6640625" style="7" customWidth="1"/>
    <col min="1805" max="1805" width="10" style="7" customWidth="1"/>
    <col min="1806" max="1806" width="11.5546875" style="7" customWidth="1"/>
    <col min="1807" max="1807" width="13.44140625" style="7" customWidth="1"/>
    <col min="1808" max="1808" width="10.88671875" style="7" customWidth="1"/>
    <col min="1809" max="1813" width="9.6640625" style="7" customWidth="1"/>
    <col min="1814" max="1815" width="12.6640625" style="7" customWidth="1"/>
    <col min="1816" max="1816" width="15.44140625" style="7" customWidth="1"/>
    <col min="1817" max="1824" width="15.109375" style="7" customWidth="1"/>
    <col min="1825" max="2048" width="12.5546875" style="7"/>
    <col min="2049" max="2049" width="32" style="7" customWidth="1"/>
    <col min="2050" max="2060" width="9.6640625" style="7" customWidth="1"/>
    <col min="2061" max="2061" width="10" style="7" customWidth="1"/>
    <col min="2062" max="2062" width="11.5546875" style="7" customWidth="1"/>
    <col min="2063" max="2063" width="13.44140625" style="7" customWidth="1"/>
    <col min="2064" max="2064" width="10.88671875" style="7" customWidth="1"/>
    <col min="2065" max="2069" width="9.6640625" style="7" customWidth="1"/>
    <col min="2070" max="2071" width="12.6640625" style="7" customWidth="1"/>
    <col min="2072" max="2072" width="15.44140625" style="7" customWidth="1"/>
    <col min="2073" max="2080" width="15.109375" style="7" customWidth="1"/>
    <col min="2081" max="2304" width="12.5546875" style="7"/>
    <col min="2305" max="2305" width="32" style="7" customWidth="1"/>
    <col min="2306" max="2316" width="9.6640625" style="7" customWidth="1"/>
    <col min="2317" max="2317" width="10" style="7" customWidth="1"/>
    <col min="2318" max="2318" width="11.5546875" style="7" customWidth="1"/>
    <col min="2319" max="2319" width="13.44140625" style="7" customWidth="1"/>
    <col min="2320" max="2320" width="10.88671875" style="7" customWidth="1"/>
    <col min="2321" max="2325" width="9.6640625" style="7" customWidth="1"/>
    <col min="2326" max="2327" width="12.6640625" style="7" customWidth="1"/>
    <col min="2328" max="2328" width="15.44140625" style="7" customWidth="1"/>
    <col min="2329" max="2336" width="15.109375" style="7" customWidth="1"/>
    <col min="2337" max="2560" width="12.5546875" style="7"/>
    <col min="2561" max="2561" width="32" style="7" customWidth="1"/>
    <col min="2562" max="2572" width="9.6640625" style="7" customWidth="1"/>
    <col min="2573" max="2573" width="10" style="7" customWidth="1"/>
    <col min="2574" max="2574" width="11.5546875" style="7" customWidth="1"/>
    <col min="2575" max="2575" width="13.44140625" style="7" customWidth="1"/>
    <col min="2576" max="2576" width="10.88671875" style="7" customWidth="1"/>
    <col min="2577" max="2581" width="9.6640625" style="7" customWidth="1"/>
    <col min="2582" max="2583" width="12.6640625" style="7" customWidth="1"/>
    <col min="2584" max="2584" width="15.44140625" style="7" customWidth="1"/>
    <col min="2585" max="2592" width="15.109375" style="7" customWidth="1"/>
    <col min="2593" max="2816" width="12.5546875" style="7"/>
    <col min="2817" max="2817" width="32" style="7" customWidth="1"/>
    <col min="2818" max="2828" width="9.6640625" style="7" customWidth="1"/>
    <col min="2829" max="2829" width="10" style="7" customWidth="1"/>
    <col min="2830" max="2830" width="11.5546875" style="7" customWidth="1"/>
    <col min="2831" max="2831" width="13.44140625" style="7" customWidth="1"/>
    <col min="2832" max="2832" width="10.88671875" style="7" customWidth="1"/>
    <col min="2833" max="2837" width="9.6640625" style="7" customWidth="1"/>
    <col min="2838" max="2839" width="12.6640625" style="7" customWidth="1"/>
    <col min="2840" max="2840" width="15.44140625" style="7" customWidth="1"/>
    <col min="2841" max="2848" width="15.109375" style="7" customWidth="1"/>
    <col min="2849" max="3072" width="12.5546875" style="7"/>
    <col min="3073" max="3073" width="32" style="7" customWidth="1"/>
    <col min="3074" max="3084" width="9.6640625" style="7" customWidth="1"/>
    <col min="3085" max="3085" width="10" style="7" customWidth="1"/>
    <col min="3086" max="3086" width="11.5546875" style="7" customWidth="1"/>
    <col min="3087" max="3087" width="13.44140625" style="7" customWidth="1"/>
    <col min="3088" max="3088" width="10.88671875" style="7" customWidth="1"/>
    <col min="3089" max="3093" width="9.6640625" style="7" customWidth="1"/>
    <col min="3094" max="3095" width="12.6640625" style="7" customWidth="1"/>
    <col min="3096" max="3096" width="15.44140625" style="7" customWidth="1"/>
    <col min="3097" max="3104" width="15.109375" style="7" customWidth="1"/>
    <col min="3105" max="3328" width="12.5546875" style="7"/>
    <col min="3329" max="3329" width="32" style="7" customWidth="1"/>
    <col min="3330" max="3340" width="9.6640625" style="7" customWidth="1"/>
    <col min="3341" max="3341" width="10" style="7" customWidth="1"/>
    <col min="3342" max="3342" width="11.5546875" style="7" customWidth="1"/>
    <col min="3343" max="3343" width="13.44140625" style="7" customWidth="1"/>
    <col min="3344" max="3344" width="10.88671875" style="7" customWidth="1"/>
    <col min="3345" max="3349" width="9.6640625" style="7" customWidth="1"/>
    <col min="3350" max="3351" width="12.6640625" style="7" customWidth="1"/>
    <col min="3352" max="3352" width="15.44140625" style="7" customWidth="1"/>
    <col min="3353" max="3360" width="15.109375" style="7" customWidth="1"/>
    <col min="3361" max="3584" width="12.5546875" style="7"/>
    <col min="3585" max="3585" width="32" style="7" customWidth="1"/>
    <col min="3586" max="3596" width="9.6640625" style="7" customWidth="1"/>
    <col min="3597" max="3597" width="10" style="7" customWidth="1"/>
    <col min="3598" max="3598" width="11.5546875" style="7" customWidth="1"/>
    <col min="3599" max="3599" width="13.44140625" style="7" customWidth="1"/>
    <col min="3600" max="3600" width="10.88671875" style="7" customWidth="1"/>
    <col min="3601" max="3605" width="9.6640625" style="7" customWidth="1"/>
    <col min="3606" max="3607" width="12.6640625" style="7" customWidth="1"/>
    <col min="3608" max="3608" width="15.44140625" style="7" customWidth="1"/>
    <col min="3609" max="3616" width="15.109375" style="7" customWidth="1"/>
    <col min="3617" max="3840" width="12.5546875" style="7"/>
    <col min="3841" max="3841" width="32" style="7" customWidth="1"/>
    <col min="3842" max="3852" width="9.6640625" style="7" customWidth="1"/>
    <col min="3853" max="3853" width="10" style="7" customWidth="1"/>
    <col min="3854" max="3854" width="11.5546875" style="7" customWidth="1"/>
    <col min="3855" max="3855" width="13.44140625" style="7" customWidth="1"/>
    <col min="3856" max="3856" width="10.88671875" style="7" customWidth="1"/>
    <col min="3857" max="3861" width="9.6640625" style="7" customWidth="1"/>
    <col min="3862" max="3863" width="12.6640625" style="7" customWidth="1"/>
    <col min="3864" max="3864" width="15.44140625" style="7" customWidth="1"/>
    <col min="3865" max="3872" width="15.109375" style="7" customWidth="1"/>
    <col min="3873" max="4096" width="12.5546875" style="7"/>
    <col min="4097" max="4097" width="32" style="7" customWidth="1"/>
    <col min="4098" max="4108" width="9.6640625" style="7" customWidth="1"/>
    <col min="4109" max="4109" width="10" style="7" customWidth="1"/>
    <col min="4110" max="4110" width="11.5546875" style="7" customWidth="1"/>
    <col min="4111" max="4111" width="13.44140625" style="7" customWidth="1"/>
    <col min="4112" max="4112" width="10.88671875" style="7" customWidth="1"/>
    <col min="4113" max="4117" width="9.6640625" style="7" customWidth="1"/>
    <col min="4118" max="4119" width="12.6640625" style="7" customWidth="1"/>
    <col min="4120" max="4120" width="15.44140625" style="7" customWidth="1"/>
    <col min="4121" max="4128" width="15.109375" style="7" customWidth="1"/>
    <col min="4129" max="4352" width="12.5546875" style="7"/>
    <col min="4353" max="4353" width="32" style="7" customWidth="1"/>
    <col min="4354" max="4364" width="9.6640625" style="7" customWidth="1"/>
    <col min="4365" max="4365" width="10" style="7" customWidth="1"/>
    <col min="4366" max="4366" width="11.5546875" style="7" customWidth="1"/>
    <col min="4367" max="4367" width="13.44140625" style="7" customWidth="1"/>
    <col min="4368" max="4368" width="10.88671875" style="7" customWidth="1"/>
    <col min="4369" max="4373" width="9.6640625" style="7" customWidth="1"/>
    <col min="4374" max="4375" width="12.6640625" style="7" customWidth="1"/>
    <col min="4376" max="4376" width="15.44140625" style="7" customWidth="1"/>
    <col min="4377" max="4384" width="15.109375" style="7" customWidth="1"/>
    <col min="4385" max="4608" width="12.5546875" style="7"/>
    <col min="4609" max="4609" width="32" style="7" customWidth="1"/>
    <col min="4610" max="4620" width="9.6640625" style="7" customWidth="1"/>
    <col min="4621" max="4621" width="10" style="7" customWidth="1"/>
    <col min="4622" max="4622" width="11.5546875" style="7" customWidth="1"/>
    <col min="4623" max="4623" width="13.44140625" style="7" customWidth="1"/>
    <col min="4624" max="4624" width="10.88671875" style="7" customWidth="1"/>
    <col min="4625" max="4629" width="9.6640625" style="7" customWidth="1"/>
    <col min="4630" max="4631" width="12.6640625" style="7" customWidth="1"/>
    <col min="4632" max="4632" width="15.44140625" style="7" customWidth="1"/>
    <col min="4633" max="4640" width="15.109375" style="7" customWidth="1"/>
    <col min="4641" max="4864" width="12.5546875" style="7"/>
    <col min="4865" max="4865" width="32" style="7" customWidth="1"/>
    <col min="4866" max="4876" width="9.6640625" style="7" customWidth="1"/>
    <col min="4877" max="4877" width="10" style="7" customWidth="1"/>
    <col min="4878" max="4878" width="11.5546875" style="7" customWidth="1"/>
    <col min="4879" max="4879" width="13.44140625" style="7" customWidth="1"/>
    <col min="4880" max="4880" width="10.88671875" style="7" customWidth="1"/>
    <col min="4881" max="4885" width="9.6640625" style="7" customWidth="1"/>
    <col min="4886" max="4887" width="12.6640625" style="7" customWidth="1"/>
    <col min="4888" max="4888" width="15.44140625" style="7" customWidth="1"/>
    <col min="4889" max="4896" width="15.109375" style="7" customWidth="1"/>
    <col min="4897" max="5120" width="12.5546875" style="7"/>
    <col min="5121" max="5121" width="32" style="7" customWidth="1"/>
    <col min="5122" max="5132" width="9.6640625" style="7" customWidth="1"/>
    <col min="5133" max="5133" width="10" style="7" customWidth="1"/>
    <col min="5134" max="5134" width="11.5546875" style="7" customWidth="1"/>
    <col min="5135" max="5135" width="13.44140625" style="7" customWidth="1"/>
    <col min="5136" max="5136" width="10.88671875" style="7" customWidth="1"/>
    <col min="5137" max="5141" width="9.6640625" style="7" customWidth="1"/>
    <col min="5142" max="5143" width="12.6640625" style="7" customWidth="1"/>
    <col min="5144" max="5144" width="15.44140625" style="7" customWidth="1"/>
    <col min="5145" max="5152" width="15.109375" style="7" customWidth="1"/>
    <col min="5153" max="5376" width="12.5546875" style="7"/>
    <col min="5377" max="5377" width="32" style="7" customWidth="1"/>
    <col min="5378" max="5388" width="9.6640625" style="7" customWidth="1"/>
    <col min="5389" max="5389" width="10" style="7" customWidth="1"/>
    <col min="5390" max="5390" width="11.5546875" style="7" customWidth="1"/>
    <col min="5391" max="5391" width="13.44140625" style="7" customWidth="1"/>
    <col min="5392" max="5392" width="10.88671875" style="7" customWidth="1"/>
    <col min="5393" max="5397" width="9.6640625" style="7" customWidth="1"/>
    <col min="5398" max="5399" width="12.6640625" style="7" customWidth="1"/>
    <col min="5400" max="5400" width="15.44140625" style="7" customWidth="1"/>
    <col min="5401" max="5408" width="15.109375" style="7" customWidth="1"/>
    <col min="5409" max="5632" width="12.5546875" style="7"/>
    <col min="5633" max="5633" width="32" style="7" customWidth="1"/>
    <col min="5634" max="5644" width="9.6640625" style="7" customWidth="1"/>
    <col min="5645" max="5645" width="10" style="7" customWidth="1"/>
    <col min="5646" max="5646" width="11.5546875" style="7" customWidth="1"/>
    <col min="5647" max="5647" width="13.44140625" style="7" customWidth="1"/>
    <col min="5648" max="5648" width="10.88671875" style="7" customWidth="1"/>
    <col min="5649" max="5653" width="9.6640625" style="7" customWidth="1"/>
    <col min="5654" max="5655" width="12.6640625" style="7" customWidth="1"/>
    <col min="5656" max="5656" width="15.44140625" style="7" customWidth="1"/>
    <col min="5657" max="5664" width="15.109375" style="7" customWidth="1"/>
    <col min="5665" max="5888" width="12.5546875" style="7"/>
    <col min="5889" max="5889" width="32" style="7" customWidth="1"/>
    <col min="5890" max="5900" width="9.6640625" style="7" customWidth="1"/>
    <col min="5901" max="5901" width="10" style="7" customWidth="1"/>
    <col min="5902" max="5902" width="11.5546875" style="7" customWidth="1"/>
    <col min="5903" max="5903" width="13.44140625" style="7" customWidth="1"/>
    <col min="5904" max="5904" width="10.88671875" style="7" customWidth="1"/>
    <col min="5905" max="5909" width="9.6640625" style="7" customWidth="1"/>
    <col min="5910" max="5911" width="12.6640625" style="7" customWidth="1"/>
    <col min="5912" max="5912" width="15.44140625" style="7" customWidth="1"/>
    <col min="5913" max="5920" width="15.109375" style="7" customWidth="1"/>
    <col min="5921" max="6144" width="12.5546875" style="7"/>
    <col min="6145" max="6145" width="32" style="7" customWidth="1"/>
    <col min="6146" max="6156" width="9.6640625" style="7" customWidth="1"/>
    <col min="6157" max="6157" width="10" style="7" customWidth="1"/>
    <col min="6158" max="6158" width="11.5546875" style="7" customWidth="1"/>
    <col min="6159" max="6159" width="13.44140625" style="7" customWidth="1"/>
    <col min="6160" max="6160" width="10.88671875" style="7" customWidth="1"/>
    <col min="6161" max="6165" width="9.6640625" style="7" customWidth="1"/>
    <col min="6166" max="6167" width="12.6640625" style="7" customWidth="1"/>
    <col min="6168" max="6168" width="15.44140625" style="7" customWidth="1"/>
    <col min="6169" max="6176" width="15.109375" style="7" customWidth="1"/>
    <col min="6177" max="6400" width="12.5546875" style="7"/>
    <col min="6401" max="6401" width="32" style="7" customWidth="1"/>
    <col min="6402" max="6412" width="9.6640625" style="7" customWidth="1"/>
    <col min="6413" max="6413" width="10" style="7" customWidth="1"/>
    <col min="6414" max="6414" width="11.5546875" style="7" customWidth="1"/>
    <col min="6415" max="6415" width="13.44140625" style="7" customWidth="1"/>
    <col min="6416" max="6416" width="10.88671875" style="7" customWidth="1"/>
    <col min="6417" max="6421" width="9.6640625" style="7" customWidth="1"/>
    <col min="6422" max="6423" width="12.6640625" style="7" customWidth="1"/>
    <col min="6424" max="6424" width="15.44140625" style="7" customWidth="1"/>
    <col min="6425" max="6432" width="15.109375" style="7" customWidth="1"/>
    <col min="6433" max="6656" width="12.5546875" style="7"/>
    <col min="6657" max="6657" width="32" style="7" customWidth="1"/>
    <col min="6658" max="6668" width="9.6640625" style="7" customWidth="1"/>
    <col min="6669" max="6669" width="10" style="7" customWidth="1"/>
    <col min="6670" max="6670" width="11.5546875" style="7" customWidth="1"/>
    <col min="6671" max="6671" width="13.44140625" style="7" customWidth="1"/>
    <col min="6672" max="6672" width="10.88671875" style="7" customWidth="1"/>
    <col min="6673" max="6677" width="9.6640625" style="7" customWidth="1"/>
    <col min="6678" max="6679" width="12.6640625" style="7" customWidth="1"/>
    <col min="6680" max="6680" width="15.44140625" style="7" customWidth="1"/>
    <col min="6681" max="6688" width="15.109375" style="7" customWidth="1"/>
    <col min="6689" max="6912" width="12.5546875" style="7"/>
    <col min="6913" max="6913" width="32" style="7" customWidth="1"/>
    <col min="6914" max="6924" width="9.6640625" style="7" customWidth="1"/>
    <col min="6925" max="6925" width="10" style="7" customWidth="1"/>
    <col min="6926" max="6926" width="11.5546875" style="7" customWidth="1"/>
    <col min="6927" max="6927" width="13.44140625" style="7" customWidth="1"/>
    <col min="6928" max="6928" width="10.88671875" style="7" customWidth="1"/>
    <col min="6929" max="6933" width="9.6640625" style="7" customWidth="1"/>
    <col min="6934" max="6935" width="12.6640625" style="7" customWidth="1"/>
    <col min="6936" max="6936" width="15.44140625" style="7" customWidth="1"/>
    <col min="6937" max="6944" width="15.109375" style="7" customWidth="1"/>
    <col min="6945" max="7168" width="12.5546875" style="7"/>
    <col min="7169" max="7169" width="32" style="7" customWidth="1"/>
    <col min="7170" max="7180" width="9.6640625" style="7" customWidth="1"/>
    <col min="7181" max="7181" width="10" style="7" customWidth="1"/>
    <col min="7182" max="7182" width="11.5546875" style="7" customWidth="1"/>
    <col min="7183" max="7183" width="13.44140625" style="7" customWidth="1"/>
    <col min="7184" max="7184" width="10.88671875" style="7" customWidth="1"/>
    <col min="7185" max="7189" width="9.6640625" style="7" customWidth="1"/>
    <col min="7190" max="7191" width="12.6640625" style="7" customWidth="1"/>
    <col min="7192" max="7192" width="15.44140625" style="7" customWidth="1"/>
    <col min="7193" max="7200" width="15.109375" style="7" customWidth="1"/>
    <col min="7201" max="7424" width="12.5546875" style="7"/>
    <col min="7425" max="7425" width="32" style="7" customWidth="1"/>
    <col min="7426" max="7436" width="9.6640625" style="7" customWidth="1"/>
    <col min="7437" max="7437" width="10" style="7" customWidth="1"/>
    <col min="7438" max="7438" width="11.5546875" style="7" customWidth="1"/>
    <col min="7439" max="7439" width="13.44140625" style="7" customWidth="1"/>
    <col min="7440" max="7440" width="10.88671875" style="7" customWidth="1"/>
    <col min="7441" max="7445" width="9.6640625" style="7" customWidth="1"/>
    <col min="7446" max="7447" width="12.6640625" style="7" customWidth="1"/>
    <col min="7448" max="7448" width="15.44140625" style="7" customWidth="1"/>
    <col min="7449" max="7456" width="15.109375" style="7" customWidth="1"/>
    <col min="7457" max="7680" width="12.5546875" style="7"/>
    <col min="7681" max="7681" width="32" style="7" customWidth="1"/>
    <col min="7682" max="7692" width="9.6640625" style="7" customWidth="1"/>
    <col min="7693" max="7693" width="10" style="7" customWidth="1"/>
    <col min="7694" max="7694" width="11.5546875" style="7" customWidth="1"/>
    <col min="7695" max="7695" width="13.44140625" style="7" customWidth="1"/>
    <col min="7696" max="7696" width="10.88671875" style="7" customWidth="1"/>
    <col min="7697" max="7701" width="9.6640625" style="7" customWidth="1"/>
    <col min="7702" max="7703" width="12.6640625" style="7" customWidth="1"/>
    <col min="7704" max="7704" width="15.44140625" style="7" customWidth="1"/>
    <col min="7705" max="7712" width="15.109375" style="7" customWidth="1"/>
    <col min="7713" max="7936" width="12.5546875" style="7"/>
    <col min="7937" max="7937" width="32" style="7" customWidth="1"/>
    <col min="7938" max="7948" width="9.6640625" style="7" customWidth="1"/>
    <col min="7949" max="7949" width="10" style="7" customWidth="1"/>
    <col min="7950" max="7950" width="11.5546875" style="7" customWidth="1"/>
    <col min="7951" max="7951" width="13.44140625" style="7" customWidth="1"/>
    <col min="7952" max="7952" width="10.88671875" style="7" customWidth="1"/>
    <col min="7953" max="7957" width="9.6640625" style="7" customWidth="1"/>
    <col min="7958" max="7959" width="12.6640625" style="7" customWidth="1"/>
    <col min="7960" max="7960" width="15.44140625" style="7" customWidth="1"/>
    <col min="7961" max="7968" width="15.109375" style="7" customWidth="1"/>
    <col min="7969" max="8192" width="12.5546875" style="7"/>
    <col min="8193" max="8193" width="32" style="7" customWidth="1"/>
    <col min="8194" max="8204" width="9.6640625" style="7" customWidth="1"/>
    <col min="8205" max="8205" width="10" style="7" customWidth="1"/>
    <col min="8206" max="8206" width="11.5546875" style="7" customWidth="1"/>
    <col min="8207" max="8207" width="13.44140625" style="7" customWidth="1"/>
    <col min="8208" max="8208" width="10.88671875" style="7" customWidth="1"/>
    <col min="8209" max="8213" width="9.6640625" style="7" customWidth="1"/>
    <col min="8214" max="8215" width="12.6640625" style="7" customWidth="1"/>
    <col min="8216" max="8216" width="15.44140625" style="7" customWidth="1"/>
    <col min="8217" max="8224" width="15.109375" style="7" customWidth="1"/>
    <col min="8225" max="8448" width="12.5546875" style="7"/>
    <col min="8449" max="8449" width="32" style="7" customWidth="1"/>
    <col min="8450" max="8460" width="9.6640625" style="7" customWidth="1"/>
    <col min="8461" max="8461" width="10" style="7" customWidth="1"/>
    <col min="8462" max="8462" width="11.5546875" style="7" customWidth="1"/>
    <col min="8463" max="8463" width="13.44140625" style="7" customWidth="1"/>
    <col min="8464" max="8464" width="10.88671875" style="7" customWidth="1"/>
    <col min="8465" max="8469" width="9.6640625" style="7" customWidth="1"/>
    <col min="8470" max="8471" width="12.6640625" style="7" customWidth="1"/>
    <col min="8472" max="8472" width="15.44140625" style="7" customWidth="1"/>
    <col min="8473" max="8480" width="15.109375" style="7" customWidth="1"/>
    <col min="8481" max="8704" width="12.5546875" style="7"/>
    <col min="8705" max="8705" width="32" style="7" customWidth="1"/>
    <col min="8706" max="8716" width="9.6640625" style="7" customWidth="1"/>
    <col min="8717" max="8717" width="10" style="7" customWidth="1"/>
    <col min="8718" max="8718" width="11.5546875" style="7" customWidth="1"/>
    <col min="8719" max="8719" width="13.44140625" style="7" customWidth="1"/>
    <col min="8720" max="8720" width="10.88671875" style="7" customWidth="1"/>
    <col min="8721" max="8725" width="9.6640625" style="7" customWidth="1"/>
    <col min="8726" max="8727" width="12.6640625" style="7" customWidth="1"/>
    <col min="8728" max="8728" width="15.44140625" style="7" customWidth="1"/>
    <col min="8729" max="8736" width="15.109375" style="7" customWidth="1"/>
    <col min="8737" max="8960" width="12.5546875" style="7"/>
    <col min="8961" max="8961" width="32" style="7" customWidth="1"/>
    <col min="8962" max="8972" width="9.6640625" style="7" customWidth="1"/>
    <col min="8973" max="8973" width="10" style="7" customWidth="1"/>
    <col min="8974" max="8974" width="11.5546875" style="7" customWidth="1"/>
    <col min="8975" max="8975" width="13.44140625" style="7" customWidth="1"/>
    <col min="8976" max="8976" width="10.88671875" style="7" customWidth="1"/>
    <col min="8977" max="8981" width="9.6640625" style="7" customWidth="1"/>
    <col min="8982" max="8983" width="12.6640625" style="7" customWidth="1"/>
    <col min="8984" max="8984" width="15.44140625" style="7" customWidth="1"/>
    <col min="8985" max="8992" width="15.109375" style="7" customWidth="1"/>
    <col min="8993" max="9216" width="12.5546875" style="7"/>
    <col min="9217" max="9217" width="32" style="7" customWidth="1"/>
    <col min="9218" max="9228" width="9.6640625" style="7" customWidth="1"/>
    <col min="9229" max="9229" width="10" style="7" customWidth="1"/>
    <col min="9230" max="9230" width="11.5546875" style="7" customWidth="1"/>
    <col min="9231" max="9231" width="13.44140625" style="7" customWidth="1"/>
    <col min="9232" max="9232" width="10.88671875" style="7" customWidth="1"/>
    <col min="9233" max="9237" width="9.6640625" style="7" customWidth="1"/>
    <col min="9238" max="9239" width="12.6640625" style="7" customWidth="1"/>
    <col min="9240" max="9240" width="15.44140625" style="7" customWidth="1"/>
    <col min="9241" max="9248" width="15.109375" style="7" customWidth="1"/>
    <col min="9249" max="9472" width="12.5546875" style="7"/>
    <col min="9473" max="9473" width="32" style="7" customWidth="1"/>
    <col min="9474" max="9484" width="9.6640625" style="7" customWidth="1"/>
    <col min="9485" max="9485" width="10" style="7" customWidth="1"/>
    <col min="9486" max="9486" width="11.5546875" style="7" customWidth="1"/>
    <col min="9487" max="9487" width="13.44140625" style="7" customWidth="1"/>
    <col min="9488" max="9488" width="10.88671875" style="7" customWidth="1"/>
    <col min="9489" max="9493" width="9.6640625" style="7" customWidth="1"/>
    <col min="9494" max="9495" width="12.6640625" style="7" customWidth="1"/>
    <col min="9496" max="9496" width="15.44140625" style="7" customWidth="1"/>
    <col min="9497" max="9504" width="15.109375" style="7" customWidth="1"/>
    <col min="9505" max="9728" width="12.5546875" style="7"/>
    <col min="9729" max="9729" width="32" style="7" customWidth="1"/>
    <col min="9730" max="9740" width="9.6640625" style="7" customWidth="1"/>
    <col min="9741" max="9741" width="10" style="7" customWidth="1"/>
    <col min="9742" max="9742" width="11.5546875" style="7" customWidth="1"/>
    <col min="9743" max="9743" width="13.44140625" style="7" customWidth="1"/>
    <col min="9744" max="9744" width="10.88671875" style="7" customWidth="1"/>
    <col min="9745" max="9749" width="9.6640625" style="7" customWidth="1"/>
    <col min="9750" max="9751" width="12.6640625" style="7" customWidth="1"/>
    <col min="9752" max="9752" width="15.44140625" style="7" customWidth="1"/>
    <col min="9753" max="9760" width="15.109375" style="7" customWidth="1"/>
    <col min="9761" max="9984" width="12.5546875" style="7"/>
    <col min="9985" max="9985" width="32" style="7" customWidth="1"/>
    <col min="9986" max="9996" width="9.6640625" style="7" customWidth="1"/>
    <col min="9997" max="9997" width="10" style="7" customWidth="1"/>
    <col min="9998" max="9998" width="11.5546875" style="7" customWidth="1"/>
    <col min="9999" max="9999" width="13.44140625" style="7" customWidth="1"/>
    <col min="10000" max="10000" width="10.88671875" style="7" customWidth="1"/>
    <col min="10001" max="10005" width="9.6640625" style="7" customWidth="1"/>
    <col min="10006" max="10007" width="12.6640625" style="7" customWidth="1"/>
    <col min="10008" max="10008" width="15.44140625" style="7" customWidth="1"/>
    <col min="10009" max="10016" width="15.109375" style="7" customWidth="1"/>
    <col min="10017" max="10240" width="12.5546875" style="7"/>
    <col min="10241" max="10241" width="32" style="7" customWidth="1"/>
    <col min="10242" max="10252" width="9.6640625" style="7" customWidth="1"/>
    <col min="10253" max="10253" width="10" style="7" customWidth="1"/>
    <col min="10254" max="10254" width="11.5546875" style="7" customWidth="1"/>
    <col min="10255" max="10255" width="13.44140625" style="7" customWidth="1"/>
    <col min="10256" max="10256" width="10.88671875" style="7" customWidth="1"/>
    <col min="10257" max="10261" width="9.6640625" style="7" customWidth="1"/>
    <col min="10262" max="10263" width="12.6640625" style="7" customWidth="1"/>
    <col min="10264" max="10264" width="15.44140625" style="7" customWidth="1"/>
    <col min="10265" max="10272" width="15.109375" style="7" customWidth="1"/>
    <col min="10273" max="10496" width="12.5546875" style="7"/>
    <col min="10497" max="10497" width="32" style="7" customWidth="1"/>
    <col min="10498" max="10508" width="9.6640625" style="7" customWidth="1"/>
    <col min="10509" max="10509" width="10" style="7" customWidth="1"/>
    <col min="10510" max="10510" width="11.5546875" style="7" customWidth="1"/>
    <col min="10511" max="10511" width="13.44140625" style="7" customWidth="1"/>
    <col min="10512" max="10512" width="10.88671875" style="7" customWidth="1"/>
    <col min="10513" max="10517" width="9.6640625" style="7" customWidth="1"/>
    <col min="10518" max="10519" width="12.6640625" style="7" customWidth="1"/>
    <col min="10520" max="10520" width="15.44140625" style="7" customWidth="1"/>
    <col min="10521" max="10528" width="15.109375" style="7" customWidth="1"/>
    <col min="10529" max="10752" width="12.5546875" style="7"/>
    <col min="10753" max="10753" width="32" style="7" customWidth="1"/>
    <col min="10754" max="10764" width="9.6640625" style="7" customWidth="1"/>
    <col min="10765" max="10765" width="10" style="7" customWidth="1"/>
    <col min="10766" max="10766" width="11.5546875" style="7" customWidth="1"/>
    <col min="10767" max="10767" width="13.44140625" style="7" customWidth="1"/>
    <col min="10768" max="10768" width="10.88671875" style="7" customWidth="1"/>
    <col min="10769" max="10773" width="9.6640625" style="7" customWidth="1"/>
    <col min="10774" max="10775" width="12.6640625" style="7" customWidth="1"/>
    <col min="10776" max="10776" width="15.44140625" style="7" customWidth="1"/>
    <col min="10777" max="10784" width="15.109375" style="7" customWidth="1"/>
    <col min="10785" max="11008" width="12.5546875" style="7"/>
    <col min="11009" max="11009" width="32" style="7" customWidth="1"/>
    <col min="11010" max="11020" width="9.6640625" style="7" customWidth="1"/>
    <col min="11021" max="11021" width="10" style="7" customWidth="1"/>
    <col min="11022" max="11022" width="11.5546875" style="7" customWidth="1"/>
    <col min="11023" max="11023" width="13.44140625" style="7" customWidth="1"/>
    <col min="11024" max="11024" width="10.88671875" style="7" customWidth="1"/>
    <col min="11025" max="11029" width="9.6640625" style="7" customWidth="1"/>
    <col min="11030" max="11031" width="12.6640625" style="7" customWidth="1"/>
    <col min="11032" max="11032" width="15.44140625" style="7" customWidth="1"/>
    <col min="11033" max="11040" width="15.109375" style="7" customWidth="1"/>
    <col min="11041" max="11264" width="12.5546875" style="7"/>
    <col min="11265" max="11265" width="32" style="7" customWidth="1"/>
    <col min="11266" max="11276" width="9.6640625" style="7" customWidth="1"/>
    <col min="11277" max="11277" width="10" style="7" customWidth="1"/>
    <col min="11278" max="11278" width="11.5546875" style="7" customWidth="1"/>
    <col min="11279" max="11279" width="13.44140625" style="7" customWidth="1"/>
    <col min="11280" max="11280" width="10.88671875" style="7" customWidth="1"/>
    <col min="11281" max="11285" width="9.6640625" style="7" customWidth="1"/>
    <col min="11286" max="11287" width="12.6640625" style="7" customWidth="1"/>
    <col min="11288" max="11288" width="15.44140625" style="7" customWidth="1"/>
    <col min="11289" max="11296" width="15.109375" style="7" customWidth="1"/>
    <col min="11297" max="11520" width="12.5546875" style="7"/>
    <col min="11521" max="11521" width="32" style="7" customWidth="1"/>
    <col min="11522" max="11532" width="9.6640625" style="7" customWidth="1"/>
    <col min="11533" max="11533" width="10" style="7" customWidth="1"/>
    <col min="11534" max="11534" width="11.5546875" style="7" customWidth="1"/>
    <col min="11535" max="11535" width="13.44140625" style="7" customWidth="1"/>
    <col min="11536" max="11536" width="10.88671875" style="7" customWidth="1"/>
    <col min="11537" max="11541" width="9.6640625" style="7" customWidth="1"/>
    <col min="11542" max="11543" width="12.6640625" style="7" customWidth="1"/>
    <col min="11544" max="11544" width="15.44140625" style="7" customWidth="1"/>
    <col min="11545" max="11552" width="15.109375" style="7" customWidth="1"/>
    <col min="11553" max="11776" width="12.5546875" style="7"/>
    <col min="11777" max="11777" width="32" style="7" customWidth="1"/>
    <col min="11778" max="11788" width="9.6640625" style="7" customWidth="1"/>
    <col min="11789" max="11789" width="10" style="7" customWidth="1"/>
    <col min="11790" max="11790" width="11.5546875" style="7" customWidth="1"/>
    <col min="11791" max="11791" width="13.44140625" style="7" customWidth="1"/>
    <col min="11792" max="11792" width="10.88671875" style="7" customWidth="1"/>
    <col min="11793" max="11797" width="9.6640625" style="7" customWidth="1"/>
    <col min="11798" max="11799" width="12.6640625" style="7" customWidth="1"/>
    <col min="11800" max="11800" width="15.44140625" style="7" customWidth="1"/>
    <col min="11801" max="11808" width="15.109375" style="7" customWidth="1"/>
    <col min="11809" max="12032" width="12.5546875" style="7"/>
    <col min="12033" max="12033" width="32" style="7" customWidth="1"/>
    <col min="12034" max="12044" width="9.6640625" style="7" customWidth="1"/>
    <col min="12045" max="12045" width="10" style="7" customWidth="1"/>
    <col min="12046" max="12046" width="11.5546875" style="7" customWidth="1"/>
    <col min="12047" max="12047" width="13.44140625" style="7" customWidth="1"/>
    <col min="12048" max="12048" width="10.88671875" style="7" customWidth="1"/>
    <col min="12049" max="12053" width="9.6640625" style="7" customWidth="1"/>
    <col min="12054" max="12055" width="12.6640625" style="7" customWidth="1"/>
    <col min="12056" max="12056" width="15.44140625" style="7" customWidth="1"/>
    <col min="12057" max="12064" width="15.109375" style="7" customWidth="1"/>
    <col min="12065" max="12288" width="12.5546875" style="7"/>
    <col min="12289" max="12289" width="32" style="7" customWidth="1"/>
    <col min="12290" max="12300" width="9.6640625" style="7" customWidth="1"/>
    <col min="12301" max="12301" width="10" style="7" customWidth="1"/>
    <col min="12302" max="12302" width="11.5546875" style="7" customWidth="1"/>
    <col min="12303" max="12303" width="13.44140625" style="7" customWidth="1"/>
    <col min="12304" max="12304" width="10.88671875" style="7" customWidth="1"/>
    <col min="12305" max="12309" width="9.6640625" style="7" customWidth="1"/>
    <col min="12310" max="12311" width="12.6640625" style="7" customWidth="1"/>
    <col min="12312" max="12312" width="15.44140625" style="7" customWidth="1"/>
    <col min="12313" max="12320" width="15.109375" style="7" customWidth="1"/>
    <col min="12321" max="12544" width="12.5546875" style="7"/>
    <col min="12545" max="12545" width="32" style="7" customWidth="1"/>
    <col min="12546" max="12556" width="9.6640625" style="7" customWidth="1"/>
    <col min="12557" max="12557" width="10" style="7" customWidth="1"/>
    <col min="12558" max="12558" width="11.5546875" style="7" customWidth="1"/>
    <col min="12559" max="12559" width="13.44140625" style="7" customWidth="1"/>
    <col min="12560" max="12560" width="10.88671875" style="7" customWidth="1"/>
    <col min="12561" max="12565" width="9.6640625" style="7" customWidth="1"/>
    <col min="12566" max="12567" width="12.6640625" style="7" customWidth="1"/>
    <col min="12568" max="12568" width="15.44140625" style="7" customWidth="1"/>
    <col min="12569" max="12576" width="15.109375" style="7" customWidth="1"/>
    <col min="12577" max="12800" width="12.5546875" style="7"/>
    <col min="12801" max="12801" width="32" style="7" customWidth="1"/>
    <col min="12802" max="12812" width="9.6640625" style="7" customWidth="1"/>
    <col min="12813" max="12813" width="10" style="7" customWidth="1"/>
    <col min="12814" max="12814" width="11.5546875" style="7" customWidth="1"/>
    <col min="12815" max="12815" width="13.44140625" style="7" customWidth="1"/>
    <col min="12816" max="12816" width="10.88671875" style="7" customWidth="1"/>
    <col min="12817" max="12821" width="9.6640625" style="7" customWidth="1"/>
    <col min="12822" max="12823" width="12.6640625" style="7" customWidth="1"/>
    <col min="12824" max="12824" width="15.44140625" style="7" customWidth="1"/>
    <col min="12825" max="12832" width="15.109375" style="7" customWidth="1"/>
    <col min="12833" max="13056" width="12.5546875" style="7"/>
    <col min="13057" max="13057" width="32" style="7" customWidth="1"/>
    <col min="13058" max="13068" width="9.6640625" style="7" customWidth="1"/>
    <col min="13069" max="13069" width="10" style="7" customWidth="1"/>
    <col min="13070" max="13070" width="11.5546875" style="7" customWidth="1"/>
    <col min="13071" max="13071" width="13.44140625" style="7" customWidth="1"/>
    <col min="13072" max="13072" width="10.88671875" style="7" customWidth="1"/>
    <col min="13073" max="13077" width="9.6640625" style="7" customWidth="1"/>
    <col min="13078" max="13079" width="12.6640625" style="7" customWidth="1"/>
    <col min="13080" max="13080" width="15.44140625" style="7" customWidth="1"/>
    <col min="13081" max="13088" width="15.109375" style="7" customWidth="1"/>
    <col min="13089" max="13312" width="12.5546875" style="7"/>
    <col min="13313" max="13313" width="32" style="7" customWidth="1"/>
    <col min="13314" max="13324" width="9.6640625" style="7" customWidth="1"/>
    <col min="13325" max="13325" width="10" style="7" customWidth="1"/>
    <col min="13326" max="13326" width="11.5546875" style="7" customWidth="1"/>
    <col min="13327" max="13327" width="13.44140625" style="7" customWidth="1"/>
    <col min="13328" max="13328" width="10.88671875" style="7" customWidth="1"/>
    <col min="13329" max="13333" width="9.6640625" style="7" customWidth="1"/>
    <col min="13334" max="13335" width="12.6640625" style="7" customWidth="1"/>
    <col min="13336" max="13336" width="15.44140625" style="7" customWidth="1"/>
    <col min="13337" max="13344" width="15.109375" style="7" customWidth="1"/>
    <col min="13345" max="13568" width="12.5546875" style="7"/>
    <col min="13569" max="13569" width="32" style="7" customWidth="1"/>
    <col min="13570" max="13580" width="9.6640625" style="7" customWidth="1"/>
    <col min="13581" max="13581" width="10" style="7" customWidth="1"/>
    <col min="13582" max="13582" width="11.5546875" style="7" customWidth="1"/>
    <col min="13583" max="13583" width="13.44140625" style="7" customWidth="1"/>
    <col min="13584" max="13584" width="10.88671875" style="7" customWidth="1"/>
    <col min="13585" max="13589" width="9.6640625" style="7" customWidth="1"/>
    <col min="13590" max="13591" width="12.6640625" style="7" customWidth="1"/>
    <col min="13592" max="13592" width="15.44140625" style="7" customWidth="1"/>
    <col min="13593" max="13600" width="15.109375" style="7" customWidth="1"/>
    <col min="13601" max="13824" width="12.5546875" style="7"/>
    <col min="13825" max="13825" width="32" style="7" customWidth="1"/>
    <col min="13826" max="13836" width="9.6640625" style="7" customWidth="1"/>
    <col min="13837" max="13837" width="10" style="7" customWidth="1"/>
    <col min="13838" max="13838" width="11.5546875" style="7" customWidth="1"/>
    <col min="13839" max="13839" width="13.44140625" style="7" customWidth="1"/>
    <col min="13840" max="13840" width="10.88671875" style="7" customWidth="1"/>
    <col min="13841" max="13845" width="9.6640625" style="7" customWidth="1"/>
    <col min="13846" max="13847" width="12.6640625" style="7" customWidth="1"/>
    <col min="13848" max="13848" width="15.44140625" style="7" customWidth="1"/>
    <col min="13849" max="13856" width="15.109375" style="7" customWidth="1"/>
    <col min="13857" max="14080" width="12.5546875" style="7"/>
    <col min="14081" max="14081" width="32" style="7" customWidth="1"/>
    <col min="14082" max="14092" width="9.6640625" style="7" customWidth="1"/>
    <col min="14093" max="14093" width="10" style="7" customWidth="1"/>
    <col min="14094" max="14094" width="11.5546875" style="7" customWidth="1"/>
    <col min="14095" max="14095" width="13.44140625" style="7" customWidth="1"/>
    <col min="14096" max="14096" width="10.88671875" style="7" customWidth="1"/>
    <col min="14097" max="14101" width="9.6640625" style="7" customWidth="1"/>
    <col min="14102" max="14103" width="12.6640625" style="7" customWidth="1"/>
    <col min="14104" max="14104" width="15.44140625" style="7" customWidth="1"/>
    <col min="14105" max="14112" width="15.109375" style="7" customWidth="1"/>
    <col min="14113" max="14336" width="12.5546875" style="7"/>
    <col min="14337" max="14337" width="32" style="7" customWidth="1"/>
    <col min="14338" max="14348" width="9.6640625" style="7" customWidth="1"/>
    <col min="14349" max="14349" width="10" style="7" customWidth="1"/>
    <col min="14350" max="14350" width="11.5546875" style="7" customWidth="1"/>
    <col min="14351" max="14351" width="13.44140625" style="7" customWidth="1"/>
    <col min="14352" max="14352" width="10.88671875" style="7" customWidth="1"/>
    <col min="14353" max="14357" width="9.6640625" style="7" customWidth="1"/>
    <col min="14358" max="14359" width="12.6640625" style="7" customWidth="1"/>
    <col min="14360" max="14360" width="15.44140625" style="7" customWidth="1"/>
    <col min="14361" max="14368" width="15.109375" style="7" customWidth="1"/>
    <col min="14369" max="14592" width="12.5546875" style="7"/>
    <col min="14593" max="14593" width="32" style="7" customWidth="1"/>
    <col min="14594" max="14604" width="9.6640625" style="7" customWidth="1"/>
    <col min="14605" max="14605" width="10" style="7" customWidth="1"/>
    <col min="14606" max="14606" width="11.5546875" style="7" customWidth="1"/>
    <col min="14607" max="14607" width="13.44140625" style="7" customWidth="1"/>
    <col min="14608" max="14608" width="10.88671875" style="7" customWidth="1"/>
    <col min="14609" max="14613" width="9.6640625" style="7" customWidth="1"/>
    <col min="14614" max="14615" width="12.6640625" style="7" customWidth="1"/>
    <col min="14616" max="14616" width="15.44140625" style="7" customWidth="1"/>
    <col min="14617" max="14624" width="15.109375" style="7" customWidth="1"/>
    <col min="14625" max="14848" width="12.5546875" style="7"/>
    <col min="14849" max="14849" width="32" style="7" customWidth="1"/>
    <col min="14850" max="14860" width="9.6640625" style="7" customWidth="1"/>
    <col min="14861" max="14861" width="10" style="7" customWidth="1"/>
    <col min="14862" max="14862" width="11.5546875" style="7" customWidth="1"/>
    <col min="14863" max="14863" width="13.44140625" style="7" customWidth="1"/>
    <col min="14864" max="14864" width="10.88671875" style="7" customWidth="1"/>
    <col min="14865" max="14869" width="9.6640625" style="7" customWidth="1"/>
    <col min="14870" max="14871" width="12.6640625" style="7" customWidth="1"/>
    <col min="14872" max="14872" width="15.44140625" style="7" customWidth="1"/>
    <col min="14873" max="14880" width="15.109375" style="7" customWidth="1"/>
    <col min="14881" max="15104" width="12.5546875" style="7"/>
    <col min="15105" max="15105" width="32" style="7" customWidth="1"/>
    <col min="15106" max="15116" width="9.6640625" style="7" customWidth="1"/>
    <col min="15117" max="15117" width="10" style="7" customWidth="1"/>
    <col min="15118" max="15118" width="11.5546875" style="7" customWidth="1"/>
    <col min="15119" max="15119" width="13.44140625" style="7" customWidth="1"/>
    <col min="15120" max="15120" width="10.88671875" style="7" customWidth="1"/>
    <col min="15121" max="15125" width="9.6640625" style="7" customWidth="1"/>
    <col min="15126" max="15127" width="12.6640625" style="7" customWidth="1"/>
    <col min="15128" max="15128" width="15.44140625" style="7" customWidth="1"/>
    <col min="15129" max="15136" width="15.109375" style="7" customWidth="1"/>
    <col min="15137" max="15360" width="12.5546875" style="7"/>
    <col min="15361" max="15361" width="32" style="7" customWidth="1"/>
    <col min="15362" max="15372" width="9.6640625" style="7" customWidth="1"/>
    <col min="15373" max="15373" width="10" style="7" customWidth="1"/>
    <col min="15374" max="15374" width="11.5546875" style="7" customWidth="1"/>
    <col min="15375" max="15375" width="13.44140625" style="7" customWidth="1"/>
    <col min="15376" max="15376" width="10.88671875" style="7" customWidth="1"/>
    <col min="15377" max="15381" width="9.6640625" style="7" customWidth="1"/>
    <col min="15382" max="15383" width="12.6640625" style="7" customWidth="1"/>
    <col min="15384" max="15384" width="15.44140625" style="7" customWidth="1"/>
    <col min="15385" max="15392" width="15.109375" style="7" customWidth="1"/>
    <col min="15393" max="15616" width="12.5546875" style="7"/>
    <col min="15617" max="15617" width="32" style="7" customWidth="1"/>
    <col min="15618" max="15628" width="9.6640625" style="7" customWidth="1"/>
    <col min="15629" max="15629" width="10" style="7" customWidth="1"/>
    <col min="15630" max="15630" width="11.5546875" style="7" customWidth="1"/>
    <col min="15631" max="15631" width="13.44140625" style="7" customWidth="1"/>
    <col min="15632" max="15632" width="10.88671875" style="7" customWidth="1"/>
    <col min="15633" max="15637" width="9.6640625" style="7" customWidth="1"/>
    <col min="15638" max="15639" width="12.6640625" style="7" customWidth="1"/>
    <col min="15640" max="15640" width="15.44140625" style="7" customWidth="1"/>
    <col min="15641" max="15648" width="15.109375" style="7" customWidth="1"/>
    <col min="15649" max="15872" width="12.5546875" style="7"/>
    <col min="15873" max="15873" width="32" style="7" customWidth="1"/>
    <col min="15874" max="15884" width="9.6640625" style="7" customWidth="1"/>
    <col min="15885" max="15885" width="10" style="7" customWidth="1"/>
    <col min="15886" max="15886" width="11.5546875" style="7" customWidth="1"/>
    <col min="15887" max="15887" width="13.44140625" style="7" customWidth="1"/>
    <col min="15888" max="15888" width="10.88671875" style="7" customWidth="1"/>
    <col min="15889" max="15893" width="9.6640625" style="7" customWidth="1"/>
    <col min="15894" max="15895" width="12.6640625" style="7" customWidth="1"/>
    <col min="15896" max="15896" width="15.44140625" style="7" customWidth="1"/>
    <col min="15897" max="15904" width="15.109375" style="7" customWidth="1"/>
    <col min="15905" max="16128" width="12.5546875" style="7"/>
    <col min="16129" max="16129" width="32" style="7" customWidth="1"/>
    <col min="16130" max="16140" width="9.6640625" style="7" customWidth="1"/>
    <col min="16141" max="16141" width="10" style="7" customWidth="1"/>
    <col min="16142" max="16142" width="11.5546875" style="7" customWidth="1"/>
    <col min="16143" max="16143" width="13.44140625" style="7" customWidth="1"/>
    <col min="16144" max="16144" width="10.88671875" style="7" customWidth="1"/>
    <col min="16145" max="16149" width="9.6640625" style="7" customWidth="1"/>
    <col min="16150" max="16151" width="12.6640625" style="7" customWidth="1"/>
    <col min="16152" max="16152" width="15.44140625" style="7" customWidth="1"/>
    <col min="16153" max="16160" width="15.109375" style="7" customWidth="1"/>
    <col min="16161" max="16384" width="12.5546875" style="7"/>
  </cols>
  <sheetData>
    <row r="1" spans="1:26" ht="18" customHeight="1">
      <c r="A1" s="1189" t="s">
        <v>1067</v>
      </c>
    </row>
    <row r="2" spans="1:26" ht="24.75" customHeight="1">
      <c r="A2" s="3" t="s">
        <v>873</v>
      </c>
      <c r="B2" s="3"/>
      <c r="C2" s="3"/>
      <c r="D2" s="3"/>
      <c r="E2" s="3"/>
      <c r="F2" s="3"/>
      <c r="G2" s="3"/>
      <c r="H2" s="3"/>
      <c r="I2" s="3"/>
      <c r="J2" s="3"/>
      <c r="K2" s="3"/>
      <c r="L2" s="3"/>
      <c r="M2" s="3"/>
      <c r="N2" s="3"/>
      <c r="O2" s="3"/>
      <c r="P2" s="3"/>
      <c r="Q2" s="3"/>
      <c r="R2" s="3"/>
      <c r="S2" s="3"/>
      <c r="T2" s="3"/>
      <c r="U2" s="3"/>
      <c r="V2" s="3"/>
      <c r="W2" s="3"/>
      <c r="X2" s="3"/>
    </row>
    <row r="3" spans="1:26" ht="26.25" customHeight="1">
      <c r="A3" s="100">
        <v>45351</v>
      </c>
      <c r="B3" s="858"/>
      <c r="C3" s="859"/>
      <c r="D3" s="859"/>
      <c r="E3" s="859"/>
      <c r="F3" s="859"/>
      <c r="G3" s="859"/>
      <c r="H3" s="859"/>
      <c r="I3" s="859"/>
      <c r="J3" s="859"/>
      <c r="K3" s="859"/>
      <c r="L3" s="859"/>
      <c r="M3" s="859"/>
      <c r="N3" s="859"/>
      <c r="O3" s="859"/>
      <c r="P3" s="859"/>
      <c r="Q3" s="859"/>
      <c r="R3" s="859"/>
      <c r="S3" s="859"/>
      <c r="T3" s="859"/>
      <c r="U3" s="859"/>
      <c r="V3" s="859"/>
      <c r="W3" s="859"/>
      <c r="X3" s="859"/>
    </row>
    <row r="4" spans="1:26" ht="23.25" customHeight="1">
      <c r="A4" s="511" t="s">
        <v>73</v>
      </c>
      <c r="B4" s="511"/>
      <c r="C4" s="511"/>
      <c r="D4" s="511"/>
      <c r="E4" s="511"/>
      <c r="F4" s="511"/>
      <c r="G4" s="511"/>
      <c r="H4" s="511"/>
      <c r="I4" s="511"/>
      <c r="J4" s="511"/>
      <c r="K4" s="511"/>
      <c r="L4" s="511"/>
      <c r="M4" s="511"/>
      <c r="N4" s="511"/>
      <c r="O4" s="511"/>
      <c r="P4" s="511"/>
      <c r="Q4" s="511"/>
      <c r="R4" s="511"/>
      <c r="S4" s="511"/>
      <c r="T4" s="511"/>
      <c r="U4" s="511"/>
      <c r="V4" s="511"/>
      <c r="W4" s="511"/>
      <c r="X4" s="511"/>
    </row>
    <row r="5" spans="1:26" ht="9" customHeight="1" thickBot="1">
      <c r="A5" s="130"/>
      <c r="B5" s="130"/>
      <c r="C5" s="130"/>
      <c r="D5" s="130"/>
      <c r="E5" s="130"/>
      <c r="F5" s="130"/>
      <c r="G5" s="130"/>
      <c r="H5" s="130"/>
      <c r="I5" s="130"/>
      <c r="J5" s="130"/>
      <c r="K5" s="130"/>
      <c r="L5" s="130"/>
      <c r="M5" s="130"/>
      <c r="N5" s="130"/>
      <c r="O5" s="130"/>
      <c r="P5" s="130"/>
      <c r="Q5" s="130"/>
      <c r="R5" s="130"/>
      <c r="S5" s="130"/>
      <c r="T5" s="130"/>
      <c r="U5" s="130"/>
      <c r="V5" s="130"/>
      <c r="W5" s="130"/>
      <c r="X5" s="130"/>
    </row>
    <row r="6" spans="1:26" s="8" customFormat="1" ht="12.75" customHeight="1">
      <c r="A6" s="704"/>
      <c r="B6" s="704"/>
      <c r="C6" s="704"/>
      <c r="D6" s="704"/>
      <c r="E6" s="704"/>
      <c r="F6" s="704"/>
      <c r="G6" s="704"/>
      <c r="H6" s="704"/>
      <c r="I6" s="704"/>
      <c r="J6" s="704"/>
      <c r="K6" s="704"/>
      <c r="L6" s="704"/>
      <c r="M6" s="704"/>
      <c r="N6" s="704"/>
      <c r="O6" s="704"/>
      <c r="P6" s="704"/>
      <c r="Q6" s="704"/>
      <c r="R6" s="704"/>
      <c r="S6" s="704"/>
      <c r="T6" s="704"/>
      <c r="U6" s="704"/>
      <c r="V6" s="704"/>
      <c r="W6" s="704"/>
      <c r="X6" s="860" t="s">
        <v>874</v>
      </c>
    </row>
    <row r="7" spans="1:26" s="8" customFormat="1" ht="15.6">
      <c r="A7" s="707"/>
      <c r="B7" s="861" t="s">
        <v>875</v>
      </c>
      <c r="C7" s="861"/>
      <c r="D7" s="861"/>
      <c r="E7" s="861"/>
      <c r="F7" s="861"/>
      <c r="G7" s="861"/>
      <c r="H7" s="861"/>
      <c r="I7" s="861"/>
      <c r="J7" s="861"/>
      <c r="K7" s="861"/>
      <c r="L7" s="861"/>
      <c r="M7" s="861"/>
      <c r="N7" s="861"/>
      <c r="O7" s="861"/>
      <c r="P7" s="861"/>
      <c r="Q7" s="861"/>
      <c r="R7" s="861"/>
      <c r="S7" s="861"/>
      <c r="T7" s="861"/>
      <c r="U7" s="861"/>
      <c r="V7" s="861"/>
      <c r="W7" s="861"/>
      <c r="X7" s="862"/>
    </row>
    <row r="8" spans="1:26" s="8" customFormat="1" ht="25.2" customHeight="1">
      <c r="A8" s="711"/>
      <c r="B8" s="863"/>
      <c r="C8" s="863"/>
      <c r="D8" s="863"/>
      <c r="E8" s="863"/>
      <c r="F8" s="863"/>
      <c r="G8" s="863"/>
      <c r="H8" s="863"/>
      <c r="I8" s="863"/>
      <c r="J8" s="863"/>
      <c r="K8" s="863"/>
      <c r="L8" s="863"/>
      <c r="M8" s="863"/>
      <c r="N8" s="863"/>
      <c r="O8" s="863"/>
      <c r="P8" s="863"/>
      <c r="Q8" s="863"/>
      <c r="R8" s="863"/>
      <c r="S8" s="863"/>
      <c r="T8" s="863"/>
      <c r="U8" s="863"/>
      <c r="V8" s="864" t="s">
        <v>876</v>
      </c>
      <c r="W8" s="864" t="s">
        <v>877</v>
      </c>
      <c r="X8" s="862"/>
    </row>
    <row r="9" spans="1:26" s="8" customFormat="1" ht="18" customHeight="1">
      <c r="A9" s="865" t="s">
        <v>725</v>
      </c>
      <c r="B9" s="866" t="s">
        <v>878</v>
      </c>
      <c r="C9" s="866"/>
      <c r="D9" s="866"/>
      <c r="E9" s="866"/>
      <c r="F9" s="866"/>
      <c r="G9" s="866"/>
      <c r="H9" s="866"/>
      <c r="I9" s="866"/>
      <c r="J9" s="866"/>
      <c r="K9" s="866"/>
      <c r="L9" s="866"/>
      <c r="M9" s="867" t="s">
        <v>879</v>
      </c>
      <c r="N9" s="867" t="s">
        <v>880</v>
      </c>
      <c r="O9" s="867" t="s">
        <v>881</v>
      </c>
      <c r="P9" s="867" t="s">
        <v>882</v>
      </c>
      <c r="Q9" s="866" t="s">
        <v>883</v>
      </c>
      <c r="R9" s="866"/>
      <c r="S9" s="866"/>
      <c r="T9" s="866"/>
      <c r="U9" s="866"/>
      <c r="V9" s="864"/>
      <c r="W9" s="864"/>
      <c r="X9" s="862"/>
    </row>
    <row r="10" spans="1:26" s="8" customFormat="1" ht="18" customHeight="1">
      <c r="A10" s="707"/>
      <c r="B10" s="868"/>
      <c r="C10" s="868"/>
      <c r="D10" s="868"/>
      <c r="E10" s="868"/>
      <c r="F10" s="868"/>
      <c r="G10" s="868"/>
      <c r="H10" s="868"/>
      <c r="I10" s="868"/>
      <c r="J10" s="868"/>
      <c r="K10" s="868"/>
      <c r="L10" s="868"/>
      <c r="M10" s="867"/>
      <c r="N10" s="867"/>
      <c r="O10" s="867"/>
      <c r="P10" s="867"/>
      <c r="Q10" s="868"/>
      <c r="R10" s="868"/>
      <c r="S10" s="868"/>
      <c r="T10" s="868"/>
      <c r="U10" s="868"/>
      <c r="V10" s="864"/>
      <c r="W10" s="864"/>
      <c r="X10" s="862"/>
    </row>
    <row r="11" spans="1:26" s="8" customFormat="1" ht="21" customHeight="1" thickBot="1">
      <c r="A11" s="869"/>
      <c r="B11" s="870">
        <v>0</v>
      </c>
      <c r="C11" s="870">
        <v>0.2</v>
      </c>
      <c r="D11" s="870">
        <v>0.25</v>
      </c>
      <c r="E11" s="870">
        <v>0.5</v>
      </c>
      <c r="F11" s="870">
        <v>0.75</v>
      </c>
      <c r="G11" s="870">
        <v>1</v>
      </c>
      <c r="H11" s="870">
        <v>1.25</v>
      </c>
      <c r="I11" s="870">
        <v>1.5</v>
      </c>
      <c r="J11" s="870">
        <v>1.75</v>
      </c>
      <c r="K11" s="870">
        <v>2</v>
      </c>
      <c r="L11" s="870">
        <v>2.5</v>
      </c>
      <c r="M11" s="871"/>
      <c r="N11" s="871"/>
      <c r="O11" s="871"/>
      <c r="P11" s="871"/>
      <c r="Q11" s="870">
        <v>3</v>
      </c>
      <c r="R11" s="870">
        <v>4</v>
      </c>
      <c r="S11" s="870">
        <v>5</v>
      </c>
      <c r="T11" s="870">
        <v>7.5</v>
      </c>
      <c r="U11" s="870">
        <v>10</v>
      </c>
      <c r="V11" s="872"/>
      <c r="W11" s="872"/>
      <c r="X11" s="873"/>
    </row>
    <row r="12" spans="1:26" ht="9" customHeight="1">
      <c r="A12" s="727"/>
      <c r="B12" s="874"/>
      <c r="C12" s="874"/>
      <c r="D12" s="874"/>
      <c r="E12" s="874"/>
      <c r="F12" s="874"/>
      <c r="G12" s="874"/>
      <c r="H12" s="874"/>
      <c r="I12" s="874"/>
      <c r="J12" s="874"/>
      <c r="K12" s="874"/>
      <c r="L12" s="874"/>
      <c r="M12" s="874"/>
      <c r="N12" s="874"/>
      <c r="O12" s="874"/>
      <c r="P12" s="874"/>
      <c r="Q12" s="874"/>
      <c r="R12" s="874"/>
      <c r="S12" s="874"/>
      <c r="T12" s="874"/>
      <c r="U12" s="874"/>
      <c r="V12" s="874"/>
      <c r="W12" s="874"/>
      <c r="X12" s="874"/>
    </row>
    <row r="13" spans="1:26" ht="20.100000000000001" customHeight="1">
      <c r="A13" s="86" t="s">
        <v>29</v>
      </c>
      <c r="B13" s="875">
        <v>0</v>
      </c>
      <c r="C13" s="875">
        <v>12644.41</v>
      </c>
      <c r="D13" s="875">
        <v>0</v>
      </c>
      <c r="E13" s="875">
        <v>15612.89</v>
      </c>
      <c r="F13" s="875">
        <v>656.28</v>
      </c>
      <c r="G13" s="875">
        <v>1808290.0399999998</v>
      </c>
      <c r="H13" s="875">
        <v>0</v>
      </c>
      <c r="I13" s="875">
        <v>420134.15</v>
      </c>
      <c r="J13" s="875">
        <v>0</v>
      </c>
      <c r="K13" s="875">
        <v>68928.62</v>
      </c>
      <c r="L13" s="875">
        <v>696321.49000000011</v>
      </c>
      <c r="M13" s="875">
        <v>0</v>
      </c>
      <c r="N13" s="875">
        <v>0</v>
      </c>
      <c r="O13" s="875">
        <v>0</v>
      </c>
      <c r="P13" s="875">
        <v>0</v>
      </c>
      <c r="Q13" s="875">
        <v>0</v>
      </c>
      <c r="R13" s="875">
        <v>853.92000000000007</v>
      </c>
      <c r="S13" s="875">
        <v>0</v>
      </c>
      <c r="T13" s="875">
        <v>0</v>
      </c>
      <c r="U13" s="875">
        <v>0</v>
      </c>
      <c r="V13" s="876">
        <v>3023441.8000000003</v>
      </c>
      <c r="W13" s="876">
        <v>13055.880000000001</v>
      </c>
      <c r="X13" s="876">
        <v>3010385.9200000004</v>
      </c>
      <c r="Y13" s="877"/>
      <c r="Z13" s="533"/>
    </row>
    <row r="14" spans="1:26" ht="20.100000000000001" customHeight="1">
      <c r="A14" s="86" t="s">
        <v>30</v>
      </c>
      <c r="B14" s="875">
        <v>0</v>
      </c>
      <c r="C14" s="875">
        <v>1880.0900000000001</v>
      </c>
      <c r="D14" s="875">
        <v>0</v>
      </c>
      <c r="E14" s="875">
        <v>37840.379999999997</v>
      </c>
      <c r="F14" s="875">
        <v>0</v>
      </c>
      <c r="G14" s="875">
        <v>3802059.59</v>
      </c>
      <c r="H14" s="875">
        <v>0</v>
      </c>
      <c r="I14" s="875">
        <v>3077.69</v>
      </c>
      <c r="J14" s="875">
        <v>0</v>
      </c>
      <c r="K14" s="875">
        <v>103274.35</v>
      </c>
      <c r="L14" s="875">
        <v>291.33</v>
      </c>
      <c r="M14" s="875">
        <v>0</v>
      </c>
      <c r="N14" s="875">
        <v>0</v>
      </c>
      <c r="O14" s="875">
        <v>0</v>
      </c>
      <c r="P14" s="875">
        <v>0</v>
      </c>
      <c r="Q14" s="875">
        <v>0</v>
      </c>
      <c r="R14" s="875">
        <v>0</v>
      </c>
      <c r="S14" s="875">
        <v>0</v>
      </c>
      <c r="T14" s="875">
        <v>0</v>
      </c>
      <c r="U14" s="875">
        <v>0</v>
      </c>
      <c r="V14" s="876">
        <v>3948423.43</v>
      </c>
      <c r="W14" s="876">
        <v>78535.710000000006</v>
      </c>
      <c r="X14" s="876">
        <v>3869887.72</v>
      </c>
      <c r="Y14" s="877"/>
      <c r="Z14" s="533"/>
    </row>
    <row r="15" spans="1:26" ht="20.100000000000001" customHeight="1">
      <c r="A15" s="86" t="s">
        <v>31</v>
      </c>
      <c r="B15" s="875">
        <v>0</v>
      </c>
      <c r="C15" s="875">
        <v>2149.62</v>
      </c>
      <c r="D15" s="875">
        <v>0</v>
      </c>
      <c r="E15" s="875">
        <v>0.70000000000000007</v>
      </c>
      <c r="F15" s="875">
        <v>0</v>
      </c>
      <c r="G15" s="875">
        <v>2052526.73</v>
      </c>
      <c r="H15" s="875">
        <v>0</v>
      </c>
      <c r="I15" s="875">
        <v>3181.54</v>
      </c>
      <c r="J15" s="875">
        <v>0</v>
      </c>
      <c r="K15" s="875">
        <v>57849.18</v>
      </c>
      <c r="L15" s="875">
        <v>0</v>
      </c>
      <c r="M15" s="875">
        <v>0</v>
      </c>
      <c r="N15" s="875">
        <v>0</v>
      </c>
      <c r="O15" s="875">
        <v>0</v>
      </c>
      <c r="P15" s="875">
        <v>0</v>
      </c>
      <c r="Q15" s="875">
        <v>151.85</v>
      </c>
      <c r="R15" s="875">
        <v>0</v>
      </c>
      <c r="S15" s="875">
        <v>0</v>
      </c>
      <c r="T15" s="875">
        <v>0</v>
      </c>
      <c r="U15" s="875">
        <v>0</v>
      </c>
      <c r="V15" s="876">
        <v>2115859.62</v>
      </c>
      <c r="W15" s="876">
        <v>21594.350000000002</v>
      </c>
      <c r="X15" s="876">
        <v>2094265.27</v>
      </c>
      <c r="Y15" s="877"/>
      <c r="Z15" s="533"/>
    </row>
    <row r="16" spans="1:26" ht="20.100000000000001" customHeight="1">
      <c r="A16" s="86" t="s">
        <v>32</v>
      </c>
      <c r="B16" s="875">
        <v>0</v>
      </c>
      <c r="C16" s="875">
        <v>34907.629999999997</v>
      </c>
      <c r="D16" s="875">
        <v>0</v>
      </c>
      <c r="E16" s="875">
        <v>64630.54</v>
      </c>
      <c r="F16" s="875">
        <v>13786.79</v>
      </c>
      <c r="G16" s="875">
        <v>899675.98</v>
      </c>
      <c r="H16" s="875">
        <v>0</v>
      </c>
      <c r="I16" s="875">
        <v>15230.04</v>
      </c>
      <c r="J16" s="875">
        <v>0</v>
      </c>
      <c r="K16" s="875">
        <v>46663.67</v>
      </c>
      <c r="L16" s="875">
        <v>0</v>
      </c>
      <c r="M16" s="875">
        <v>0</v>
      </c>
      <c r="N16" s="875">
        <v>0</v>
      </c>
      <c r="O16" s="875">
        <v>0</v>
      </c>
      <c r="P16" s="875">
        <v>0</v>
      </c>
      <c r="Q16" s="875">
        <v>0</v>
      </c>
      <c r="R16" s="875">
        <v>0</v>
      </c>
      <c r="S16" s="875">
        <v>0</v>
      </c>
      <c r="T16" s="875">
        <v>0</v>
      </c>
      <c r="U16" s="875">
        <v>0</v>
      </c>
      <c r="V16" s="876">
        <v>1074894.6499999999</v>
      </c>
      <c r="W16" s="876">
        <v>51034.89</v>
      </c>
      <c r="X16" s="876">
        <v>1023859.7599999999</v>
      </c>
      <c r="Y16" s="877"/>
      <c r="Z16" s="533"/>
    </row>
    <row r="17" spans="1:26" ht="20.100000000000001" customHeight="1">
      <c r="A17" s="86" t="s">
        <v>33</v>
      </c>
      <c r="B17" s="875">
        <v>0</v>
      </c>
      <c r="C17" s="875">
        <v>7884.38</v>
      </c>
      <c r="D17" s="875">
        <v>0</v>
      </c>
      <c r="E17" s="875">
        <v>1620.25</v>
      </c>
      <c r="F17" s="875">
        <v>0</v>
      </c>
      <c r="G17" s="875">
        <v>268555.62</v>
      </c>
      <c r="H17" s="875">
        <v>0</v>
      </c>
      <c r="I17" s="875">
        <v>1172.29</v>
      </c>
      <c r="J17" s="875">
        <v>0</v>
      </c>
      <c r="K17" s="875">
        <v>0</v>
      </c>
      <c r="L17" s="875">
        <v>25095.27</v>
      </c>
      <c r="M17" s="875">
        <v>0</v>
      </c>
      <c r="N17" s="875">
        <v>0</v>
      </c>
      <c r="O17" s="875">
        <v>0</v>
      </c>
      <c r="P17" s="875">
        <v>0</v>
      </c>
      <c r="Q17" s="875">
        <v>0</v>
      </c>
      <c r="R17" s="875">
        <v>0</v>
      </c>
      <c r="S17" s="875">
        <v>0</v>
      </c>
      <c r="T17" s="875">
        <v>0</v>
      </c>
      <c r="U17" s="875">
        <v>0</v>
      </c>
      <c r="V17" s="876">
        <v>304327.81</v>
      </c>
      <c r="W17" s="876">
        <v>0</v>
      </c>
      <c r="X17" s="876">
        <v>304327.81</v>
      </c>
      <c r="Y17" s="877"/>
      <c r="Z17" s="533"/>
    </row>
    <row r="18" spans="1:26" ht="20.100000000000001" customHeight="1">
      <c r="A18" s="22" t="s">
        <v>34</v>
      </c>
      <c r="B18" s="875">
        <v>0</v>
      </c>
      <c r="C18" s="875">
        <v>38262.65</v>
      </c>
      <c r="D18" s="875">
        <v>0</v>
      </c>
      <c r="E18" s="875">
        <v>4979.34</v>
      </c>
      <c r="F18" s="875">
        <v>0</v>
      </c>
      <c r="G18" s="875">
        <v>1135987.22</v>
      </c>
      <c r="H18" s="875">
        <v>0</v>
      </c>
      <c r="I18" s="875">
        <v>606843.17999999993</v>
      </c>
      <c r="J18" s="875">
        <v>0</v>
      </c>
      <c r="K18" s="875">
        <v>16883.89</v>
      </c>
      <c r="L18" s="875">
        <v>0</v>
      </c>
      <c r="M18" s="875">
        <v>0</v>
      </c>
      <c r="N18" s="875">
        <v>0</v>
      </c>
      <c r="O18" s="875">
        <v>0</v>
      </c>
      <c r="P18" s="875">
        <v>0</v>
      </c>
      <c r="Q18" s="875">
        <v>0</v>
      </c>
      <c r="R18" s="875">
        <v>0</v>
      </c>
      <c r="S18" s="875">
        <v>0</v>
      </c>
      <c r="T18" s="875">
        <v>0</v>
      </c>
      <c r="U18" s="875">
        <v>0</v>
      </c>
      <c r="V18" s="876">
        <v>1802956.2799999998</v>
      </c>
      <c r="W18" s="876">
        <v>6250.47</v>
      </c>
      <c r="X18" s="876">
        <v>1796705.8099999998</v>
      </c>
      <c r="Y18" s="877"/>
      <c r="Z18" s="533"/>
    </row>
    <row r="19" spans="1:26" ht="20.100000000000001" customHeight="1">
      <c r="A19" s="86" t="s">
        <v>35</v>
      </c>
      <c r="B19" s="875">
        <v>0</v>
      </c>
      <c r="C19" s="875">
        <v>11422.2</v>
      </c>
      <c r="D19" s="875">
        <v>0</v>
      </c>
      <c r="E19" s="875">
        <v>0</v>
      </c>
      <c r="F19" s="875">
        <v>0</v>
      </c>
      <c r="G19" s="875">
        <v>1279173.24</v>
      </c>
      <c r="H19" s="875">
        <v>0</v>
      </c>
      <c r="I19" s="875">
        <v>3870.7200000000003</v>
      </c>
      <c r="J19" s="875">
        <v>0</v>
      </c>
      <c r="K19" s="875">
        <v>2894.09</v>
      </c>
      <c r="L19" s="875">
        <v>364091.41</v>
      </c>
      <c r="M19" s="875">
        <v>0</v>
      </c>
      <c r="N19" s="875">
        <v>0</v>
      </c>
      <c r="O19" s="875">
        <v>0</v>
      </c>
      <c r="P19" s="875">
        <v>0</v>
      </c>
      <c r="Q19" s="875">
        <v>0</v>
      </c>
      <c r="R19" s="875">
        <v>17680.010000000002</v>
      </c>
      <c r="S19" s="875">
        <v>0</v>
      </c>
      <c r="T19" s="875">
        <v>0</v>
      </c>
      <c r="U19" s="875">
        <v>0</v>
      </c>
      <c r="V19" s="876">
        <v>1679131.67</v>
      </c>
      <c r="W19" s="876">
        <v>3159.8</v>
      </c>
      <c r="X19" s="876">
        <v>1675971.8699999999</v>
      </c>
      <c r="Y19" s="877"/>
      <c r="Z19" s="533"/>
    </row>
    <row r="20" spans="1:26" ht="20.100000000000001" customHeight="1">
      <c r="A20" s="86" t="s">
        <v>36</v>
      </c>
      <c r="B20" s="875">
        <v>0</v>
      </c>
      <c r="C20" s="875">
        <v>2606.36</v>
      </c>
      <c r="D20" s="875">
        <v>0</v>
      </c>
      <c r="E20" s="875">
        <v>50.43</v>
      </c>
      <c r="F20" s="875">
        <v>0</v>
      </c>
      <c r="G20" s="875">
        <v>542078.99</v>
      </c>
      <c r="H20" s="875">
        <v>0</v>
      </c>
      <c r="I20" s="875">
        <v>648.29</v>
      </c>
      <c r="J20" s="875">
        <v>0</v>
      </c>
      <c r="K20" s="875">
        <v>6266.27</v>
      </c>
      <c r="L20" s="875">
        <v>934.81000000000006</v>
      </c>
      <c r="M20" s="875">
        <v>0</v>
      </c>
      <c r="N20" s="875">
        <v>0</v>
      </c>
      <c r="O20" s="875">
        <v>0</v>
      </c>
      <c r="P20" s="875">
        <v>0</v>
      </c>
      <c r="Q20" s="875">
        <v>0</v>
      </c>
      <c r="R20" s="875">
        <v>0</v>
      </c>
      <c r="S20" s="875">
        <v>0</v>
      </c>
      <c r="T20" s="875">
        <v>0</v>
      </c>
      <c r="U20" s="875">
        <v>0</v>
      </c>
      <c r="V20" s="876">
        <v>552585.15000000014</v>
      </c>
      <c r="W20" s="876">
        <v>0</v>
      </c>
      <c r="X20" s="876">
        <v>552585.15000000014</v>
      </c>
      <c r="Y20" s="877"/>
      <c r="Z20" s="533"/>
    </row>
    <row r="21" spans="1:26" ht="20.100000000000001" customHeight="1">
      <c r="A21" s="86" t="s">
        <v>37</v>
      </c>
      <c r="B21" s="875">
        <v>0</v>
      </c>
      <c r="C21" s="875">
        <v>2580.2600000000002</v>
      </c>
      <c r="D21" s="875">
        <v>0</v>
      </c>
      <c r="E21" s="875">
        <v>7263.22</v>
      </c>
      <c r="F21" s="875">
        <v>0</v>
      </c>
      <c r="G21" s="875">
        <v>390311.15</v>
      </c>
      <c r="H21" s="875">
        <v>0</v>
      </c>
      <c r="I21" s="875">
        <v>602.56000000000006</v>
      </c>
      <c r="J21" s="875">
        <v>0</v>
      </c>
      <c r="K21" s="875">
        <v>8778.06</v>
      </c>
      <c r="L21" s="875">
        <v>664.43000000000006</v>
      </c>
      <c r="M21" s="875">
        <v>0</v>
      </c>
      <c r="N21" s="875">
        <v>0</v>
      </c>
      <c r="O21" s="875">
        <v>0</v>
      </c>
      <c r="P21" s="875">
        <v>0</v>
      </c>
      <c r="Q21" s="875">
        <v>0</v>
      </c>
      <c r="R21" s="875">
        <v>0</v>
      </c>
      <c r="S21" s="875">
        <v>0</v>
      </c>
      <c r="T21" s="875">
        <v>0</v>
      </c>
      <c r="U21" s="875">
        <v>0</v>
      </c>
      <c r="V21" s="876">
        <v>410199.68</v>
      </c>
      <c r="W21" s="876">
        <v>0</v>
      </c>
      <c r="X21" s="876">
        <v>410199.68</v>
      </c>
      <c r="Y21" s="877"/>
      <c r="Z21" s="533"/>
    </row>
    <row r="22" spans="1:26" ht="29.25" customHeight="1" thickBot="1">
      <c r="A22" s="722" t="s">
        <v>38</v>
      </c>
      <c r="B22" s="878">
        <v>0</v>
      </c>
      <c r="C22" s="879">
        <v>114337.59999999999</v>
      </c>
      <c r="D22" s="879">
        <v>0</v>
      </c>
      <c r="E22" s="879">
        <v>131997.74999999997</v>
      </c>
      <c r="F22" s="878">
        <v>14443.070000000002</v>
      </c>
      <c r="G22" s="879">
        <v>12178658.560000001</v>
      </c>
      <c r="H22" s="879">
        <v>0</v>
      </c>
      <c r="I22" s="879">
        <v>1054760.46</v>
      </c>
      <c r="J22" s="879">
        <v>0</v>
      </c>
      <c r="K22" s="878">
        <v>311538.13000000006</v>
      </c>
      <c r="L22" s="879">
        <v>1087398.74</v>
      </c>
      <c r="M22" s="878">
        <v>0</v>
      </c>
      <c r="N22" s="878">
        <v>0</v>
      </c>
      <c r="O22" s="878">
        <v>0</v>
      </c>
      <c r="P22" s="878">
        <v>0</v>
      </c>
      <c r="Q22" s="879">
        <v>151.85</v>
      </c>
      <c r="R22" s="878">
        <v>18533.93</v>
      </c>
      <c r="S22" s="878">
        <v>0</v>
      </c>
      <c r="T22" s="878">
        <v>0</v>
      </c>
      <c r="U22" s="878">
        <v>0</v>
      </c>
      <c r="V22" s="879">
        <v>14911820.090000002</v>
      </c>
      <c r="W22" s="879">
        <v>173631.1</v>
      </c>
      <c r="X22" s="879">
        <v>14738188.99</v>
      </c>
      <c r="Y22" s="880"/>
      <c r="Z22" s="533"/>
    </row>
    <row r="23" spans="1:26" ht="15" customHeight="1">
      <c r="A23" s="726" t="s">
        <v>884</v>
      </c>
      <c r="B23" s="16"/>
      <c r="C23" s="16"/>
      <c r="D23" s="16"/>
      <c r="E23" s="16"/>
      <c r="F23" s="16"/>
      <c r="G23" s="16"/>
      <c r="H23" s="16"/>
      <c r="I23" s="16"/>
      <c r="J23" s="16"/>
      <c r="K23" s="16"/>
      <c r="L23" s="16"/>
      <c r="M23" s="16"/>
      <c r="N23" s="16"/>
      <c r="O23" s="16"/>
      <c r="P23" s="16"/>
      <c r="Q23" s="16"/>
      <c r="R23" s="16"/>
      <c r="S23" s="16"/>
      <c r="T23" s="16"/>
      <c r="U23" s="16"/>
      <c r="V23" s="16"/>
      <c r="W23" s="16"/>
      <c r="X23" s="16"/>
      <c r="Y23" s="26"/>
      <c r="Z23" s="533"/>
    </row>
    <row r="24" spans="1:26" ht="15" customHeight="1">
      <c r="A24" s="22" t="s">
        <v>885</v>
      </c>
      <c r="B24" s="881"/>
      <c r="C24" s="881"/>
      <c r="D24" s="881"/>
      <c r="E24" s="881"/>
      <c r="F24" s="881"/>
      <c r="G24" s="881"/>
      <c r="H24" s="881"/>
      <c r="I24" s="881"/>
      <c r="J24" s="881"/>
      <c r="K24" s="881"/>
      <c r="L24" s="881"/>
      <c r="M24" s="881"/>
      <c r="N24" s="881"/>
      <c r="O24" s="881"/>
      <c r="P24" s="881"/>
      <c r="Q24" s="881"/>
      <c r="R24" s="881"/>
      <c r="S24" s="881"/>
      <c r="T24" s="881"/>
      <c r="U24" s="881"/>
      <c r="V24" s="881"/>
      <c r="W24" s="881"/>
      <c r="X24" s="881"/>
      <c r="Y24" s="26"/>
      <c r="Z24" s="533"/>
    </row>
    <row r="25" spans="1:26" ht="15" customHeight="1">
      <c r="A25" s="22" t="s">
        <v>886</v>
      </c>
      <c r="B25" s="16"/>
      <c r="C25" s="16"/>
      <c r="D25" s="16"/>
      <c r="E25" s="16"/>
      <c r="F25" s="16"/>
      <c r="G25" s="16"/>
      <c r="H25" s="16"/>
      <c r="I25" s="16"/>
      <c r="J25" s="16"/>
      <c r="K25" s="16"/>
      <c r="L25" s="16"/>
      <c r="M25" s="16"/>
      <c r="N25" s="16"/>
      <c r="O25" s="16"/>
      <c r="P25" s="16"/>
      <c r="Q25" s="16"/>
      <c r="R25" s="16"/>
      <c r="S25" s="16"/>
      <c r="T25" s="16"/>
      <c r="U25" s="16"/>
      <c r="V25" s="16"/>
      <c r="W25" s="16"/>
      <c r="X25" s="16"/>
      <c r="Y25" s="26"/>
      <c r="Z25" s="533"/>
    </row>
    <row r="26" spans="1:26">
      <c r="A26" s="22" t="s">
        <v>887</v>
      </c>
      <c r="B26" s="16"/>
      <c r="C26" s="16"/>
      <c r="D26" s="16"/>
      <c r="E26" s="16"/>
      <c r="F26" s="16"/>
      <c r="G26" s="16"/>
      <c r="H26" s="16"/>
      <c r="I26" s="16"/>
      <c r="J26" s="16"/>
      <c r="K26" s="16"/>
      <c r="L26" s="16"/>
      <c r="M26" s="16"/>
      <c r="N26" s="16"/>
      <c r="O26" s="16"/>
      <c r="P26" s="16"/>
      <c r="Q26" s="16"/>
      <c r="R26" s="16"/>
      <c r="S26" s="16"/>
      <c r="T26" s="16"/>
      <c r="U26" s="16"/>
      <c r="V26" s="16"/>
      <c r="W26" s="16"/>
      <c r="X26" s="16"/>
      <c r="Y26" s="26"/>
    </row>
    <row r="27" spans="1:26">
      <c r="A27" s="440"/>
      <c r="B27" s="16"/>
      <c r="C27" s="16"/>
      <c r="D27" s="16"/>
      <c r="E27" s="16"/>
      <c r="F27" s="16"/>
      <c r="G27" s="16"/>
      <c r="H27" s="16"/>
      <c r="I27" s="16"/>
      <c r="J27" s="16"/>
      <c r="K27" s="16"/>
      <c r="L27" s="16"/>
      <c r="M27" s="16"/>
      <c r="N27" s="16"/>
      <c r="O27" s="16"/>
      <c r="P27" s="16"/>
      <c r="Q27" s="16"/>
      <c r="R27" s="16"/>
      <c r="S27" s="16"/>
      <c r="T27" s="16"/>
      <c r="U27" s="16"/>
      <c r="V27" s="16"/>
      <c r="W27" s="16"/>
      <c r="X27" s="16"/>
      <c r="Y27" s="26"/>
    </row>
    <row r="28" spans="1:26">
      <c r="A28" s="26"/>
      <c r="B28" s="26"/>
      <c r="C28" s="26"/>
      <c r="D28" s="26"/>
      <c r="E28" s="26"/>
      <c r="F28" s="26"/>
      <c r="G28" s="26"/>
      <c r="H28" s="26"/>
      <c r="I28" s="26"/>
      <c r="J28" s="26"/>
      <c r="K28" s="26"/>
      <c r="L28" s="26"/>
      <c r="M28" s="26"/>
      <c r="N28" s="26"/>
      <c r="O28" s="26"/>
      <c r="P28" s="26"/>
      <c r="Q28" s="26"/>
      <c r="R28" s="26"/>
      <c r="S28" s="26"/>
      <c r="T28" s="26"/>
      <c r="U28" s="26"/>
      <c r="V28" s="26"/>
      <c r="W28" s="26"/>
      <c r="X28" s="26"/>
      <c r="Y28" s="26"/>
    </row>
  </sheetData>
  <mergeCells count="13">
    <mergeCell ref="O9:O11"/>
    <mergeCell ref="P9:P11"/>
    <mergeCell ref="Q9:U10"/>
    <mergeCell ref="A2:X2"/>
    <mergeCell ref="A4:X4"/>
    <mergeCell ref="A5:X5"/>
    <mergeCell ref="X6:X11"/>
    <mergeCell ref="B7:W7"/>
    <mergeCell ref="V8:V11"/>
    <mergeCell ref="W8:W11"/>
    <mergeCell ref="B9:L10"/>
    <mergeCell ref="M9:M11"/>
    <mergeCell ref="N9:N11"/>
  </mergeCells>
  <hyperlinks>
    <hyperlink ref="A1" location="Índice!A1" display="Volver al Índice" xr:uid="{42A96A54-6013-4E49-9C49-68B0A100013B}"/>
  </hyperlinks>
  <printOptions horizontalCentered="1" verticalCentered="1"/>
  <pageMargins left="0.39370078740157483" right="0.39370078740157483" top="0.51181102362204722" bottom="0.78740157480314965" header="0.51181102362204722" footer="0.51181102362204722"/>
  <pageSetup scale="65" orientation="landscape" horizontalDpi="240" verticalDpi="14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FA16A-B560-4547-8B52-4F9A117D62C6}">
  <dimension ref="A1:M22"/>
  <sheetViews>
    <sheetView showGridLines="0" zoomScaleNormal="75" workbookViewId="0"/>
  </sheetViews>
  <sheetFormatPr baseColWidth="10" defaultRowHeight="22.5" customHeight="1"/>
  <cols>
    <col min="1" max="1" width="37" style="7" customWidth="1"/>
    <col min="2" max="8" width="15.5546875" style="7" customWidth="1"/>
    <col min="9" max="9" width="17.44140625" style="7" bestFit="1" customWidth="1"/>
    <col min="10" max="10" width="12" style="7" bestFit="1" customWidth="1"/>
    <col min="11" max="16384" width="11.5546875" style="7"/>
  </cols>
  <sheetData>
    <row r="1" spans="1:13" s="98" customFormat="1" ht="22.5" customHeight="1">
      <c r="A1" s="1189" t="s">
        <v>1067</v>
      </c>
      <c r="B1" s="69"/>
      <c r="C1" s="69"/>
      <c r="D1" s="69"/>
      <c r="E1" s="69"/>
      <c r="F1" s="69"/>
      <c r="G1" s="69"/>
      <c r="H1" s="69"/>
    </row>
    <row r="2" spans="1:13" s="509" customFormat="1" ht="22.5" customHeight="1">
      <c r="A2" s="358" t="s">
        <v>902</v>
      </c>
      <c r="B2" s="358"/>
      <c r="C2" s="358"/>
      <c r="D2" s="358"/>
      <c r="E2" s="358"/>
      <c r="F2" s="358"/>
      <c r="G2" s="358"/>
      <c r="H2" s="358"/>
    </row>
    <row r="3" spans="1:13" s="611" customFormat="1" ht="22.5" customHeight="1">
      <c r="A3" s="100">
        <v>45351</v>
      </c>
      <c r="B3" s="100"/>
      <c r="C3" s="100"/>
      <c r="D3" s="100"/>
      <c r="E3" s="100"/>
      <c r="F3" s="100"/>
      <c r="G3" s="100"/>
      <c r="H3" s="100"/>
    </row>
    <row r="4" spans="1:13" s="105" customFormat="1" ht="22.5" customHeight="1">
      <c r="A4" s="200" t="s">
        <v>73</v>
      </c>
      <c r="B4" s="200"/>
      <c r="C4" s="200"/>
      <c r="D4" s="200"/>
      <c r="E4" s="200"/>
      <c r="F4" s="200"/>
      <c r="G4" s="200"/>
      <c r="H4" s="200"/>
    </row>
    <row r="5" spans="1:13" ht="22.5" customHeight="1" thickBot="1"/>
    <row r="6" spans="1:13" ht="22.5" customHeight="1">
      <c r="A6" s="106" t="s">
        <v>66</v>
      </c>
      <c r="B6" s="106" t="s">
        <v>903</v>
      </c>
      <c r="C6" s="106"/>
      <c r="D6" s="206" t="s">
        <v>904</v>
      </c>
      <c r="E6" s="206" t="s">
        <v>905</v>
      </c>
      <c r="F6" s="206" t="s">
        <v>906</v>
      </c>
      <c r="G6" s="206" t="s">
        <v>907</v>
      </c>
      <c r="H6" s="205" t="s">
        <v>908</v>
      </c>
      <c r="M6" s="31"/>
    </row>
    <row r="7" spans="1:13" ht="22.5" customHeight="1">
      <c r="A7" s="225"/>
      <c r="B7" s="536" t="s">
        <v>679</v>
      </c>
      <c r="C7" s="536" t="s">
        <v>680</v>
      </c>
      <c r="D7" s="209"/>
      <c r="E7" s="209"/>
      <c r="F7" s="209"/>
      <c r="G7" s="209"/>
      <c r="H7" s="208"/>
    </row>
    <row r="8" spans="1:13" ht="12" customHeight="1">
      <c r="A8" s="16"/>
      <c r="B8" s="16"/>
      <c r="C8" s="16"/>
      <c r="D8" s="16"/>
      <c r="E8" s="16"/>
      <c r="F8" s="16"/>
      <c r="G8" s="16"/>
      <c r="H8" s="17"/>
    </row>
    <row r="9" spans="1:13" ht="20.100000000000001" customHeight="1">
      <c r="A9" s="16" t="s">
        <v>29</v>
      </c>
      <c r="B9" s="889">
        <v>308275.98200000002</v>
      </c>
      <c r="C9" s="889">
        <v>1889474.9580000001</v>
      </c>
      <c r="D9" s="889">
        <v>0</v>
      </c>
      <c r="E9" s="889">
        <v>192264.541</v>
      </c>
      <c r="F9" s="889">
        <v>156011.22700000001</v>
      </c>
      <c r="G9" s="889">
        <v>1416.0170000000001</v>
      </c>
      <c r="H9" s="890">
        <v>2547442.7250000001</v>
      </c>
      <c r="I9" s="891"/>
    </row>
    <row r="10" spans="1:13" s="22" customFormat="1" ht="20.100000000000001" customHeight="1">
      <c r="A10" s="16" t="s">
        <v>30</v>
      </c>
      <c r="B10" s="889">
        <v>1132228.2879999999</v>
      </c>
      <c r="C10" s="889">
        <v>2692739.8</v>
      </c>
      <c r="D10" s="889">
        <v>0</v>
      </c>
      <c r="E10" s="889">
        <v>7541.0540000000001</v>
      </c>
      <c r="F10" s="889">
        <v>293379.54599999997</v>
      </c>
      <c r="G10" s="889">
        <v>43596.031999999999</v>
      </c>
      <c r="H10" s="890">
        <v>4169484.7199999997</v>
      </c>
      <c r="I10" s="892"/>
    </row>
    <row r="11" spans="1:13" s="22" customFormat="1" ht="20.100000000000001" customHeight="1">
      <c r="A11" s="16" t="s">
        <v>31</v>
      </c>
      <c r="B11" s="889">
        <v>298162.28999999998</v>
      </c>
      <c r="C11" s="889">
        <v>1729246.78</v>
      </c>
      <c r="D11" s="889">
        <v>0</v>
      </c>
      <c r="E11" s="889">
        <v>65291.997000000003</v>
      </c>
      <c r="F11" s="889">
        <v>116152.97900000001</v>
      </c>
      <c r="G11" s="889">
        <v>66759.701000000001</v>
      </c>
      <c r="H11" s="890">
        <v>2275613.747</v>
      </c>
      <c r="I11" s="892"/>
    </row>
    <row r="12" spans="1:13" s="22" customFormat="1" ht="20.100000000000001" customHeight="1">
      <c r="A12" s="16" t="s">
        <v>32</v>
      </c>
      <c r="B12" s="889">
        <v>42438.292000000001</v>
      </c>
      <c r="C12" s="889">
        <v>1100073.128</v>
      </c>
      <c r="D12" s="889">
        <v>0</v>
      </c>
      <c r="E12" s="889">
        <v>50153.732000000004</v>
      </c>
      <c r="F12" s="889">
        <v>65347.453000000001</v>
      </c>
      <c r="G12" s="889">
        <v>1274.4259999999999</v>
      </c>
      <c r="H12" s="890">
        <v>1259287.031</v>
      </c>
      <c r="I12" s="892"/>
    </row>
    <row r="13" spans="1:13" s="22" customFormat="1" ht="20.100000000000001" customHeight="1">
      <c r="A13" s="16" t="s">
        <v>33</v>
      </c>
      <c r="B13" s="889">
        <v>47991.11</v>
      </c>
      <c r="C13" s="889">
        <v>205905.26800000001</v>
      </c>
      <c r="D13" s="889">
        <v>0</v>
      </c>
      <c r="E13" s="889">
        <v>6649.0429999999997</v>
      </c>
      <c r="F13" s="889">
        <v>25501.853999999999</v>
      </c>
      <c r="G13" s="889">
        <v>2417.0369999999998</v>
      </c>
      <c r="H13" s="890">
        <v>288464.31200000003</v>
      </c>
      <c r="I13" s="892"/>
    </row>
    <row r="14" spans="1:13" s="22" customFormat="1" ht="20.100000000000001" customHeight="1">
      <c r="A14" s="16" t="s">
        <v>34</v>
      </c>
      <c r="B14" s="889">
        <v>836701.63100000005</v>
      </c>
      <c r="C14" s="889">
        <v>584384.39800000004</v>
      </c>
      <c r="D14" s="889">
        <v>0</v>
      </c>
      <c r="E14" s="889">
        <v>9710.4570000000003</v>
      </c>
      <c r="F14" s="889">
        <v>161715.74100000001</v>
      </c>
      <c r="G14" s="889">
        <v>0</v>
      </c>
      <c r="H14" s="890">
        <v>1592512.227</v>
      </c>
      <c r="I14" s="892"/>
    </row>
    <row r="15" spans="1:13" s="22" customFormat="1" ht="20.100000000000001" customHeight="1">
      <c r="A15" s="16" t="s">
        <v>35</v>
      </c>
      <c r="B15" s="889">
        <v>3299.1590000000001</v>
      </c>
      <c r="C15" s="889">
        <v>1353211.939</v>
      </c>
      <c r="D15" s="889">
        <v>0</v>
      </c>
      <c r="E15" s="889">
        <v>11340.683000000001</v>
      </c>
      <c r="F15" s="889">
        <v>38023.377</v>
      </c>
      <c r="G15" s="889">
        <v>46203.203000000001</v>
      </c>
      <c r="H15" s="890">
        <v>1452078.361</v>
      </c>
      <c r="I15" s="892"/>
    </row>
    <row r="16" spans="1:13" s="22" customFormat="1" ht="20.100000000000001" customHeight="1">
      <c r="A16" s="16" t="s">
        <v>36</v>
      </c>
      <c r="B16" s="889">
        <v>14410.402</v>
      </c>
      <c r="C16" s="889">
        <v>489551.54800000001</v>
      </c>
      <c r="D16" s="889">
        <v>0</v>
      </c>
      <c r="E16" s="889">
        <v>20899.75</v>
      </c>
      <c r="F16" s="889">
        <v>29531.316999999999</v>
      </c>
      <c r="G16" s="889">
        <v>32957.654000000002</v>
      </c>
      <c r="H16" s="890">
        <v>587350.67099999997</v>
      </c>
      <c r="I16" s="892"/>
    </row>
    <row r="17" spans="1:9" s="22" customFormat="1" ht="20.100000000000001" customHeight="1">
      <c r="A17" s="16" t="s">
        <v>37</v>
      </c>
      <c r="B17" s="889">
        <v>17441.46</v>
      </c>
      <c r="C17" s="889">
        <v>280191.00799999997</v>
      </c>
      <c r="D17" s="889">
        <v>0</v>
      </c>
      <c r="E17" s="889">
        <v>26107.083999999999</v>
      </c>
      <c r="F17" s="889">
        <v>54539.794000000002</v>
      </c>
      <c r="G17" s="889">
        <v>10265.114</v>
      </c>
      <c r="H17" s="890">
        <v>388544.45999999996</v>
      </c>
      <c r="I17" s="892"/>
    </row>
    <row r="18" spans="1:9" s="22" customFormat="1" ht="22.5" customHeight="1" thickBot="1">
      <c r="A18" s="137" t="s">
        <v>38</v>
      </c>
      <c r="B18" s="893">
        <v>2700948.6140000001</v>
      </c>
      <c r="C18" s="893">
        <v>10324778.827</v>
      </c>
      <c r="D18" s="893">
        <v>0</v>
      </c>
      <c r="E18" s="893">
        <v>389958.34100000001</v>
      </c>
      <c r="F18" s="893">
        <v>940203.28800000006</v>
      </c>
      <c r="G18" s="893">
        <v>204889.18400000001</v>
      </c>
      <c r="H18" s="893">
        <v>14560778.254000001</v>
      </c>
      <c r="I18" s="892"/>
    </row>
    <row r="19" spans="1:9" ht="22.5" customHeight="1">
      <c r="A19" s="27" t="s">
        <v>909</v>
      </c>
      <c r="B19" s="136"/>
      <c r="C19" s="136"/>
      <c r="D19" s="136"/>
      <c r="E19" s="136"/>
      <c r="F19" s="136"/>
      <c r="G19" s="136"/>
      <c r="H19" s="136"/>
    </row>
    <row r="20" spans="1:9" ht="13.2">
      <c r="A20" s="230" t="s">
        <v>71</v>
      </c>
      <c r="B20" s="16"/>
      <c r="C20" s="16"/>
      <c r="D20" s="16"/>
      <c r="E20" s="16"/>
      <c r="F20" s="16"/>
      <c r="G20" s="16"/>
      <c r="H20" s="16"/>
    </row>
    <row r="21" spans="1:9" ht="13.2">
      <c r="A21" s="230"/>
      <c r="B21" s="891"/>
      <c r="C21" s="891"/>
      <c r="D21" s="891"/>
      <c r="E21" s="891"/>
      <c r="F21" s="891"/>
      <c r="G21" s="891"/>
      <c r="H21" s="894"/>
    </row>
    <row r="22" spans="1:9" ht="13.2">
      <c r="A22" s="230"/>
      <c r="B22" s="895"/>
      <c r="C22" s="895"/>
      <c r="D22" s="895"/>
      <c r="E22" s="895"/>
      <c r="F22" s="895"/>
      <c r="G22" s="895"/>
      <c r="H22" s="895"/>
    </row>
  </sheetData>
  <mergeCells count="7">
    <mergeCell ref="H6:H7"/>
    <mergeCell ref="A6:A7"/>
    <mergeCell ref="B6:C6"/>
    <mergeCell ref="D6:D7"/>
    <mergeCell ref="E6:E7"/>
    <mergeCell ref="F6:F7"/>
    <mergeCell ref="G6:G7"/>
  </mergeCells>
  <hyperlinks>
    <hyperlink ref="A1" location="Índice!A1" display="Volver al Índice" xr:uid="{5C454E3D-6CAC-465C-BEA8-24D7FD91C7A4}"/>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57B80-05AE-4414-B63C-C1272191A5EE}">
  <dimension ref="A1:AA36"/>
  <sheetViews>
    <sheetView showGridLines="0" zoomScaleNormal="100" workbookViewId="0"/>
  </sheetViews>
  <sheetFormatPr baseColWidth="10" defaultColWidth="13.88671875" defaultRowHeight="13.8"/>
  <cols>
    <col min="1" max="1" width="25.109375" style="896" customWidth="1"/>
    <col min="2" max="16" width="8.5546875" style="896" customWidth="1"/>
    <col min="17" max="18" width="8.44140625" style="896" bestFit="1" customWidth="1"/>
    <col min="19" max="19" width="6.88671875" style="896" bestFit="1" customWidth="1"/>
    <col min="20" max="25" width="8.5546875" style="896" customWidth="1"/>
    <col min="26" max="26" width="10.88671875" style="896" customWidth="1"/>
    <col min="27" max="16384" width="13.88671875" style="896"/>
  </cols>
  <sheetData>
    <row r="1" spans="1:26" ht="18" customHeight="1">
      <c r="A1" s="1189" t="s">
        <v>1067</v>
      </c>
      <c r="B1" s="69"/>
      <c r="C1" s="69"/>
      <c r="D1" s="69"/>
      <c r="E1" s="69"/>
      <c r="F1" s="69"/>
      <c r="G1" s="69"/>
      <c r="H1" s="69"/>
      <c r="I1" s="69"/>
      <c r="J1" s="69"/>
      <c r="K1" s="69"/>
      <c r="L1" s="69"/>
      <c r="M1" s="69"/>
      <c r="N1" s="69"/>
      <c r="O1" s="69"/>
      <c r="P1" s="69"/>
      <c r="Q1" s="69"/>
      <c r="R1" s="69"/>
      <c r="S1" s="69"/>
      <c r="T1" s="69"/>
      <c r="U1" s="69"/>
      <c r="V1" s="69"/>
      <c r="W1" s="69"/>
      <c r="X1" s="69"/>
      <c r="Y1" s="69"/>
      <c r="Z1" s="69"/>
    </row>
    <row r="2" spans="1:26" s="898" customFormat="1" ht="28.2">
      <c r="A2" s="897" t="s">
        <v>910</v>
      </c>
      <c r="B2" s="897"/>
      <c r="C2" s="897"/>
      <c r="D2" s="897"/>
      <c r="E2" s="897"/>
      <c r="F2" s="897"/>
      <c r="G2" s="897"/>
      <c r="H2" s="897"/>
      <c r="I2" s="897"/>
      <c r="J2" s="897"/>
      <c r="K2" s="897"/>
      <c r="L2" s="897"/>
      <c r="M2" s="897"/>
      <c r="N2" s="897"/>
      <c r="O2" s="897"/>
      <c r="P2" s="897"/>
      <c r="Q2" s="897"/>
      <c r="R2" s="897"/>
      <c r="S2" s="897"/>
      <c r="T2" s="897"/>
      <c r="U2" s="897"/>
      <c r="V2" s="897"/>
      <c r="W2" s="897"/>
      <c r="X2" s="897"/>
      <c r="Y2" s="897"/>
      <c r="Z2" s="897"/>
    </row>
    <row r="3" spans="1:26" s="899" customFormat="1" ht="23.1" customHeight="1">
      <c r="A3" s="100">
        <v>45351</v>
      </c>
      <c r="B3" s="100"/>
      <c r="C3" s="100"/>
      <c r="D3" s="100"/>
      <c r="E3" s="100"/>
      <c r="F3" s="100"/>
      <c r="G3" s="100"/>
      <c r="H3" s="100"/>
      <c r="I3" s="100"/>
      <c r="J3" s="100"/>
      <c r="K3" s="100"/>
      <c r="L3" s="100"/>
      <c r="M3" s="100"/>
      <c r="N3" s="100"/>
      <c r="O3" s="100"/>
      <c r="P3" s="100"/>
      <c r="Q3" s="100"/>
      <c r="R3" s="100"/>
      <c r="S3" s="100"/>
      <c r="T3" s="100"/>
      <c r="U3" s="100"/>
      <c r="V3" s="100"/>
      <c r="W3" s="100"/>
      <c r="X3" s="100"/>
      <c r="Y3" s="100"/>
      <c r="Z3" s="100"/>
    </row>
    <row r="4" spans="1:26" s="898" customFormat="1">
      <c r="A4" s="900" t="s">
        <v>73</v>
      </c>
      <c r="B4" s="901"/>
      <c r="C4" s="901"/>
      <c r="D4" s="901"/>
      <c r="E4" s="901"/>
      <c r="F4" s="901"/>
      <c r="G4" s="901"/>
      <c r="H4" s="901"/>
      <c r="I4" s="901"/>
      <c r="J4" s="901"/>
      <c r="K4" s="901"/>
      <c r="L4" s="901"/>
      <c r="M4" s="901"/>
      <c r="N4" s="901"/>
      <c r="O4" s="901"/>
      <c r="P4" s="901"/>
      <c r="Q4" s="901"/>
      <c r="R4" s="901"/>
      <c r="S4" s="901"/>
      <c r="T4" s="901"/>
      <c r="U4" s="901"/>
      <c r="V4" s="901"/>
      <c r="W4" s="901"/>
      <c r="X4" s="901"/>
      <c r="Y4" s="901"/>
      <c r="Z4" s="901"/>
    </row>
    <row r="5" spans="1:26" s="899" customFormat="1" ht="8.25" customHeight="1" thickBot="1"/>
    <row r="6" spans="1:26" s="899" customFormat="1" ht="30" customHeight="1">
      <c r="A6" s="902" t="s">
        <v>66</v>
      </c>
      <c r="B6" s="903" t="s">
        <v>42</v>
      </c>
      <c r="C6" s="903"/>
      <c r="D6" s="903"/>
      <c r="E6" s="903" t="s">
        <v>911</v>
      </c>
      <c r="F6" s="903"/>
      <c r="G6" s="903"/>
      <c r="H6" s="903" t="s">
        <v>912</v>
      </c>
      <c r="I6" s="903"/>
      <c r="J6" s="903"/>
      <c r="K6" s="903" t="s">
        <v>913</v>
      </c>
      <c r="L6" s="903"/>
      <c r="M6" s="903"/>
      <c r="N6" s="903" t="s">
        <v>46</v>
      </c>
      <c r="O6" s="903"/>
      <c r="P6" s="903"/>
      <c r="Q6" s="902" t="s">
        <v>47</v>
      </c>
      <c r="R6" s="902"/>
      <c r="S6" s="902"/>
      <c r="T6" s="902"/>
      <c r="U6" s="902"/>
      <c r="V6" s="902"/>
      <c r="W6" s="904" t="s">
        <v>648</v>
      </c>
      <c r="X6" s="904"/>
      <c r="Y6" s="904"/>
      <c r="Z6" s="905" t="s">
        <v>908</v>
      </c>
    </row>
    <row r="7" spans="1:26" s="899" customFormat="1" ht="15.75" customHeight="1">
      <c r="A7" s="906"/>
      <c r="B7" s="901"/>
      <c r="C7" s="901"/>
      <c r="D7" s="901"/>
      <c r="E7" s="901"/>
      <c r="F7" s="901"/>
      <c r="G7" s="901"/>
      <c r="H7" s="901"/>
      <c r="I7" s="901"/>
      <c r="J7" s="901"/>
      <c r="K7" s="901"/>
      <c r="L7" s="901"/>
      <c r="M7" s="901"/>
      <c r="N7" s="901"/>
      <c r="O7" s="901"/>
      <c r="P7" s="901"/>
      <c r="Q7" s="907" t="s">
        <v>914</v>
      </c>
      <c r="R7" s="907"/>
      <c r="S7" s="907"/>
      <c r="T7" s="907" t="s">
        <v>915</v>
      </c>
      <c r="U7" s="907"/>
      <c r="V7" s="907"/>
      <c r="W7" s="908"/>
      <c r="X7" s="908"/>
      <c r="Y7" s="908"/>
      <c r="Z7" s="909"/>
    </row>
    <row r="8" spans="1:26" s="899" customFormat="1" ht="54.9" customHeight="1">
      <c r="A8" s="910"/>
      <c r="B8" s="911" t="s">
        <v>903</v>
      </c>
      <c r="C8" s="912" t="s">
        <v>916</v>
      </c>
      <c r="D8" s="911" t="s">
        <v>917</v>
      </c>
      <c r="E8" s="911" t="s">
        <v>903</v>
      </c>
      <c r="F8" s="912" t="s">
        <v>916</v>
      </c>
      <c r="G8" s="911" t="s">
        <v>917</v>
      </c>
      <c r="H8" s="911" t="s">
        <v>903</v>
      </c>
      <c r="I8" s="912" t="s">
        <v>916</v>
      </c>
      <c r="J8" s="911" t="s">
        <v>917</v>
      </c>
      <c r="K8" s="911" t="s">
        <v>903</v>
      </c>
      <c r="L8" s="912" t="s">
        <v>916</v>
      </c>
      <c r="M8" s="911" t="s">
        <v>917</v>
      </c>
      <c r="N8" s="911" t="s">
        <v>903</v>
      </c>
      <c r="O8" s="912" t="s">
        <v>916</v>
      </c>
      <c r="P8" s="911" t="s">
        <v>917</v>
      </c>
      <c r="Q8" s="911" t="s">
        <v>903</v>
      </c>
      <c r="R8" s="912" t="s">
        <v>916</v>
      </c>
      <c r="S8" s="911" t="s">
        <v>917</v>
      </c>
      <c r="T8" s="913" t="s">
        <v>903</v>
      </c>
      <c r="U8" s="914" t="s">
        <v>916</v>
      </c>
      <c r="V8" s="913" t="s">
        <v>917</v>
      </c>
      <c r="W8" s="913" t="s">
        <v>903</v>
      </c>
      <c r="X8" s="914" t="s">
        <v>916</v>
      </c>
      <c r="Y8" s="913" t="s">
        <v>917</v>
      </c>
      <c r="Z8" s="915"/>
    </row>
    <row r="9" spans="1:26" s="916" customFormat="1" ht="6" customHeight="1">
      <c r="B9" s="917"/>
      <c r="C9" s="918"/>
      <c r="D9" s="918"/>
      <c r="E9" s="918"/>
      <c r="F9" s="918"/>
      <c r="G9" s="918"/>
      <c r="H9" s="918"/>
      <c r="I9" s="918"/>
      <c r="J9" s="918"/>
      <c r="K9" s="918"/>
      <c r="L9" s="918"/>
      <c r="M9" s="918"/>
      <c r="N9" s="918"/>
      <c r="O9" s="918"/>
      <c r="P9" s="918"/>
      <c r="Q9" s="918"/>
      <c r="R9" s="918"/>
      <c r="S9" s="918"/>
      <c r="T9" s="918"/>
      <c r="U9" s="918"/>
      <c r="V9" s="918"/>
      <c r="W9" s="918"/>
      <c r="X9" s="918"/>
      <c r="Y9" s="918"/>
      <c r="Z9" s="919"/>
    </row>
    <row r="10" spans="1:26" s="916" customFormat="1" ht="20.100000000000001" customHeight="1">
      <c r="A10" s="16" t="s">
        <v>29</v>
      </c>
      <c r="B10" s="920">
        <v>0</v>
      </c>
      <c r="C10" s="920">
        <v>0</v>
      </c>
      <c r="D10" s="920">
        <v>0</v>
      </c>
      <c r="E10" s="920">
        <v>0</v>
      </c>
      <c r="F10" s="920">
        <v>0</v>
      </c>
      <c r="G10" s="920">
        <v>0</v>
      </c>
      <c r="H10" s="920">
        <v>1607.7239999999999</v>
      </c>
      <c r="I10" s="920">
        <v>140.98500000000001</v>
      </c>
      <c r="J10" s="920">
        <v>551.54700000000003</v>
      </c>
      <c r="K10" s="920">
        <v>2603.8890000000001</v>
      </c>
      <c r="L10" s="920">
        <v>3534.3710000000001</v>
      </c>
      <c r="M10" s="920">
        <v>2824.8829999999998</v>
      </c>
      <c r="N10" s="920">
        <v>1681.5</v>
      </c>
      <c r="O10" s="920">
        <v>2067.8960000000002</v>
      </c>
      <c r="P10" s="920">
        <v>2484.89</v>
      </c>
      <c r="Q10" s="920">
        <v>107685.30223999999</v>
      </c>
      <c r="R10" s="920">
        <v>0</v>
      </c>
      <c r="S10" s="920">
        <v>11602.2538</v>
      </c>
      <c r="T10" s="920">
        <v>2062781.6166600001</v>
      </c>
      <c r="U10" s="920">
        <v>186521.28746000002</v>
      </c>
      <c r="V10" s="920">
        <v>139919.91102999999</v>
      </c>
      <c r="W10" s="920">
        <v>21390.906999999999</v>
      </c>
      <c r="X10" s="920">
        <v>0</v>
      </c>
      <c r="Y10" s="920">
        <v>43.758000000000003</v>
      </c>
      <c r="Z10" s="921">
        <v>2547442.727</v>
      </c>
    </row>
    <row r="11" spans="1:26" s="916" customFormat="1" ht="20.100000000000001" customHeight="1">
      <c r="A11" s="16" t="s">
        <v>30</v>
      </c>
      <c r="B11" s="920">
        <v>0</v>
      </c>
      <c r="C11" s="920">
        <v>0</v>
      </c>
      <c r="D11" s="920">
        <v>0</v>
      </c>
      <c r="E11" s="920">
        <v>0</v>
      </c>
      <c r="F11" s="920">
        <v>0</v>
      </c>
      <c r="G11" s="920">
        <v>0</v>
      </c>
      <c r="H11" s="920">
        <v>7068.4750000000004</v>
      </c>
      <c r="I11" s="920">
        <v>0</v>
      </c>
      <c r="J11" s="920">
        <v>3790.9349999999999</v>
      </c>
      <c r="K11" s="920">
        <v>1514612.9029999999</v>
      </c>
      <c r="L11" s="920">
        <v>4959.4579999999996</v>
      </c>
      <c r="M11" s="920">
        <v>194280.43599999999</v>
      </c>
      <c r="N11" s="920">
        <v>1754499.25</v>
      </c>
      <c r="O11" s="920">
        <v>2176.7190000000001</v>
      </c>
      <c r="P11" s="920">
        <v>120189.754</v>
      </c>
      <c r="Q11" s="920">
        <v>0</v>
      </c>
      <c r="R11" s="920">
        <v>0</v>
      </c>
      <c r="S11" s="920">
        <v>0</v>
      </c>
      <c r="T11" s="920">
        <v>548787.46059000003</v>
      </c>
      <c r="U11" s="920">
        <v>404.87657000000002</v>
      </c>
      <c r="V11" s="920">
        <v>18714.452839999998</v>
      </c>
      <c r="W11" s="920">
        <v>0</v>
      </c>
      <c r="X11" s="920">
        <v>0</v>
      </c>
      <c r="Y11" s="920">
        <v>0</v>
      </c>
      <c r="Z11" s="921">
        <v>4169484.7230000002</v>
      </c>
    </row>
    <row r="12" spans="1:26" s="916" customFormat="1" ht="20.100000000000001" customHeight="1">
      <c r="A12" s="16" t="s">
        <v>31</v>
      </c>
      <c r="B12" s="920">
        <v>0</v>
      </c>
      <c r="C12" s="920">
        <v>0</v>
      </c>
      <c r="D12" s="920">
        <v>0</v>
      </c>
      <c r="E12" s="920">
        <v>0</v>
      </c>
      <c r="F12" s="920">
        <v>0</v>
      </c>
      <c r="G12" s="920">
        <v>0</v>
      </c>
      <c r="H12" s="920">
        <v>4263.1379999999999</v>
      </c>
      <c r="I12" s="920">
        <v>487.37200000000001</v>
      </c>
      <c r="J12" s="920">
        <v>1151.0640000000001</v>
      </c>
      <c r="K12" s="920">
        <v>1005251.132</v>
      </c>
      <c r="L12" s="920">
        <v>47265.487000000001</v>
      </c>
      <c r="M12" s="920">
        <v>102730.48699999999</v>
      </c>
      <c r="N12" s="920">
        <v>697588.02099999995</v>
      </c>
      <c r="O12" s="920">
        <v>8805.7980000000007</v>
      </c>
      <c r="P12" s="920">
        <v>55956.987000000001</v>
      </c>
      <c r="Q12" s="920">
        <v>0</v>
      </c>
      <c r="R12" s="920">
        <v>0</v>
      </c>
      <c r="S12" s="920">
        <v>0</v>
      </c>
      <c r="T12" s="920">
        <v>320164.36888999998</v>
      </c>
      <c r="U12" s="920">
        <v>8733.3385099999996</v>
      </c>
      <c r="V12" s="920">
        <v>23031.50488</v>
      </c>
      <c r="W12" s="920">
        <v>142.40899999999999</v>
      </c>
      <c r="X12" s="920">
        <v>0</v>
      </c>
      <c r="Y12" s="920">
        <v>42.637</v>
      </c>
      <c r="Z12" s="921">
        <v>2275613.7489999998</v>
      </c>
    </row>
    <row r="13" spans="1:26" s="916" customFormat="1" ht="20.100000000000001" customHeight="1">
      <c r="A13" s="16" t="s">
        <v>32</v>
      </c>
      <c r="B13" s="920">
        <v>0</v>
      </c>
      <c r="C13" s="920">
        <v>0</v>
      </c>
      <c r="D13" s="920">
        <v>0</v>
      </c>
      <c r="E13" s="920">
        <v>0</v>
      </c>
      <c r="F13" s="920">
        <v>0</v>
      </c>
      <c r="G13" s="920">
        <v>0</v>
      </c>
      <c r="H13" s="920">
        <v>1419.136</v>
      </c>
      <c r="I13" s="920">
        <v>0</v>
      </c>
      <c r="J13" s="920">
        <v>27.396999999999998</v>
      </c>
      <c r="K13" s="920">
        <v>68594.990999999995</v>
      </c>
      <c r="L13" s="920">
        <v>0</v>
      </c>
      <c r="M13" s="920">
        <v>6593.7539999999999</v>
      </c>
      <c r="N13" s="920">
        <v>56164.567999999999</v>
      </c>
      <c r="O13" s="920">
        <v>6.3540000000000001</v>
      </c>
      <c r="P13" s="920">
        <v>6094.2650000000003</v>
      </c>
      <c r="Q13" s="920">
        <v>0</v>
      </c>
      <c r="R13" s="920">
        <v>0</v>
      </c>
      <c r="S13" s="920">
        <v>0</v>
      </c>
      <c r="T13" s="920">
        <v>757940.27708000003</v>
      </c>
      <c r="U13" s="920">
        <v>50136.853779999998</v>
      </c>
      <c r="V13" s="920">
        <v>44427.960700000003</v>
      </c>
      <c r="W13" s="920">
        <v>258392.448</v>
      </c>
      <c r="X13" s="920">
        <v>10.523999999999999</v>
      </c>
      <c r="Y13" s="920">
        <v>9478.5020000000004</v>
      </c>
      <c r="Z13" s="921">
        <v>1259287.034</v>
      </c>
    </row>
    <row r="14" spans="1:26" s="916" customFormat="1" ht="20.100000000000001" customHeight="1">
      <c r="A14" s="16" t="s">
        <v>33</v>
      </c>
      <c r="B14" s="920">
        <v>0</v>
      </c>
      <c r="C14" s="920">
        <v>0</v>
      </c>
      <c r="D14" s="920">
        <v>0</v>
      </c>
      <c r="E14" s="920">
        <v>0</v>
      </c>
      <c r="F14" s="920">
        <v>0</v>
      </c>
      <c r="G14" s="920">
        <v>0</v>
      </c>
      <c r="H14" s="920">
        <v>118.349</v>
      </c>
      <c r="I14" s="920">
        <v>0</v>
      </c>
      <c r="J14" s="920">
        <v>23.736999999999998</v>
      </c>
      <c r="K14" s="920">
        <v>75616.203999999998</v>
      </c>
      <c r="L14" s="920">
        <v>4004.0430000000001</v>
      </c>
      <c r="M14" s="920">
        <v>12661.763999999999</v>
      </c>
      <c r="N14" s="920">
        <v>61304.845999999998</v>
      </c>
      <c r="O14" s="920">
        <v>1617.09</v>
      </c>
      <c r="P14" s="920">
        <v>7140.4660000000003</v>
      </c>
      <c r="Q14" s="920">
        <v>21311.17812</v>
      </c>
      <c r="R14" s="920">
        <v>0</v>
      </c>
      <c r="S14" s="920">
        <v>0</v>
      </c>
      <c r="T14" s="920">
        <v>95545.800080000001</v>
      </c>
      <c r="U14" s="920">
        <v>1027.9090799999999</v>
      </c>
      <c r="V14" s="920">
        <v>8092.9233400000003</v>
      </c>
      <c r="W14" s="920">
        <v>0</v>
      </c>
      <c r="X14" s="920">
        <v>0</v>
      </c>
      <c r="Y14" s="920">
        <v>0</v>
      </c>
      <c r="Z14" s="921">
        <v>288464.31300000002</v>
      </c>
    </row>
    <row r="15" spans="1:26" s="916" customFormat="1" ht="20.100000000000001" customHeight="1">
      <c r="A15" s="16" t="s">
        <v>34</v>
      </c>
      <c r="B15" s="920">
        <v>0</v>
      </c>
      <c r="C15" s="920">
        <v>0</v>
      </c>
      <c r="D15" s="920">
        <v>0</v>
      </c>
      <c r="E15" s="920">
        <v>0</v>
      </c>
      <c r="F15" s="920">
        <v>0</v>
      </c>
      <c r="G15" s="920">
        <v>0</v>
      </c>
      <c r="H15" s="920">
        <v>4362.2979999999998</v>
      </c>
      <c r="I15" s="920">
        <v>0</v>
      </c>
      <c r="J15" s="920">
        <v>1615.47</v>
      </c>
      <c r="K15" s="920">
        <v>0</v>
      </c>
      <c r="L15" s="920">
        <v>0</v>
      </c>
      <c r="M15" s="920">
        <v>0</v>
      </c>
      <c r="N15" s="920">
        <v>0</v>
      </c>
      <c r="O15" s="920">
        <v>0</v>
      </c>
      <c r="P15" s="920">
        <v>0</v>
      </c>
      <c r="Q15" s="920">
        <v>1077980.6343599998</v>
      </c>
      <c r="R15" s="920">
        <v>9390.4891800000005</v>
      </c>
      <c r="S15" s="920">
        <v>141777.53465000002</v>
      </c>
      <c r="T15" s="920">
        <v>338743.09761</v>
      </c>
      <c r="U15" s="920">
        <v>319.96787</v>
      </c>
      <c r="V15" s="920">
        <v>18322.735949999998</v>
      </c>
      <c r="W15" s="920">
        <v>0</v>
      </c>
      <c r="X15" s="920">
        <v>0</v>
      </c>
      <c r="Y15" s="920">
        <v>0</v>
      </c>
      <c r="Z15" s="921">
        <v>1592512.2279999999</v>
      </c>
    </row>
    <row r="16" spans="1:26" s="916" customFormat="1" ht="20.100000000000001" customHeight="1">
      <c r="A16" s="16" t="s">
        <v>35</v>
      </c>
      <c r="B16" s="920">
        <v>2144.8110000000001</v>
      </c>
      <c r="C16" s="920">
        <v>0</v>
      </c>
      <c r="D16" s="920">
        <v>0</v>
      </c>
      <c r="E16" s="920">
        <v>23320.065999999999</v>
      </c>
      <c r="F16" s="920">
        <v>0</v>
      </c>
      <c r="G16" s="920">
        <v>852.48699999999997</v>
      </c>
      <c r="H16" s="920">
        <v>154762.10200000001</v>
      </c>
      <c r="I16" s="920">
        <v>1219.028</v>
      </c>
      <c r="J16" s="920">
        <v>15219.955</v>
      </c>
      <c r="K16" s="920">
        <v>253002.20800000001</v>
      </c>
      <c r="L16" s="920">
        <v>1975.904</v>
      </c>
      <c r="M16" s="920">
        <v>28109.385999999999</v>
      </c>
      <c r="N16" s="920">
        <v>30818.705000000002</v>
      </c>
      <c r="O16" s="920">
        <v>50.554000000000002</v>
      </c>
      <c r="P16" s="920">
        <v>1049.454</v>
      </c>
      <c r="Q16" s="920">
        <v>0</v>
      </c>
      <c r="R16" s="920">
        <v>0</v>
      </c>
      <c r="S16" s="920">
        <v>0</v>
      </c>
      <c r="T16" s="920">
        <v>892463.20507000003</v>
      </c>
      <c r="U16" s="920">
        <v>8095.1966299999995</v>
      </c>
      <c r="V16" s="920">
        <v>38995.29694</v>
      </c>
      <c r="W16" s="920">
        <v>0</v>
      </c>
      <c r="X16" s="920">
        <v>0</v>
      </c>
      <c r="Y16" s="920">
        <v>0</v>
      </c>
      <c r="Z16" s="921">
        <v>1452078.3640000001</v>
      </c>
    </row>
    <row r="17" spans="1:27" s="916" customFormat="1" ht="20.100000000000001" customHeight="1">
      <c r="A17" s="16" t="s">
        <v>36</v>
      </c>
      <c r="B17" s="920">
        <v>0</v>
      </c>
      <c r="C17" s="920">
        <v>0</v>
      </c>
      <c r="D17" s="920">
        <v>510.94099999999997</v>
      </c>
      <c r="E17" s="920">
        <v>0</v>
      </c>
      <c r="F17" s="920">
        <v>0</v>
      </c>
      <c r="G17" s="920">
        <v>841.81</v>
      </c>
      <c r="H17" s="920">
        <v>31467.951000000001</v>
      </c>
      <c r="I17" s="920">
        <v>464.05700000000002</v>
      </c>
      <c r="J17" s="920">
        <v>3238.817</v>
      </c>
      <c r="K17" s="920">
        <v>283512.5</v>
      </c>
      <c r="L17" s="920">
        <v>13300.632</v>
      </c>
      <c r="M17" s="920">
        <v>37490.152000000002</v>
      </c>
      <c r="N17" s="920">
        <v>145998.31099999999</v>
      </c>
      <c r="O17" s="920">
        <v>5594.6450000000004</v>
      </c>
      <c r="P17" s="920">
        <v>16973.237000000001</v>
      </c>
      <c r="Q17" s="920">
        <v>0</v>
      </c>
      <c r="R17" s="920">
        <v>0</v>
      </c>
      <c r="S17" s="920">
        <v>0</v>
      </c>
      <c r="T17" s="920">
        <v>42983.187259999999</v>
      </c>
      <c r="U17" s="920">
        <v>1540.414</v>
      </c>
      <c r="V17" s="920">
        <v>3434.01109</v>
      </c>
      <c r="W17" s="920">
        <v>0</v>
      </c>
      <c r="X17" s="920">
        <v>0</v>
      </c>
      <c r="Y17" s="920">
        <v>0</v>
      </c>
      <c r="Z17" s="921">
        <v>587350.67200000002</v>
      </c>
    </row>
    <row r="18" spans="1:27" s="916" customFormat="1" ht="20.100000000000001" customHeight="1">
      <c r="A18" s="16" t="s">
        <v>37</v>
      </c>
      <c r="B18" s="920">
        <v>0</v>
      </c>
      <c r="C18" s="920">
        <v>0</v>
      </c>
      <c r="D18" s="920">
        <v>0</v>
      </c>
      <c r="E18" s="920">
        <v>0</v>
      </c>
      <c r="F18" s="920">
        <v>0</v>
      </c>
      <c r="G18" s="920">
        <v>0</v>
      </c>
      <c r="H18" s="920">
        <v>1688.5509999999999</v>
      </c>
      <c r="I18" s="920">
        <v>730.03200000000004</v>
      </c>
      <c r="J18" s="920">
        <v>3313.1610000000001</v>
      </c>
      <c r="K18" s="920">
        <v>150570.18799999999</v>
      </c>
      <c r="L18" s="920">
        <v>18632.521000000001</v>
      </c>
      <c r="M18" s="920">
        <v>36816.262000000002</v>
      </c>
      <c r="N18" s="920">
        <v>114934.202</v>
      </c>
      <c r="O18" s="920">
        <v>5530.3890000000001</v>
      </c>
      <c r="P18" s="920">
        <v>18651.091</v>
      </c>
      <c r="Q18" s="920">
        <v>0</v>
      </c>
      <c r="R18" s="920">
        <v>0</v>
      </c>
      <c r="S18" s="920">
        <v>0</v>
      </c>
      <c r="T18" s="920">
        <v>15294.463740000001</v>
      </c>
      <c r="U18" s="920">
        <v>1214.1415400000001</v>
      </c>
      <c r="V18" s="920">
        <v>2840.06612</v>
      </c>
      <c r="W18" s="920">
        <v>15145.062</v>
      </c>
      <c r="X18" s="920">
        <v>0</v>
      </c>
      <c r="Y18" s="920">
        <v>3184.3270000000002</v>
      </c>
      <c r="Z18" s="921">
        <v>388544.462</v>
      </c>
    </row>
    <row r="19" spans="1:27" s="916" customFormat="1" ht="28.5" customHeight="1" thickBot="1">
      <c r="A19" s="91" t="s">
        <v>38</v>
      </c>
      <c r="B19" s="922">
        <v>2144.8110000000001</v>
      </c>
      <c r="C19" s="922">
        <v>0</v>
      </c>
      <c r="D19" s="922">
        <v>510.94099999999997</v>
      </c>
      <c r="E19" s="922">
        <v>23320.065999999999</v>
      </c>
      <c r="F19" s="922">
        <v>0</v>
      </c>
      <c r="G19" s="922">
        <v>1694.297</v>
      </c>
      <c r="H19" s="922">
        <v>206757.72400000002</v>
      </c>
      <c r="I19" s="922">
        <v>3041.4740000000002</v>
      </c>
      <c r="J19" s="922">
        <v>28932.082999999999</v>
      </c>
      <c r="K19" s="922">
        <v>3353764.0149999997</v>
      </c>
      <c r="L19" s="922">
        <v>93672.415999999997</v>
      </c>
      <c r="M19" s="922">
        <v>421507.12400000001</v>
      </c>
      <c r="N19" s="922">
        <v>2862989.4029999995</v>
      </c>
      <c r="O19" s="922">
        <v>25849.445</v>
      </c>
      <c r="P19" s="922">
        <v>228540.14400000003</v>
      </c>
      <c r="Q19" s="923">
        <v>1206977.11472</v>
      </c>
      <c r="R19" s="923">
        <v>9390.4891800000005</v>
      </c>
      <c r="S19" s="923">
        <v>153379.78844999999</v>
      </c>
      <c r="T19" s="920">
        <v>5074703.4769799998</v>
      </c>
      <c r="U19" s="920">
        <v>257993.98543999999</v>
      </c>
      <c r="V19" s="920">
        <v>297778.86288999999</v>
      </c>
      <c r="W19" s="922">
        <v>295070.826</v>
      </c>
      <c r="X19" s="922">
        <v>10.523999999999999</v>
      </c>
      <c r="Y19" s="922">
        <v>12749.224000000002</v>
      </c>
      <c r="Z19" s="924">
        <v>14560778.277000001</v>
      </c>
    </row>
    <row r="20" spans="1:27" s="916" customFormat="1" ht="10.199999999999999">
      <c r="A20" s="920" t="s">
        <v>918</v>
      </c>
      <c r="B20" s="925"/>
      <c r="N20" s="925"/>
      <c r="P20" s="925"/>
      <c r="T20" s="926"/>
      <c r="U20" s="926"/>
      <c r="V20" s="926"/>
      <c r="Y20" s="925"/>
    </row>
    <row r="21" spans="1:27" s="899" customFormat="1">
      <c r="A21" s="230" t="s">
        <v>71</v>
      </c>
      <c r="B21" s="927"/>
      <c r="C21" s="916"/>
      <c r="D21" s="928"/>
      <c r="E21" s="929"/>
      <c r="F21" s="929"/>
      <c r="G21" s="929"/>
      <c r="H21" s="929"/>
      <c r="I21" s="929"/>
      <c r="J21" s="929"/>
      <c r="K21" s="929"/>
      <c r="L21" s="929"/>
      <c r="M21" s="929"/>
      <c r="N21" s="929"/>
      <c r="O21" s="916"/>
      <c r="P21" s="916"/>
      <c r="Q21" s="916"/>
      <c r="R21" s="916"/>
      <c r="S21" s="916"/>
      <c r="T21" s="925"/>
      <c r="U21" s="925"/>
      <c r="V21" s="925"/>
      <c r="W21" s="916"/>
      <c r="X21" s="916"/>
      <c r="Y21" s="916"/>
      <c r="Z21" s="916"/>
      <c r="AA21" s="916"/>
    </row>
    <row r="22" spans="1:27" s="899" customFormat="1">
      <c r="A22" s="230"/>
      <c r="T22" s="930"/>
    </row>
    <row r="23" spans="1:27" s="899" customFormat="1">
      <c r="A23" s="230"/>
      <c r="F23" s="930"/>
      <c r="T23" s="930"/>
    </row>
    <row r="24" spans="1:27" s="899" customFormat="1">
      <c r="T24" s="930"/>
    </row>
    <row r="25" spans="1:27" s="899" customFormat="1">
      <c r="T25" s="930"/>
    </row>
    <row r="26" spans="1:27" s="899" customFormat="1">
      <c r="T26" s="930"/>
    </row>
    <row r="27" spans="1:27" s="899" customFormat="1">
      <c r="T27" s="930"/>
    </row>
    <row r="28" spans="1:27" s="899" customFormat="1">
      <c r="T28" s="930"/>
    </row>
    <row r="29" spans="1:27" s="899" customFormat="1">
      <c r="T29" s="930"/>
    </row>
    <row r="30" spans="1:27">
      <c r="T30" s="930"/>
    </row>
    <row r="31" spans="1:27">
      <c r="T31" s="930"/>
    </row>
    <row r="32" spans="1:27">
      <c r="T32" s="930"/>
    </row>
    <row r="33" spans="20:20">
      <c r="T33" s="930"/>
    </row>
    <row r="34" spans="20:20">
      <c r="T34" s="930"/>
    </row>
    <row r="35" spans="20:20">
      <c r="T35" s="930"/>
    </row>
    <row r="36" spans="20:20">
      <c r="T36" s="930"/>
    </row>
  </sheetData>
  <mergeCells count="7">
    <mergeCell ref="A2:Z2"/>
    <mergeCell ref="A6:A8"/>
    <mergeCell ref="Q6:V6"/>
    <mergeCell ref="W6:Y6"/>
    <mergeCell ref="Z6:Z8"/>
    <mergeCell ref="Q7:S7"/>
    <mergeCell ref="T7:V7"/>
  </mergeCells>
  <hyperlinks>
    <hyperlink ref="A1" location="Índice!A1" display="Volver al Índice" xr:uid="{4A941E24-C41C-4EE3-B310-98E60FD6A727}"/>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8F163-BF52-46AD-A0DB-CD6BB2162449}">
  <dimension ref="A1:I27"/>
  <sheetViews>
    <sheetView showGridLines="0" zoomScaleNormal="100" workbookViewId="0"/>
  </sheetViews>
  <sheetFormatPr baseColWidth="10" defaultRowHeight="13.2"/>
  <cols>
    <col min="1" max="1" width="30.88671875" style="7" customWidth="1"/>
    <col min="2" max="2" width="22" style="7" customWidth="1"/>
    <col min="3" max="3" width="20.5546875" style="7" customWidth="1"/>
    <col min="4" max="4" width="21.44140625" style="7" customWidth="1"/>
    <col min="5" max="7" width="20.5546875" style="7" customWidth="1"/>
    <col min="8" max="8" width="11.5546875" style="7"/>
    <col min="9" max="9" width="12.5546875" style="7" bestFit="1" customWidth="1"/>
    <col min="10" max="16384" width="11.5546875" style="7"/>
  </cols>
  <sheetData>
    <row r="1" spans="1:8" s="1" customFormat="1" ht="25.5" customHeight="1">
      <c r="A1" s="1189" t="s">
        <v>1067</v>
      </c>
      <c r="B1" s="69"/>
      <c r="C1" s="69"/>
      <c r="D1" s="69"/>
      <c r="E1" s="69"/>
      <c r="F1" s="69"/>
      <c r="G1" s="69"/>
    </row>
    <row r="2" spans="1:8" s="509" customFormat="1" ht="58.5" customHeight="1">
      <c r="A2" s="565" t="s">
        <v>888</v>
      </c>
      <c r="B2" s="565"/>
      <c r="C2" s="565"/>
      <c r="D2" s="565"/>
      <c r="E2" s="565"/>
      <c r="F2" s="565"/>
      <c r="G2" s="565"/>
    </row>
    <row r="3" spans="1:8" s="510" customFormat="1" ht="27" customHeight="1">
      <c r="A3" s="124">
        <v>45351</v>
      </c>
      <c r="B3" s="124"/>
      <c r="C3" s="124"/>
      <c r="D3" s="124"/>
      <c r="E3" s="124"/>
      <c r="F3" s="124"/>
      <c r="G3" s="124"/>
    </row>
    <row r="4" spans="1:8" s="105" customFormat="1" ht="23.25" customHeight="1">
      <c r="A4" s="511" t="s">
        <v>65</v>
      </c>
      <c r="B4" s="511"/>
      <c r="C4" s="511"/>
      <c r="D4" s="511"/>
      <c r="E4" s="511"/>
      <c r="F4" s="511"/>
      <c r="G4" s="511"/>
    </row>
    <row r="5" spans="1:8" s="95" customFormat="1" ht="14.4" thickBot="1"/>
    <row r="6" spans="1:8" s="95" customFormat="1" ht="71.25" customHeight="1">
      <c r="A6" s="555" t="s">
        <v>66</v>
      </c>
      <c r="B6" s="556" t="s">
        <v>889</v>
      </c>
      <c r="C6" s="556" t="s">
        <v>890</v>
      </c>
      <c r="D6" s="556" t="s">
        <v>891</v>
      </c>
      <c r="E6" s="556" t="s">
        <v>892</v>
      </c>
      <c r="F6" s="556" t="s">
        <v>893</v>
      </c>
      <c r="G6" s="181" t="s">
        <v>894</v>
      </c>
    </row>
    <row r="7" spans="1:8" s="95" customFormat="1" ht="9" customHeight="1">
      <c r="B7" s="882"/>
      <c r="C7" s="882"/>
      <c r="D7" s="882"/>
      <c r="E7" s="882"/>
      <c r="F7" s="882"/>
      <c r="G7" s="883"/>
    </row>
    <row r="8" spans="1:8" s="16" customFormat="1" ht="20.100000000000001" customHeight="1">
      <c r="A8" s="22" t="s">
        <v>29</v>
      </c>
      <c r="B8" s="214">
        <v>79.280147543190012</v>
      </c>
      <c r="C8" s="214">
        <v>4.2151098588756382</v>
      </c>
      <c r="D8" s="214">
        <v>4.0740523752685638</v>
      </c>
      <c r="E8" s="214">
        <v>7.1942176015321406</v>
      </c>
      <c r="F8" s="214">
        <v>5.2364726211336201</v>
      </c>
      <c r="G8" s="884">
        <v>2547059.4740000004</v>
      </c>
      <c r="H8" s="885"/>
    </row>
    <row r="9" spans="1:8" s="16" customFormat="1" ht="20.100000000000001" customHeight="1">
      <c r="A9" s="22" t="s">
        <v>30</v>
      </c>
      <c r="B9" s="214">
        <v>87.413809348218294</v>
      </c>
      <c r="C9" s="214">
        <v>3.1580203658527908</v>
      </c>
      <c r="D9" s="214">
        <v>2.0829962572626335</v>
      </c>
      <c r="E9" s="214">
        <v>3.125555290566258</v>
      </c>
      <c r="F9" s="214">
        <v>4.2196187381000216</v>
      </c>
      <c r="G9" s="884">
        <v>4151362.62</v>
      </c>
      <c r="H9" s="885"/>
    </row>
    <row r="10" spans="1:8" s="16" customFormat="1" ht="20.100000000000001" customHeight="1">
      <c r="A10" s="22" t="s">
        <v>31</v>
      </c>
      <c r="B10" s="214">
        <v>85.175642458421564</v>
      </c>
      <c r="C10" s="214">
        <v>4.0287565706602129</v>
      </c>
      <c r="D10" s="214">
        <v>2.2858175401216747</v>
      </c>
      <c r="E10" s="214">
        <v>3.4109658677556878</v>
      </c>
      <c r="F10" s="214">
        <v>5.0988175630408517</v>
      </c>
      <c r="G10" s="884">
        <v>2266573.6040000003</v>
      </c>
      <c r="H10" s="885"/>
    </row>
    <row r="11" spans="1:8" s="16" customFormat="1" ht="20.100000000000001" customHeight="1">
      <c r="A11" s="22" t="s">
        <v>32</v>
      </c>
      <c r="B11" s="214">
        <v>80.056204969973763</v>
      </c>
      <c r="C11" s="214">
        <v>6.3840359564373355</v>
      </c>
      <c r="D11" s="214">
        <v>3.1449582991559826</v>
      </c>
      <c r="E11" s="214">
        <v>5.9372281575912815</v>
      </c>
      <c r="F11" s="214">
        <v>4.4775726168416181</v>
      </c>
      <c r="G11" s="884">
        <v>1261902.9960000003</v>
      </c>
      <c r="H11" s="885"/>
    </row>
    <row r="12" spans="1:8" s="16" customFormat="1" ht="20.100000000000001" customHeight="1">
      <c r="A12" s="22" t="s">
        <v>33</v>
      </c>
      <c r="B12" s="214">
        <v>78.53481422622356</v>
      </c>
      <c r="C12" s="214">
        <v>5.281486364450565</v>
      </c>
      <c r="D12" s="214">
        <v>4.1832930326664641</v>
      </c>
      <c r="E12" s="214">
        <v>6.4227537139993363</v>
      </c>
      <c r="F12" s="214">
        <v>5.5776526626600775</v>
      </c>
      <c r="G12" s="884">
        <v>287191.69099999999</v>
      </c>
      <c r="H12" s="885"/>
    </row>
    <row r="13" spans="1:8" s="16" customFormat="1" ht="20.100000000000001" customHeight="1">
      <c r="A13" s="22" t="s">
        <v>34</v>
      </c>
      <c r="B13" s="214">
        <v>79.846034073828946</v>
      </c>
      <c r="C13" s="214">
        <v>3.4659165159432495</v>
      </c>
      <c r="D13" s="214">
        <v>3.6097795868260572</v>
      </c>
      <c r="E13" s="214">
        <v>6.5367119027643081</v>
      </c>
      <c r="F13" s="214">
        <v>6.5415579206374401</v>
      </c>
      <c r="G13" s="884">
        <v>1592524.048</v>
      </c>
      <c r="H13" s="885"/>
    </row>
    <row r="14" spans="1:8" s="16" customFormat="1" ht="20.100000000000001" customHeight="1">
      <c r="A14" s="22" t="s">
        <v>895</v>
      </c>
      <c r="B14" s="214">
        <v>79.82612982724946</v>
      </c>
      <c r="C14" s="214">
        <v>7.9887671573537249</v>
      </c>
      <c r="D14" s="214">
        <v>3.6056659826733339</v>
      </c>
      <c r="E14" s="214">
        <v>4.7842592566123789</v>
      </c>
      <c r="F14" s="214">
        <v>3.795177776111097</v>
      </c>
      <c r="G14" s="884">
        <v>1450694.9410000001</v>
      </c>
      <c r="H14" s="885"/>
    </row>
    <row r="15" spans="1:8" s="16" customFormat="1" ht="20.100000000000001" customHeight="1">
      <c r="A15" s="22" t="s">
        <v>36</v>
      </c>
      <c r="B15" s="214">
        <v>81.982339577155955</v>
      </c>
      <c r="C15" s="214">
        <v>4.6713697051582237</v>
      </c>
      <c r="D15" s="214">
        <v>2.3928229630675735</v>
      </c>
      <c r="E15" s="214">
        <v>2.9978741495032715</v>
      </c>
      <c r="F15" s="214">
        <v>7.9555936051149763</v>
      </c>
      <c r="G15" s="884">
        <v>586470.21600000013</v>
      </c>
      <c r="H15" s="885"/>
    </row>
    <row r="16" spans="1:8" s="16" customFormat="1" ht="20.100000000000001" customHeight="1">
      <c r="A16" s="22" t="s">
        <v>37</v>
      </c>
      <c r="B16" s="214">
        <v>72.56750264800516</v>
      </c>
      <c r="C16" s="214">
        <v>4.9779671042980844</v>
      </c>
      <c r="D16" s="214">
        <v>4.137831115347872</v>
      </c>
      <c r="E16" s="214">
        <v>5.9446669536593477</v>
      </c>
      <c r="F16" s="214">
        <v>12.372032178689524</v>
      </c>
      <c r="G16" s="884">
        <v>387092.33299999998</v>
      </c>
      <c r="H16" s="885"/>
    </row>
    <row r="17" spans="1:9" s="16" customFormat="1" ht="24.75" customHeight="1" thickBot="1">
      <c r="A17" s="773" t="s">
        <v>38</v>
      </c>
      <c r="B17" s="553">
        <v>82.622905780325056</v>
      </c>
      <c r="C17" s="553">
        <v>4.4268438632497054</v>
      </c>
      <c r="D17" s="553">
        <v>2.9839615977461671</v>
      </c>
      <c r="E17" s="553">
        <v>4.8019869055176443</v>
      </c>
      <c r="F17" s="553">
        <v>5.1643018531614091</v>
      </c>
      <c r="G17" s="774">
        <v>14530871.923000002</v>
      </c>
      <c r="H17" s="885"/>
    </row>
    <row r="18" spans="1:9" s="95" customFormat="1" ht="14.25" customHeight="1">
      <c r="A18" s="139" t="s">
        <v>896</v>
      </c>
      <c r="B18" s="886"/>
      <c r="C18" s="886"/>
      <c r="D18" s="886"/>
      <c r="E18" s="886"/>
      <c r="F18" s="886"/>
      <c r="G18" s="886"/>
    </row>
    <row r="19" spans="1:9" s="123" customFormat="1" ht="14.1" customHeight="1">
      <c r="A19" s="139" t="s">
        <v>897</v>
      </c>
      <c r="B19" s="886"/>
      <c r="C19" s="886"/>
      <c r="D19" s="886"/>
      <c r="E19" s="886"/>
      <c r="F19" s="886"/>
      <c r="G19" s="886"/>
    </row>
    <row r="20" spans="1:9" s="123" customFormat="1" ht="14.1" customHeight="1">
      <c r="A20" s="139" t="s">
        <v>898</v>
      </c>
      <c r="B20" s="886"/>
      <c r="C20" s="886"/>
      <c r="D20" s="886"/>
      <c r="E20" s="886"/>
      <c r="F20" s="886"/>
      <c r="G20" s="886"/>
    </row>
    <row r="21" spans="1:9" s="95" customFormat="1" ht="14.1" customHeight="1">
      <c r="A21" s="887" t="s">
        <v>899</v>
      </c>
      <c r="B21" s="96"/>
      <c r="C21" s="96"/>
      <c r="D21" s="96"/>
      <c r="E21" s="96"/>
      <c r="F21" s="96"/>
      <c r="G21" s="96"/>
    </row>
    <row r="22" spans="1:9" s="95" customFormat="1" ht="13.8">
      <c r="A22" s="887" t="s">
        <v>900</v>
      </c>
      <c r="B22" s="882"/>
      <c r="C22" s="882"/>
      <c r="D22" s="882"/>
      <c r="E22" s="882"/>
      <c r="F22" s="882"/>
      <c r="G22" s="882"/>
      <c r="I22" s="888"/>
    </row>
    <row r="23" spans="1:9" s="95" customFormat="1" ht="13.8">
      <c r="A23" s="887" t="s">
        <v>901</v>
      </c>
      <c r="B23" s="882"/>
      <c r="C23" s="882"/>
      <c r="D23" s="882"/>
      <c r="E23" s="882"/>
      <c r="F23" s="882"/>
      <c r="G23" s="882"/>
      <c r="I23" s="888"/>
    </row>
    <row r="24" spans="1:9" s="95" customFormat="1" ht="13.8">
      <c r="A24" s="230" t="s">
        <v>71</v>
      </c>
    </row>
    <row r="25" spans="1:9" s="95" customFormat="1" ht="13.8"/>
    <row r="26" spans="1:9" s="95" customFormat="1" ht="13.8"/>
    <row r="27" spans="1:9" s="95" customFormat="1" ht="13.8"/>
  </sheetData>
  <mergeCells count="3">
    <mergeCell ref="A2:G2"/>
    <mergeCell ref="A3:G3"/>
    <mergeCell ref="A4:G4"/>
  </mergeCells>
  <hyperlinks>
    <hyperlink ref="A1" location="Índice!A1" display="Volver al Índice" xr:uid="{FD734F62-4450-4198-8CF4-3103FB081B1B}"/>
  </hyperlinks>
  <pageMargins left="1.1811023622047245" right="1.1811023622047245" top="0.98425196850393704" bottom="0.98425196850393704" header="0.59055118110236227" footer="0.59055118110236227"/>
  <pageSetup paperSize="9" scale="76" fitToWidth="0"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A2A59-7555-4453-93C3-9B4C9D2FC50B}">
  <dimension ref="A1:AQ24"/>
  <sheetViews>
    <sheetView showGridLines="0" zoomScaleNormal="100" workbookViewId="0"/>
  </sheetViews>
  <sheetFormatPr baseColWidth="10" defaultColWidth="11.44140625" defaultRowHeight="13.2"/>
  <cols>
    <col min="1" max="1" width="28.109375" style="1027" customWidth="1"/>
    <col min="2" max="2" width="7.109375" style="1027" customWidth="1"/>
    <col min="3" max="6" width="5.5546875" style="1027" customWidth="1"/>
    <col min="7" max="7" width="1.44140625" style="1027" customWidth="1"/>
    <col min="8" max="8" width="7.44140625" style="1027" customWidth="1"/>
    <col min="9" max="9" width="5.5546875" style="1027" customWidth="1"/>
    <col min="10" max="11" width="6.44140625" style="1027" bestFit="1" customWidth="1"/>
    <col min="12" max="12" width="5.5546875" style="1027" customWidth="1"/>
    <col min="13" max="13" width="1.44140625" style="1027" customWidth="1"/>
    <col min="14" max="14" width="6.5546875" style="1027" customWidth="1"/>
    <col min="15" max="18" width="5.5546875" style="1027" customWidth="1"/>
    <col min="19" max="19" width="1.44140625" style="1027" customWidth="1"/>
    <col min="20" max="20" width="7.44140625" style="1027" customWidth="1"/>
    <col min="21" max="24" width="5.5546875" style="1027" customWidth="1"/>
    <col min="25" max="25" width="1" style="1027" customWidth="1"/>
    <col min="26" max="26" width="7.44140625" style="1027" customWidth="1"/>
    <col min="27" max="29" width="5.5546875" style="1027" customWidth="1"/>
    <col min="30" max="30" width="6.109375" style="1027" customWidth="1"/>
    <col min="31" max="31" width="1.44140625" style="1027" customWidth="1"/>
    <col min="32" max="32" width="7.44140625" style="1027" customWidth="1"/>
    <col min="33" max="36" width="5.5546875" style="1027" customWidth="1"/>
    <col min="37" max="37" width="1.44140625" style="1027" customWidth="1"/>
    <col min="38" max="38" width="7.44140625" style="1027" customWidth="1"/>
    <col min="39" max="42" width="5.5546875" style="1027" customWidth="1"/>
    <col min="43" max="43" width="1.44140625" style="1027" customWidth="1"/>
    <col min="44" max="16384" width="11.44140625" style="1027"/>
  </cols>
  <sheetData>
    <row r="1" spans="1:43" s="1020" customFormat="1" ht="21" customHeight="1">
      <c r="A1" s="1189" t="s">
        <v>1067</v>
      </c>
      <c r="B1" s="1019"/>
      <c r="C1" s="1019"/>
      <c r="D1" s="1019"/>
      <c r="E1" s="1019"/>
      <c r="F1" s="1019"/>
      <c r="G1" s="1019"/>
      <c r="H1" s="1019"/>
      <c r="I1" s="1019"/>
      <c r="J1" s="1019"/>
      <c r="K1" s="1019"/>
      <c r="L1" s="1019"/>
      <c r="M1" s="1019"/>
      <c r="N1" s="1019"/>
      <c r="O1" s="1019"/>
      <c r="P1" s="1019"/>
      <c r="Q1" s="1019"/>
      <c r="R1" s="1019"/>
      <c r="S1" s="1019"/>
      <c r="T1" s="1019"/>
      <c r="U1" s="1019"/>
      <c r="V1" s="1019"/>
      <c r="W1" s="1019"/>
      <c r="X1" s="1019"/>
      <c r="Y1" s="1019"/>
      <c r="Z1" s="1019"/>
      <c r="AA1" s="1019"/>
      <c r="AB1" s="1019"/>
      <c r="AC1" s="1019"/>
      <c r="AD1" s="1019"/>
      <c r="AE1" s="1019"/>
      <c r="AF1" s="1019"/>
      <c r="AG1" s="1019"/>
      <c r="AH1" s="1019"/>
      <c r="AI1" s="1019"/>
      <c r="AJ1" s="1019"/>
      <c r="AK1" s="1019"/>
      <c r="AL1" s="1019"/>
      <c r="AM1" s="1019"/>
      <c r="AN1" s="1019"/>
      <c r="AO1" s="1019"/>
      <c r="AP1" s="1019"/>
    </row>
    <row r="2" spans="1:43" s="1022" customFormat="1" ht="32.25" customHeight="1">
      <c r="A2" s="1021" t="s">
        <v>969</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1"/>
      <c r="AE2" s="1021"/>
      <c r="AF2" s="1021"/>
      <c r="AG2" s="1021"/>
      <c r="AH2" s="1021"/>
      <c r="AI2" s="1021"/>
      <c r="AJ2" s="1021"/>
      <c r="AK2" s="1021"/>
      <c r="AL2" s="1021"/>
      <c r="AM2" s="1021"/>
      <c r="AN2" s="1021"/>
      <c r="AO2" s="1021"/>
      <c r="AP2" s="1021"/>
    </row>
    <row r="3" spans="1:43" s="1020" customFormat="1" ht="20.25" customHeight="1">
      <c r="A3" s="1023">
        <v>45351</v>
      </c>
      <c r="B3" s="1023"/>
      <c r="C3" s="1023"/>
      <c r="D3" s="1023"/>
      <c r="E3" s="1023"/>
      <c r="F3" s="1023"/>
      <c r="G3" s="1023"/>
      <c r="H3" s="1023"/>
      <c r="I3" s="1023"/>
      <c r="J3" s="1023"/>
      <c r="K3" s="1023"/>
      <c r="L3" s="1023"/>
      <c r="M3" s="1023"/>
      <c r="N3" s="1023"/>
      <c r="O3" s="1023"/>
      <c r="P3" s="1023"/>
      <c r="Q3" s="1023"/>
      <c r="R3" s="1023"/>
      <c r="S3" s="1023"/>
      <c r="T3" s="1023"/>
      <c r="U3" s="1023"/>
      <c r="V3" s="1023"/>
      <c r="W3" s="1023"/>
      <c r="X3" s="1023"/>
      <c r="Y3" s="1023"/>
      <c r="Z3" s="1023"/>
      <c r="AA3" s="1023"/>
      <c r="AB3" s="1023"/>
      <c r="AC3" s="1023"/>
      <c r="AD3" s="1023"/>
      <c r="AE3" s="1023"/>
      <c r="AF3" s="1023"/>
      <c r="AG3" s="1023"/>
      <c r="AH3" s="1023"/>
      <c r="AI3" s="1023"/>
      <c r="AJ3" s="1023"/>
      <c r="AK3" s="1023"/>
      <c r="AL3" s="1023"/>
      <c r="AM3" s="1023"/>
      <c r="AN3" s="1023"/>
      <c r="AO3" s="1023"/>
      <c r="AP3" s="1023"/>
    </row>
    <row r="4" spans="1:43" s="1020" customFormat="1" ht="16.5" customHeight="1">
      <c r="A4" s="1024" t="s">
        <v>65</v>
      </c>
      <c r="B4" s="1024"/>
      <c r="C4" s="1024"/>
      <c r="D4" s="1024"/>
      <c r="E4" s="1024"/>
      <c r="F4" s="1024"/>
      <c r="G4" s="1024"/>
      <c r="H4" s="1024"/>
      <c r="I4" s="1024"/>
      <c r="J4" s="1024"/>
      <c r="K4" s="1024"/>
      <c r="L4" s="1024"/>
      <c r="M4" s="1024"/>
      <c r="N4" s="1024"/>
      <c r="O4" s="1024"/>
      <c r="P4" s="1024"/>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row>
    <row r="5" spans="1:43" ht="13.8" thickBot="1">
      <c r="A5" s="1025"/>
      <c r="B5" s="1025"/>
      <c r="C5" s="1025"/>
      <c r="D5" s="1025"/>
      <c r="E5" s="1025"/>
      <c r="F5" s="1025"/>
      <c r="G5" s="1025"/>
      <c r="H5" s="1026"/>
      <c r="I5" s="1025"/>
      <c r="J5" s="1025"/>
      <c r="K5" s="1025"/>
      <c r="L5" s="1025"/>
      <c r="M5" s="1025"/>
      <c r="N5" s="1025"/>
      <c r="O5" s="1025"/>
      <c r="P5" s="1025"/>
      <c r="Q5" s="1025"/>
      <c r="R5" s="1025"/>
      <c r="S5" s="1025"/>
      <c r="T5" s="1025"/>
      <c r="U5" s="1025"/>
      <c r="V5" s="1025"/>
      <c r="W5" s="1025"/>
      <c r="X5" s="1025"/>
      <c r="Y5" s="1025"/>
      <c r="Z5" s="1025"/>
      <c r="AA5" s="1025"/>
      <c r="AB5" s="1025"/>
      <c r="AC5" s="1025"/>
      <c r="AD5" s="1025"/>
      <c r="AE5" s="1025"/>
      <c r="AF5" s="1025"/>
      <c r="AG5" s="1025"/>
      <c r="AH5" s="1025"/>
      <c r="AI5" s="1025"/>
      <c r="AJ5" s="1025"/>
      <c r="AK5" s="1025"/>
      <c r="AL5" s="1025"/>
      <c r="AM5" s="1025"/>
      <c r="AN5" s="1025"/>
      <c r="AO5" s="1025"/>
      <c r="AP5" s="1025"/>
      <c r="AQ5" s="1025"/>
    </row>
    <row r="6" spans="1:43" s="1031" customFormat="1" ht="29.25" customHeight="1">
      <c r="A6" s="1028" t="s">
        <v>66</v>
      </c>
      <c r="B6" s="1029" t="s">
        <v>958</v>
      </c>
      <c r="C6" s="1029"/>
      <c r="D6" s="1029"/>
      <c r="E6" s="1029"/>
      <c r="F6" s="1029"/>
      <c r="G6" s="1030"/>
      <c r="H6" s="1029" t="s">
        <v>911</v>
      </c>
      <c r="I6" s="1029"/>
      <c r="J6" s="1029"/>
      <c r="K6" s="1029"/>
      <c r="L6" s="1029"/>
      <c r="M6" s="1030"/>
      <c r="N6" s="1029" t="s">
        <v>912</v>
      </c>
      <c r="O6" s="1029"/>
      <c r="P6" s="1029"/>
      <c r="Q6" s="1029"/>
      <c r="R6" s="1029"/>
      <c r="S6" s="1030"/>
      <c r="T6" s="1029" t="s">
        <v>913</v>
      </c>
      <c r="U6" s="1029"/>
      <c r="V6" s="1029"/>
      <c r="W6" s="1029"/>
      <c r="X6" s="1029"/>
      <c r="Y6" s="1030"/>
      <c r="Z6" s="1029" t="s">
        <v>46</v>
      </c>
      <c r="AA6" s="1029"/>
      <c r="AB6" s="1029"/>
      <c r="AC6" s="1029"/>
      <c r="AD6" s="1029"/>
      <c r="AE6" s="1030"/>
      <c r="AF6" s="1029" t="s">
        <v>47</v>
      </c>
      <c r="AG6" s="1029"/>
      <c r="AH6" s="1029"/>
      <c r="AI6" s="1029"/>
      <c r="AJ6" s="1029"/>
      <c r="AK6" s="1030"/>
      <c r="AL6" s="1029" t="s">
        <v>970</v>
      </c>
      <c r="AM6" s="1029"/>
      <c r="AN6" s="1029"/>
      <c r="AO6" s="1029"/>
      <c r="AP6" s="1029"/>
      <c r="AQ6" s="1030"/>
    </row>
    <row r="7" spans="1:43" s="1031" customFormat="1" ht="16.5" customHeight="1">
      <c r="A7" s="1032"/>
      <c r="B7" s="1033">
        <v>0</v>
      </c>
      <c r="C7" s="1033">
        <v>1</v>
      </c>
      <c r="D7" s="1033">
        <v>2</v>
      </c>
      <c r="E7" s="1033">
        <v>3</v>
      </c>
      <c r="F7" s="1033">
        <v>4</v>
      </c>
      <c r="G7" s="1033"/>
      <c r="H7" s="1033">
        <v>0</v>
      </c>
      <c r="I7" s="1033">
        <v>1</v>
      </c>
      <c r="J7" s="1033">
        <v>2</v>
      </c>
      <c r="K7" s="1033">
        <v>3</v>
      </c>
      <c r="L7" s="1033">
        <v>4</v>
      </c>
      <c r="M7" s="1033"/>
      <c r="N7" s="1033">
        <v>0</v>
      </c>
      <c r="O7" s="1033">
        <v>1</v>
      </c>
      <c r="P7" s="1033">
        <v>2</v>
      </c>
      <c r="Q7" s="1033">
        <v>3</v>
      </c>
      <c r="R7" s="1033">
        <v>4</v>
      </c>
      <c r="S7" s="1033"/>
      <c r="T7" s="1033">
        <v>0</v>
      </c>
      <c r="U7" s="1033">
        <v>1</v>
      </c>
      <c r="V7" s="1033">
        <v>2</v>
      </c>
      <c r="W7" s="1033">
        <v>3</v>
      </c>
      <c r="X7" s="1033">
        <v>4</v>
      </c>
      <c r="Y7" s="1033"/>
      <c r="Z7" s="1033">
        <v>0</v>
      </c>
      <c r="AA7" s="1033">
        <v>1</v>
      </c>
      <c r="AB7" s="1033">
        <v>2</v>
      </c>
      <c r="AC7" s="1033">
        <v>3</v>
      </c>
      <c r="AD7" s="1033">
        <v>4</v>
      </c>
      <c r="AE7" s="1033"/>
      <c r="AF7" s="1033">
        <v>0</v>
      </c>
      <c r="AG7" s="1033">
        <v>1</v>
      </c>
      <c r="AH7" s="1033">
        <v>2</v>
      </c>
      <c r="AI7" s="1033">
        <v>3</v>
      </c>
      <c r="AJ7" s="1033">
        <v>4</v>
      </c>
      <c r="AK7" s="1033"/>
      <c r="AL7" s="1033">
        <v>0</v>
      </c>
      <c r="AM7" s="1033">
        <v>1</v>
      </c>
      <c r="AN7" s="1033">
        <v>2</v>
      </c>
      <c r="AO7" s="1033">
        <v>3</v>
      </c>
      <c r="AP7" s="1033">
        <v>4</v>
      </c>
      <c r="AQ7" s="1033"/>
    </row>
    <row r="8" spans="1:43" s="1036" customFormat="1" ht="7.5" customHeight="1">
      <c r="A8" s="1034"/>
      <c r="B8" s="1035"/>
      <c r="C8" s="1035"/>
      <c r="D8" s="1035"/>
      <c r="E8" s="1035"/>
      <c r="F8" s="1035"/>
      <c r="G8" s="1035"/>
      <c r="H8" s="1035"/>
      <c r="I8" s="1035"/>
      <c r="J8" s="1035"/>
      <c r="K8" s="1035"/>
      <c r="L8" s="1035"/>
      <c r="M8" s="1035"/>
      <c r="N8" s="1035"/>
      <c r="O8" s="1035"/>
      <c r="P8" s="1035"/>
      <c r="Q8" s="1035"/>
      <c r="R8" s="1035"/>
      <c r="S8" s="1035"/>
      <c r="T8" s="1035"/>
      <c r="U8" s="1035"/>
      <c r="V8" s="1035"/>
      <c r="W8" s="1035"/>
      <c r="X8" s="1035"/>
      <c r="Y8" s="1035"/>
      <c r="Z8" s="1035"/>
      <c r="AA8" s="1035"/>
      <c r="AB8" s="1035"/>
      <c r="AC8" s="1035"/>
      <c r="AD8" s="1035"/>
      <c r="AE8" s="1035"/>
      <c r="AF8" s="1035"/>
      <c r="AG8" s="1035"/>
      <c r="AH8" s="1035"/>
      <c r="AI8" s="1035"/>
      <c r="AJ8" s="1035"/>
      <c r="AK8" s="1035"/>
      <c r="AL8" s="1035"/>
      <c r="AM8" s="1035"/>
      <c r="AN8" s="1035"/>
      <c r="AO8" s="1035"/>
      <c r="AP8" s="1035"/>
      <c r="AQ8" s="1035"/>
    </row>
    <row r="9" spans="1:43" s="1039" customFormat="1" ht="20.100000000000001" customHeight="1">
      <c r="A9" s="1037" t="s">
        <v>29</v>
      </c>
      <c r="B9" s="1038" t="s">
        <v>69</v>
      </c>
      <c r="C9" s="1038" t="s">
        <v>69</v>
      </c>
      <c r="D9" s="1038" t="s">
        <v>69</v>
      </c>
      <c r="E9" s="1038" t="s">
        <v>69</v>
      </c>
      <c r="F9" s="1038" t="s">
        <v>69</v>
      </c>
      <c r="G9" s="1038"/>
      <c r="H9" s="1038" t="s">
        <v>69</v>
      </c>
      <c r="I9" s="1038" t="s">
        <v>69</v>
      </c>
      <c r="J9" s="1038" t="s">
        <v>69</v>
      </c>
      <c r="K9" s="1038" t="s">
        <v>69</v>
      </c>
      <c r="L9" s="1038" t="s">
        <v>69</v>
      </c>
      <c r="M9" s="1038"/>
      <c r="N9" s="1038">
        <v>68.521897373897559</v>
      </c>
      <c r="O9" s="1038">
        <v>3.7234599846190832</v>
      </c>
      <c r="P9" s="1038">
        <v>6.4951550981565935</v>
      </c>
      <c r="Q9" s="1038">
        <v>16.005065529748247</v>
      </c>
      <c r="R9" s="1038">
        <v>5.2543350666209321</v>
      </c>
      <c r="S9" s="1038"/>
      <c r="T9" s="1038">
        <v>33.495567537748656</v>
      </c>
      <c r="U9" s="1038">
        <v>6.6604578135791863</v>
      </c>
      <c r="V9" s="1038">
        <v>9.3762503552502494</v>
      </c>
      <c r="W9" s="1038">
        <v>18.671941958390633</v>
      </c>
      <c r="X9" s="1038">
        <v>31.795760001027361</v>
      </c>
      <c r="Y9" s="1038"/>
      <c r="Z9" s="1038">
        <v>32.26890753599892</v>
      </c>
      <c r="AA9" s="1038">
        <v>4.6751405206718228</v>
      </c>
      <c r="AB9" s="1038">
        <v>6.292836814631066</v>
      </c>
      <c r="AC9" s="1038">
        <v>19.250182274053341</v>
      </c>
      <c r="AD9" s="1038">
        <v>37.512900693365033</v>
      </c>
      <c r="AE9" s="1038"/>
      <c r="AF9" s="1038">
        <v>79.414307193996081</v>
      </c>
      <c r="AG9" s="1038">
        <v>4.2352121458492498</v>
      </c>
      <c r="AH9" s="1038">
        <v>4.0768917340365638</v>
      </c>
      <c r="AI9" s="1038">
        <v>7.1675325226281572</v>
      </c>
      <c r="AJ9" s="1038">
        <v>5.1060561642699023</v>
      </c>
      <c r="AK9" s="1038"/>
      <c r="AL9" s="1038">
        <v>97.502936604701802</v>
      </c>
      <c r="AM9" s="1038">
        <v>0.76053606367046056</v>
      </c>
      <c r="AN9" s="1038">
        <v>0.62311350731792847</v>
      </c>
      <c r="AO9" s="1038">
        <v>1.078339721286379</v>
      </c>
      <c r="AP9" s="1038">
        <v>3.506010697274848E-2</v>
      </c>
      <c r="AQ9" s="1038"/>
    </row>
    <row r="10" spans="1:43" s="1039" customFormat="1" ht="20.100000000000001" customHeight="1">
      <c r="A10" s="1037" t="s">
        <v>30</v>
      </c>
      <c r="B10" s="1038" t="s">
        <v>69</v>
      </c>
      <c r="C10" s="1038" t="s">
        <v>69</v>
      </c>
      <c r="D10" s="1038" t="s">
        <v>69</v>
      </c>
      <c r="E10" s="1038" t="s">
        <v>69</v>
      </c>
      <c r="F10" s="1038" t="s">
        <v>69</v>
      </c>
      <c r="G10" s="1038"/>
      <c r="H10" s="1038" t="s">
        <v>69</v>
      </c>
      <c r="I10" s="1038" t="s">
        <v>69</v>
      </c>
      <c r="J10" s="1038" t="s">
        <v>69</v>
      </c>
      <c r="K10" s="1038" t="s">
        <v>69</v>
      </c>
      <c r="L10" s="1038" t="s">
        <v>69</v>
      </c>
      <c r="M10" s="1038"/>
      <c r="N10" s="1038">
        <v>58.249727674112506</v>
      </c>
      <c r="O10" s="1038">
        <v>14.230241069140655</v>
      </c>
      <c r="P10" s="1038">
        <v>4.6569739534204517</v>
      </c>
      <c r="Q10" s="1038">
        <v>13.350784153266149</v>
      </c>
      <c r="R10" s="1038">
        <v>9.5122453876725945</v>
      </c>
      <c r="S10" s="1038"/>
      <c r="T10" s="1038">
        <v>83.997102804500926</v>
      </c>
      <c r="U10" s="1038">
        <v>3.4578476857073959</v>
      </c>
      <c r="V10" s="1038">
        <v>2.2322340199254107</v>
      </c>
      <c r="W10" s="1038">
        <v>3.660316117110793</v>
      </c>
      <c r="X10" s="1038">
        <v>6.6524993139968025</v>
      </c>
      <c r="Y10" s="1038"/>
      <c r="Z10" s="1038">
        <v>90.037698772304452</v>
      </c>
      <c r="AA10" s="1038">
        <v>2.7309156272968331</v>
      </c>
      <c r="AB10" s="1038">
        <v>2.0219686904275642</v>
      </c>
      <c r="AC10" s="1038">
        <v>2.7617578074302451</v>
      </c>
      <c r="AD10" s="1038">
        <v>2.4476589956976276</v>
      </c>
      <c r="AE10" s="1038"/>
      <c r="AF10" s="1038">
        <v>89.563316201798187</v>
      </c>
      <c r="AG10" s="1038">
        <v>3.4572237463162017</v>
      </c>
      <c r="AH10" s="1038">
        <v>1.7873592999670465</v>
      </c>
      <c r="AI10" s="1038">
        <v>2.526384862628412</v>
      </c>
      <c r="AJ10" s="1038">
        <v>2.6657155364193894</v>
      </c>
      <c r="AK10" s="1038"/>
      <c r="AL10" s="1038" t="s">
        <v>69</v>
      </c>
      <c r="AM10" s="1038" t="s">
        <v>69</v>
      </c>
      <c r="AN10" s="1038" t="s">
        <v>69</v>
      </c>
      <c r="AO10" s="1038" t="s">
        <v>69</v>
      </c>
      <c r="AP10" s="1038" t="s">
        <v>69</v>
      </c>
      <c r="AQ10" s="1038"/>
    </row>
    <row r="11" spans="1:43" s="1039" customFormat="1" ht="20.100000000000001" customHeight="1">
      <c r="A11" s="1037" t="s">
        <v>31</v>
      </c>
      <c r="B11" s="1038" t="s">
        <v>69</v>
      </c>
      <c r="C11" s="1038" t="s">
        <v>69</v>
      </c>
      <c r="D11" s="1038" t="s">
        <v>69</v>
      </c>
      <c r="E11" s="1038" t="s">
        <v>69</v>
      </c>
      <c r="F11" s="1038" t="s">
        <v>69</v>
      </c>
      <c r="G11" s="1038"/>
      <c r="H11" s="1038" t="s">
        <v>69</v>
      </c>
      <c r="I11" s="1038" t="s">
        <v>69</v>
      </c>
      <c r="J11" s="1038" t="s">
        <v>69</v>
      </c>
      <c r="K11" s="1038" t="s">
        <v>69</v>
      </c>
      <c r="L11" s="1038" t="s">
        <v>69</v>
      </c>
      <c r="M11" s="1038"/>
      <c r="N11" s="1038">
        <v>59.979973116362416</v>
      </c>
      <c r="O11" s="1038">
        <v>15.523076254303728</v>
      </c>
      <c r="P11" s="1038">
        <v>4.936947749429283</v>
      </c>
      <c r="Q11" s="1038">
        <v>15.26069249479206</v>
      </c>
      <c r="R11" s="1038">
        <v>4.2992764239735752</v>
      </c>
      <c r="S11" s="1038"/>
      <c r="T11" s="1038">
        <v>83.471032590546017</v>
      </c>
      <c r="U11" s="1038">
        <v>4.6348866974686587</v>
      </c>
      <c r="V11" s="1038">
        <v>2.7228672412861621</v>
      </c>
      <c r="W11" s="1038">
        <v>3.857753701194977</v>
      </c>
      <c r="X11" s="1038">
        <v>5.3134595954676795</v>
      </c>
      <c r="Y11" s="1038"/>
      <c r="Z11" s="1038">
        <v>88.33921156881452</v>
      </c>
      <c r="AA11" s="1038">
        <v>2.9034417136697006</v>
      </c>
      <c r="AB11" s="1038">
        <v>1.5939623199366846</v>
      </c>
      <c r="AC11" s="1038">
        <v>2.6350382909633865</v>
      </c>
      <c r="AD11" s="1038">
        <v>4.5283458434379513</v>
      </c>
      <c r="AE11" s="1038"/>
      <c r="AF11" s="1038">
        <v>84.334048269270852</v>
      </c>
      <c r="AG11" s="1038">
        <v>4.2896591685238326</v>
      </c>
      <c r="AH11" s="1038">
        <v>2.3095243463977191</v>
      </c>
      <c r="AI11" s="1038">
        <v>3.4282827306743182</v>
      </c>
      <c r="AJ11" s="1038">
        <v>5.638484915937175</v>
      </c>
      <c r="AK11" s="1038"/>
      <c r="AL11" s="1038">
        <v>79.077207412170964</v>
      </c>
      <c r="AM11" s="1038">
        <v>0</v>
      </c>
      <c r="AN11" s="1038">
        <v>0</v>
      </c>
      <c r="AO11" s="1038">
        <v>5.3035174847471183</v>
      </c>
      <c r="AP11" s="1038">
        <v>15.618734699833018</v>
      </c>
      <c r="AQ11" s="1038"/>
    </row>
    <row r="12" spans="1:43" s="1039" customFormat="1" ht="20.100000000000001" customHeight="1">
      <c r="A12" s="1037" t="s">
        <v>32</v>
      </c>
      <c r="B12" s="1038" t="s">
        <v>69</v>
      </c>
      <c r="C12" s="1038" t="s">
        <v>69</v>
      </c>
      <c r="D12" s="1038" t="s">
        <v>69</v>
      </c>
      <c r="E12" s="1038" t="s">
        <v>69</v>
      </c>
      <c r="F12" s="1038" t="s">
        <v>69</v>
      </c>
      <c r="G12" s="1038"/>
      <c r="H12" s="1038">
        <v>100</v>
      </c>
      <c r="I12" s="1038">
        <v>0</v>
      </c>
      <c r="J12" s="1038">
        <v>0</v>
      </c>
      <c r="K12" s="1038">
        <v>0</v>
      </c>
      <c r="L12" s="1038">
        <v>0</v>
      </c>
      <c r="M12" s="1038"/>
      <c r="N12" s="1038">
        <v>94.924554088983797</v>
      </c>
      <c r="O12" s="1038">
        <v>0.96382177247252587</v>
      </c>
      <c r="P12" s="1038">
        <v>0.742257521950761</v>
      </c>
      <c r="Q12" s="1038">
        <v>3.1221548350435144</v>
      </c>
      <c r="R12" s="1038">
        <v>0.24707351992661075</v>
      </c>
      <c r="S12" s="1038"/>
      <c r="T12" s="1038">
        <v>81.89631008500578</v>
      </c>
      <c r="U12" s="1038">
        <v>4.076777203806194</v>
      </c>
      <c r="V12" s="1038">
        <v>1.7909774660503992</v>
      </c>
      <c r="W12" s="1038">
        <v>5.4378616608212695</v>
      </c>
      <c r="X12" s="1038">
        <v>6.7980709241531896</v>
      </c>
      <c r="Y12" s="1038"/>
      <c r="Z12" s="1038">
        <v>81.901234927241347</v>
      </c>
      <c r="AA12" s="1038">
        <v>6.4669305274877615</v>
      </c>
      <c r="AB12" s="1038">
        <v>2.5347081133636453</v>
      </c>
      <c r="AC12" s="1038">
        <v>3.6711646243250557</v>
      </c>
      <c r="AD12" s="1038">
        <v>5.4259569886172194</v>
      </c>
      <c r="AE12" s="1038"/>
      <c r="AF12" s="1038">
        <v>75.408665512074165</v>
      </c>
      <c r="AG12" s="1038">
        <v>8.3939234927659818</v>
      </c>
      <c r="AH12" s="1038">
        <v>3.9435533721473917</v>
      </c>
      <c r="AI12" s="1038">
        <v>7.5548805398010304</v>
      </c>
      <c r="AJ12" s="1038">
        <v>4.6989768472205471</v>
      </c>
      <c r="AK12" s="1038"/>
      <c r="AL12" s="1038">
        <v>93.147462598778461</v>
      </c>
      <c r="AM12" s="1038">
        <v>0.86738352982150801</v>
      </c>
      <c r="AN12" s="1038">
        <v>1.2461704758465537</v>
      </c>
      <c r="AO12" s="1038">
        <v>1.6751690941779134</v>
      </c>
      <c r="AP12" s="1038">
        <v>3.0638135528971713</v>
      </c>
      <c r="AQ12" s="1038"/>
    </row>
    <row r="13" spans="1:43" s="1039" customFormat="1" ht="20.100000000000001" customHeight="1">
      <c r="A13" s="1037" t="s">
        <v>33</v>
      </c>
      <c r="B13" s="1038" t="s">
        <v>69</v>
      </c>
      <c r="C13" s="1038" t="s">
        <v>69</v>
      </c>
      <c r="D13" s="1038" t="s">
        <v>69</v>
      </c>
      <c r="E13" s="1038" t="s">
        <v>69</v>
      </c>
      <c r="F13" s="1038" t="s">
        <v>69</v>
      </c>
      <c r="G13" s="1038"/>
      <c r="H13" s="1038" t="s">
        <v>69</v>
      </c>
      <c r="I13" s="1038" t="s">
        <v>69</v>
      </c>
      <c r="J13" s="1038" t="s">
        <v>69</v>
      </c>
      <c r="K13" s="1038" t="s">
        <v>69</v>
      </c>
      <c r="L13" s="1038" t="s">
        <v>69</v>
      </c>
      <c r="M13" s="1038"/>
      <c r="N13" s="1038">
        <v>66.024259329698651</v>
      </c>
      <c r="O13" s="1038">
        <v>17.255540058887338</v>
      </c>
      <c r="P13" s="1038">
        <v>13.988560641280307</v>
      </c>
      <c r="Q13" s="1038">
        <v>2.7309355761238603</v>
      </c>
      <c r="R13" s="1038">
        <v>0</v>
      </c>
      <c r="S13" s="1038"/>
      <c r="T13" s="1038">
        <v>74.839281238940274</v>
      </c>
      <c r="U13" s="1038">
        <v>5.9312411420196227</v>
      </c>
      <c r="V13" s="1038">
        <v>4.500760284499167</v>
      </c>
      <c r="W13" s="1038">
        <v>6.2653553276725615</v>
      </c>
      <c r="X13" s="1038">
        <v>8.4633598322970602</v>
      </c>
      <c r="Y13" s="1038"/>
      <c r="Z13" s="1038">
        <v>81.846432419998976</v>
      </c>
      <c r="AA13" s="1038">
        <v>4.5565717480180314</v>
      </c>
      <c r="AB13" s="1038">
        <v>3.2403340435792827</v>
      </c>
      <c r="AC13" s="1038">
        <v>5.1944796910007129</v>
      </c>
      <c r="AD13" s="1038">
        <v>5.1621777958367083</v>
      </c>
      <c r="AE13" s="1038"/>
      <c r="AF13" s="1038">
        <v>79.418061825524561</v>
      </c>
      <c r="AG13" s="1038">
        <v>5.1945015631159963</v>
      </c>
      <c r="AH13" s="1038">
        <v>4.4639291001464327</v>
      </c>
      <c r="AI13" s="1038">
        <v>7.2258989125734709</v>
      </c>
      <c r="AJ13" s="1038">
        <v>3.6976046093483386</v>
      </c>
      <c r="AK13" s="1038"/>
      <c r="AL13" s="1038" t="s">
        <v>69</v>
      </c>
      <c r="AM13" s="1038" t="s">
        <v>69</v>
      </c>
      <c r="AN13" s="1038" t="s">
        <v>69</v>
      </c>
      <c r="AO13" s="1038" t="s">
        <v>69</v>
      </c>
      <c r="AP13" s="1038" t="s">
        <v>69</v>
      </c>
      <c r="AQ13" s="1038"/>
    </row>
    <row r="14" spans="1:43" s="1039" customFormat="1" ht="20.100000000000001" customHeight="1">
      <c r="A14" s="1037" t="s">
        <v>34</v>
      </c>
      <c r="B14" s="1038" t="s">
        <v>69</v>
      </c>
      <c r="C14" s="1038" t="s">
        <v>69</v>
      </c>
      <c r="D14" s="1038" t="s">
        <v>69</v>
      </c>
      <c r="E14" s="1038" t="s">
        <v>69</v>
      </c>
      <c r="F14" s="1038" t="s">
        <v>69</v>
      </c>
      <c r="G14" s="1038"/>
      <c r="H14" s="1038" t="s">
        <v>69</v>
      </c>
      <c r="I14" s="1038" t="s">
        <v>69</v>
      </c>
      <c r="J14" s="1038" t="s">
        <v>69</v>
      </c>
      <c r="K14" s="1038" t="s">
        <v>69</v>
      </c>
      <c r="L14" s="1038" t="s">
        <v>69</v>
      </c>
      <c r="M14" s="1038"/>
      <c r="N14" s="1038">
        <v>68.154942086253243</v>
      </c>
      <c r="O14" s="1038">
        <v>7.003515860181281</v>
      </c>
      <c r="P14" s="1038">
        <v>5.1217101229572428</v>
      </c>
      <c r="Q14" s="1038">
        <v>10.364385107554339</v>
      </c>
      <c r="R14" s="1038">
        <v>9.3553799084574862</v>
      </c>
      <c r="S14" s="1038"/>
      <c r="T14" s="1038" t="s">
        <v>69</v>
      </c>
      <c r="U14" s="1038" t="s">
        <v>69</v>
      </c>
      <c r="V14" s="1038" t="s">
        <v>69</v>
      </c>
      <c r="W14" s="1038" t="s">
        <v>69</v>
      </c>
      <c r="X14" s="1038" t="s">
        <v>69</v>
      </c>
      <c r="Y14" s="1038"/>
      <c r="Z14" s="1038" t="s">
        <v>69</v>
      </c>
      <c r="AA14" s="1038" t="s">
        <v>69</v>
      </c>
      <c r="AB14" s="1038" t="s">
        <v>69</v>
      </c>
      <c r="AC14" s="1038" t="s">
        <v>69</v>
      </c>
      <c r="AD14" s="1038" t="s">
        <v>69</v>
      </c>
      <c r="AE14" s="1038"/>
      <c r="AF14" s="1038">
        <v>79.890083269842904</v>
      </c>
      <c r="AG14" s="1038">
        <v>3.4525875786519595</v>
      </c>
      <c r="AH14" s="1038">
        <v>3.6040829381765671</v>
      </c>
      <c r="AI14" s="1038">
        <v>6.5222900153068712</v>
      </c>
      <c r="AJ14" s="1038">
        <v>6.5309560089317182</v>
      </c>
      <c r="AK14" s="1038"/>
      <c r="AL14" s="1038" t="s">
        <v>69</v>
      </c>
      <c r="AM14" s="1038" t="s">
        <v>69</v>
      </c>
      <c r="AN14" s="1038" t="s">
        <v>69</v>
      </c>
      <c r="AO14" s="1038" t="s">
        <v>69</v>
      </c>
      <c r="AP14" s="1038" t="s">
        <v>69</v>
      </c>
      <c r="AQ14" s="1038"/>
    </row>
    <row r="15" spans="1:43" s="1039" customFormat="1" ht="20.100000000000001" customHeight="1">
      <c r="A15" s="1037" t="s">
        <v>895</v>
      </c>
      <c r="B15" s="1038">
        <v>100</v>
      </c>
      <c r="C15" s="1038">
        <v>0</v>
      </c>
      <c r="D15" s="1038">
        <v>0</v>
      </c>
      <c r="E15" s="1038">
        <v>0</v>
      </c>
      <c r="F15" s="1038">
        <v>0</v>
      </c>
      <c r="G15" s="1038"/>
      <c r="H15" s="1038">
        <v>95.721653248580907</v>
      </c>
      <c r="I15" s="1038">
        <v>0.4733006835134968</v>
      </c>
      <c r="J15" s="1038">
        <v>0</v>
      </c>
      <c r="K15" s="1038">
        <v>0.75627931144281957</v>
      </c>
      <c r="L15" s="1038">
        <v>3.048758477271218</v>
      </c>
      <c r="M15" s="1038"/>
      <c r="N15" s="1038">
        <v>74.878648560207992</v>
      </c>
      <c r="O15" s="1038">
        <v>14.817782119147379</v>
      </c>
      <c r="P15" s="1038">
        <v>5.5349682613373252</v>
      </c>
      <c r="Q15" s="1038">
        <v>3.3083257851417969</v>
      </c>
      <c r="R15" s="1038">
        <v>1.4602741045454912</v>
      </c>
      <c r="S15" s="1038"/>
      <c r="T15" s="1038">
        <v>78.085154626646386</v>
      </c>
      <c r="U15" s="1038">
        <v>9.2162151248867001</v>
      </c>
      <c r="V15" s="1038">
        <v>3.2034032886006605</v>
      </c>
      <c r="W15" s="1038">
        <v>4.1240672586125831</v>
      </c>
      <c r="X15" s="1038">
        <v>5.3711589939016253</v>
      </c>
      <c r="Y15" s="1038"/>
      <c r="Z15" s="1038">
        <v>88.731468719250145</v>
      </c>
      <c r="AA15" s="1038">
        <v>6.779042146245005</v>
      </c>
      <c r="AB15" s="1038">
        <v>1.0216281445632265</v>
      </c>
      <c r="AC15" s="1038">
        <v>2.0779353693569749</v>
      </c>
      <c r="AD15" s="1038">
        <v>1.3899224850439411</v>
      </c>
      <c r="AE15" s="1038"/>
      <c r="AF15" s="1038">
        <v>80.494009918439019</v>
      </c>
      <c r="AG15" s="1038">
        <v>6.6279083007315913</v>
      </c>
      <c r="AH15" s="1038">
        <v>3.5642089483356933</v>
      </c>
      <c r="AI15" s="1038">
        <v>5.4584677564746462</v>
      </c>
      <c r="AJ15" s="1038">
        <v>3.8554048629721582</v>
      </c>
      <c r="AK15" s="1038"/>
      <c r="AL15" s="1038" t="s">
        <v>69</v>
      </c>
      <c r="AM15" s="1038" t="s">
        <v>69</v>
      </c>
      <c r="AN15" s="1038" t="s">
        <v>69</v>
      </c>
      <c r="AO15" s="1038" t="s">
        <v>69</v>
      </c>
      <c r="AP15" s="1038" t="s">
        <v>69</v>
      </c>
      <c r="AQ15" s="1038"/>
    </row>
    <row r="16" spans="1:43" s="1039" customFormat="1" ht="20.100000000000001" customHeight="1">
      <c r="A16" s="1037" t="s">
        <v>36</v>
      </c>
      <c r="B16" s="1038">
        <v>96.906788162200854</v>
      </c>
      <c r="C16" s="1038">
        <v>0</v>
      </c>
      <c r="D16" s="1038">
        <v>0.59799112950866495</v>
      </c>
      <c r="E16" s="1038">
        <v>2.4952146543393696</v>
      </c>
      <c r="F16" s="1038">
        <v>0</v>
      </c>
      <c r="G16" s="1038"/>
      <c r="H16" s="1038">
        <v>0</v>
      </c>
      <c r="I16" s="1038">
        <v>0</v>
      </c>
      <c r="J16" s="1038">
        <v>0</v>
      </c>
      <c r="K16" s="1038">
        <v>0</v>
      </c>
      <c r="L16" s="1038">
        <v>100</v>
      </c>
      <c r="M16" s="1038"/>
      <c r="N16" s="1038">
        <v>85.110999385401144</v>
      </c>
      <c r="O16" s="1038">
        <v>6.9871519004568849</v>
      </c>
      <c r="P16" s="1038">
        <v>1.176918830999935</v>
      </c>
      <c r="Q16" s="1038">
        <v>1.8540014725457421</v>
      </c>
      <c r="R16" s="1038">
        <v>4.8709227222363305</v>
      </c>
      <c r="S16" s="1038"/>
      <c r="T16" s="1038">
        <v>79.895901016011877</v>
      </c>
      <c r="U16" s="1038">
        <v>5.3674723877787853</v>
      </c>
      <c r="V16" s="1038">
        <v>2.8156160712224509</v>
      </c>
      <c r="W16" s="1038">
        <v>3.0229744542088834</v>
      </c>
      <c r="X16" s="1038">
        <v>8.8980357625603101</v>
      </c>
      <c r="Y16" s="1038"/>
      <c r="Z16" s="1038">
        <v>83.669398862038463</v>
      </c>
      <c r="AA16" s="1038">
        <v>3.6212290750125673</v>
      </c>
      <c r="AB16" s="1038">
        <v>2.1263858247041045</v>
      </c>
      <c r="AC16" s="1038">
        <v>3.1323230039628336</v>
      </c>
      <c r="AD16" s="1038">
        <v>7.450661996928865</v>
      </c>
      <c r="AE16" s="1038"/>
      <c r="AF16" s="1038">
        <v>84.420949363775264</v>
      </c>
      <c r="AG16" s="1038">
        <v>3.4924331419529206</v>
      </c>
      <c r="AH16" s="1038">
        <v>1.9813761633056401</v>
      </c>
      <c r="AI16" s="1038">
        <v>3.4401032676277623</v>
      </c>
      <c r="AJ16" s="1038">
        <v>6.665131796287592</v>
      </c>
      <c r="AK16" s="1038"/>
      <c r="AL16" s="1038" t="s">
        <v>69</v>
      </c>
      <c r="AM16" s="1038" t="s">
        <v>69</v>
      </c>
      <c r="AN16" s="1038" t="s">
        <v>69</v>
      </c>
      <c r="AO16" s="1038" t="s">
        <v>69</v>
      </c>
      <c r="AP16" s="1038" t="s">
        <v>69</v>
      </c>
      <c r="AQ16" s="1038"/>
    </row>
    <row r="17" spans="1:43" s="1039" customFormat="1" ht="20.100000000000001" customHeight="1">
      <c r="A17" s="1037" t="s">
        <v>37</v>
      </c>
      <c r="B17" s="1038" t="s">
        <v>69</v>
      </c>
      <c r="C17" s="1038" t="s">
        <v>69</v>
      </c>
      <c r="D17" s="1038" t="s">
        <v>69</v>
      </c>
      <c r="E17" s="1038" t="s">
        <v>69</v>
      </c>
      <c r="F17" s="1038" t="s">
        <v>69</v>
      </c>
      <c r="G17" s="1038"/>
      <c r="H17" s="1038" t="s">
        <v>69</v>
      </c>
      <c r="I17" s="1038" t="s">
        <v>69</v>
      </c>
      <c r="J17" s="1038" t="s">
        <v>69</v>
      </c>
      <c r="K17" s="1038" t="s">
        <v>69</v>
      </c>
      <c r="L17" s="1038" t="s">
        <v>69</v>
      </c>
      <c r="M17" s="1038"/>
      <c r="N17" s="1038">
        <v>24.780980305367741</v>
      </c>
      <c r="O17" s="1038">
        <v>6.9207097673224975</v>
      </c>
      <c r="P17" s="1038">
        <v>1.4089206368888418</v>
      </c>
      <c r="Q17" s="1038">
        <v>15.547397694242305</v>
      </c>
      <c r="R17" s="1038">
        <v>51.341957056614319</v>
      </c>
      <c r="S17" s="1038"/>
      <c r="T17" s="1038">
        <v>68.808578998274811</v>
      </c>
      <c r="U17" s="1038">
        <v>6.3712996494590559</v>
      </c>
      <c r="V17" s="1038">
        <v>4.9005599223183216</v>
      </c>
      <c r="W17" s="1038">
        <v>6.906131101134898</v>
      </c>
      <c r="X17" s="1038">
        <v>13.013429354542753</v>
      </c>
      <c r="Y17" s="1038"/>
      <c r="Z17" s="1038">
        <v>79.764522110036921</v>
      </c>
      <c r="AA17" s="1038">
        <v>3.4082037571870312</v>
      </c>
      <c r="AB17" s="1038">
        <v>3.1203860141982136</v>
      </c>
      <c r="AC17" s="1038">
        <v>4.3656170699539691</v>
      </c>
      <c r="AD17" s="1038">
        <v>9.3412688869157456</v>
      </c>
      <c r="AE17" s="1038"/>
      <c r="AF17" s="1038">
        <v>73.392270372120777</v>
      </c>
      <c r="AG17" s="1038">
        <v>3.2463799211595519</v>
      </c>
      <c r="AH17" s="1038">
        <v>4.6113264074908784</v>
      </c>
      <c r="AI17" s="1038">
        <v>4.6394045669802093</v>
      </c>
      <c r="AJ17" s="1038">
        <v>14.110608377035783</v>
      </c>
      <c r="AK17" s="1038"/>
      <c r="AL17" s="1038">
        <v>74.442801850133151</v>
      </c>
      <c r="AM17" s="1038">
        <v>2.4130461630733571</v>
      </c>
      <c r="AN17" s="1038">
        <v>3.651540704747708</v>
      </c>
      <c r="AO17" s="1038">
        <v>5.4634631726599423</v>
      </c>
      <c r="AP17" s="1038">
        <v>14.029136952983462</v>
      </c>
      <c r="AQ17" s="1038"/>
    </row>
    <row r="18" spans="1:43" s="1039" customFormat="1" ht="20.100000000000001" customHeight="1" thickBot="1">
      <c r="A18" s="1040" t="s">
        <v>38</v>
      </c>
      <c r="B18" s="1041">
        <v>97.262270823330226</v>
      </c>
      <c r="C18" s="1041">
        <v>0</v>
      </c>
      <c r="D18" s="1041">
        <v>0.52926790937487955</v>
      </c>
      <c r="E18" s="1041">
        <v>2.2084559090848934</v>
      </c>
      <c r="F18" s="1041">
        <v>0</v>
      </c>
      <c r="G18" s="1041"/>
      <c r="H18" s="1041">
        <v>94.371547304363176</v>
      </c>
      <c r="I18" s="1041">
        <v>0.34315551143887224</v>
      </c>
      <c r="J18" s="1041">
        <v>0</v>
      </c>
      <c r="K18" s="1041">
        <v>0.54832249973160729</v>
      </c>
      <c r="L18" s="1041">
        <v>4.736968681833539</v>
      </c>
      <c r="M18" s="1041"/>
      <c r="N18" s="1041">
        <v>73.935992317752209</v>
      </c>
      <c r="O18" s="1041">
        <v>13.077080243551647</v>
      </c>
      <c r="P18" s="1041">
        <v>4.7126771733677542</v>
      </c>
      <c r="Q18" s="1041">
        <v>4.4390150829653718</v>
      </c>
      <c r="R18" s="1041">
        <v>3.8352267968746294</v>
      </c>
      <c r="S18" s="1041"/>
      <c r="T18" s="1041">
        <v>81.867447036312939</v>
      </c>
      <c r="U18" s="1041">
        <v>4.6301250175668009</v>
      </c>
      <c r="V18" s="1041">
        <v>2.7049071353862364</v>
      </c>
      <c r="W18" s="1041">
        <v>4.005452508601504</v>
      </c>
      <c r="X18" s="1041">
        <v>6.7920679375153155</v>
      </c>
      <c r="Y18" s="1041"/>
      <c r="Z18" s="1041">
        <v>88.353659565599699</v>
      </c>
      <c r="AA18" s="1041">
        <v>3.0113827950428425</v>
      </c>
      <c r="AB18" s="1041">
        <v>2.0076576063621503</v>
      </c>
      <c r="AC18" s="1041">
        <v>2.920727956058156</v>
      </c>
      <c r="AD18" s="1041">
        <v>3.7065714967346333</v>
      </c>
      <c r="AE18" s="1041"/>
      <c r="AF18" s="1041">
        <v>80.269391205166045</v>
      </c>
      <c r="AG18" s="1041">
        <v>4.8320306211679025</v>
      </c>
      <c r="AH18" s="1041">
        <v>3.6042448548530204</v>
      </c>
      <c r="AI18" s="1041">
        <v>6.2429745979305382</v>
      </c>
      <c r="AJ18" s="1041">
        <v>5.0513583347058297</v>
      </c>
      <c r="AK18" s="1041"/>
      <c r="AL18" s="1041">
        <v>92.350205812366255</v>
      </c>
      <c r="AM18" s="1041">
        <v>0.94972353165956092</v>
      </c>
      <c r="AN18" s="1041">
        <v>1.3424534038404159</v>
      </c>
      <c r="AO18" s="1041">
        <v>1.8570438946209573</v>
      </c>
      <c r="AP18" s="1041">
        <v>3.5005707495715717</v>
      </c>
      <c r="AQ18" s="1038"/>
    </row>
    <row r="19" spans="1:43" s="1039" customFormat="1" ht="15.75" customHeight="1">
      <c r="A19" s="1042" t="s">
        <v>971</v>
      </c>
    </row>
    <row r="20" spans="1:43" s="1039" customFormat="1" ht="12.75" customHeight="1">
      <c r="A20" s="1039" t="s">
        <v>972</v>
      </c>
    </row>
    <row r="21" spans="1:43" s="1039" customFormat="1" ht="10.199999999999999">
      <c r="A21" s="1039" t="s">
        <v>973</v>
      </c>
      <c r="B21" s="1043"/>
      <c r="C21" s="1043"/>
      <c r="D21" s="1043"/>
      <c r="E21" s="1043"/>
      <c r="F21" s="1043"/>
    </row>
    <row r="22" spans="1:43">
      <c r="A22" s="1044" t="s">
        <v>974</v>
      </c>
    </row>
    <row r="23" spans="1:43">
      <c r="A23" s="1044" t="s">
        <v>975</v>
      </c>
    </row>
    <row r="24" spans="1:43">
      <c r="A24" s="230" t="s">
        <v>71</v>
      </c>
    </row>
  </sheetData>
  <mergeCells count="11">
    <mergeCell ref="AL6:AP6"/>
    <mergeCell ref="A2:AP2"/>
    <mergeCell ref="A3:AP3"/>
    <mergeCell ref="A4:AP4"/>
    <mergeCell ref="A6:A7"/>
    <mergeCell ref="B6:F6"/>
    <mergeCell ref="H6:L6"/>
    <mergeCell ref="N6:R6"/>
    <mergeCell ref="T6:X6"/>
    <mergeCell ref="Z6:AD6"/>
    <mergeCell ref="AF6:AJ6"/>
  </mergeCells>
  <hyperlinks>
    <hyperlink ref="A1" location="Índice!A1" display="Volver al Índice" xr:uid="{33382FB4-DC9B-48C4-AF99-CA506010823A}"/>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5DD-980D-4305-B527-6A7C5B26B8C0}">
  <dimension ref="A1:AG70"/>
  <sheetViews>
    <sheetView showGridLines="0" zoomScaleNormal="100" workbookViewId="0">
      <selection sqref="A1:D1"/>
    </sheetView>
  </sheetViews>
  <sheetFormatPr baseColWidth="10" defaultColWidth="11.44140625" defaultRowHeight="13.8"/>
  <cols>
    <col min="1" max="1" width="30.5546875" style="1045" customWidth="1"/>
    <col min="2" max="28" width="8.5546875" style="1045" customWidth="1"/>
    <col min="29" max="29" width="9.44140625" style="1045" customWidth="1"/>
    <col min="30" max="30" width="8.5546875" style="1045" customWidth="1"/>
    <col min="31" max="31" width="12" style="1045" bestFit="1" customWidth="1"/>
    <col min="32" max="16384" width="11.44140625" style="1046"/>
  </cols>
  <sheetData>
    <row r="1" spans="1:33" ht="18" customHeight="1">
      <c r="A1" s="1191" t="s">
        <v>1067</v>
      </c>
      <c r="B1" s="1191"/>
      <c r="C1" s="1191"/>
      <c r="D1" s="1191"/>
    </row>
    <row r="2" spans="1:33" ht="21" customHeight="1">
      <c r="E2" s="509"/>
      <c r="F2" s="509"/>
      <c r="G2" s="509"/>
      <c r="L2" s="509" t="s">
        <v>976</v>
      </c>
      <c r="M2" s="509"/>
      <c r="N2" s="509"/>
      <c r="O2" s="509"/>
    </row>
    <row r="3" spans="1:33" ht="18.75" customHeight="1">
      <c r="Q3" s="1047">
        <v>45351</v>
      </c>
      <c r="R3" s="1047"/>
      <c r="S3" s="1047"/>
      <c r="T3" s="1047"/>
    </row>
    <row r="4" spans="1:33">
      <c r="A4" s="1048"/>
      <c r="B4" s="1049"/>
      <c r="C4" s="1048"/>
      <c r="D4" s="1048"/>
    </row>
    <row r="5" spans="1:33" ht="12.75" customHeight="1">
      <c r="A5" s="1050"/>
      <c r="B5" s="1051" t="s">
        <v>29</v>
      </c>
      <c r="C5" s="1051"/>
      <c r="D5" s="1052"/>
      <c r="E5" s="1052" t="s">
        <v>30</v>
      </c>
      <c r="F5" s="1053"/>
      <c r="G5" s="1053"/>
      <c r="H5" s="1053" t="s">
        <v>31</v>
      </c>
      <c r="I5" s="1053"/>
      <c r="J5" s="1053"/>
      <c r="K5" s="1053" t="s">
        <v>32</v>
      </c>
      <c r="L5" s="1053"/>
      <c r="M5" s="1053"/>
      <c r="N5" s="1053" t="s">
        <v>33</v>
      </c>
      <c r="O5" s="1053"/>
      <c r="P5" s="1053"/>
      <c r="Q5" s="1053" t="s">
        <v>34</v>
      </c>
      <c r="R5" s="1053"/>
      <c r="S5" s="1053"/>
      <c r="T5" s="1053" t="s">
        <v>35</v>
      </c>
      <c r="U5" s="1053"/>
      <c r="V5" s="1053"/>
      <c r="W5" s="1053" t="s">
        <v>36</v>
      </c>
      <c r="X5" s="1053"/>
      <c r="Y5" s="1053"/>
      <c r="Z5" s="1053" t="s">
        <v>37</v>
      </c>
      <c r="AA5" s="1053"/>
      <c r="AB5" s="1053"/>
      <c r="AC5" s="1053" t="s">
        <v>745</v>
      </c>
      <c r="AD5" s="1053"/>
      <c r="AE5" s="1053"/>
    </row>
    <row r="6" spans="1:33" s="1058" customFormat="1" ht="41.4">
      <c r="A6" s="1054"/>
      <c r="B6" s="1055" t="s">
        <v>977</v>
      </c>
      <c r="C6" s="1056" t="s">
        <v>978</v>
      </c>
      <c r="D6" s="1057" t="s">
        <v>979</v>
      </c>
      <c r="E6" s="1055" t="s">
        <v>977</v>
      </c>
      <c r="F6" s="1056" t="s">
        <v>978</v>
      </c>
      <c r="G6" s="1057" t="s">
        <v>979</v>
      </c>
      <c r="H6" s="1055" t="s">
        <v>977</v>
      </c>
      <c r="I6" s="1056" t="s">
        <v>978</v>
      </c>
      <c r="J6" s="1057" t="s">
        <v>979</v>
      </c>
      <c r="K6" s="1055" t="s">
        <v>977</v>
      </c>
      <c r="L6" s="1056" t="s">
        <v>978</v>
      </c>
      <c r="M6" s="1057" t="s">
        <v>979</v>
      </c>
      <c r="N6" s="1055" t="s">
        <v>977</v>
      </c>
      <c r="O6" s="1056" t="s">
        <v>978</v>
      </c>
      <c r="P6" s="1057" t="s">
        <v>979</v>
      </c>
      <c r="Q6" s="1055" t="s">
        <v>977</v>
      </c>
      <c r="R6" s="1056" t="s">
        <v>978</v>
      </c>
      <c r="S6" s="1057" t="s">
        <v>979</v>
      </c>
      <c r="T6" s="1055" t="s">
        <v>977</v>
      </c>
      <c r="U6" s="1056" t="s">
        <v>978</v>
      </c>
      <c r="V6" s="1057" t="s">
        <v>979</v>
      </c>
      <c r="W6" s="1055" t="s">
        <v>977</v>
      </c>
      <c r="X6" s="1056" t="s">
        <v>978</v>
      </c>
      <c r="Y6" s="1057" t="s">
        <v>979</v>
      </c>
      <c r="Z6" s="1055" t="s">
        <v>977</v>
      </c>
      <c r="AA6" s="1056" t="s">
        <v>978</v>
      </c>
      <c r="AB6" s="1057" t="s">
        <v>979</v>
      </c>
      <c r="AC6" s="1055" t="s">
        <v>977</v>
      </c>
      <c r="AD6" s="1056" t="s">
        <v>978</v>
      </c>
      <c r="AE6" s="1057" t="s">
        <v>979</v>
      </c>
    </row>
    <row r="7" spans="1:33" s="1058" customFormat="1" ht="10.199999999999999">
      <c r="A7" s="1059" t="s">
        <v>980</v>
      </c>
      <c r="B7" s="1060">
        <v>0</v>
      </c>
      <c r="C7" s="1061">
        <v>0</v>
      </c>
      <c r="D7" s="1062">
        <v>0</v>
      </c>
      <c r="E7" s="1060">
        <v>0</v>
      </c>
      <c r="F7" s="1061">
        <v>0</v>
      </c>
      <c r="G7" s="1062">
        <v>0</v>
      </c>
      <c r="H7" s="1060">
        <v>0</v>
      </c>
      <c r="I7" s="1061">
        <v>0</v>
      </c>
      <c r="J7" s="1062">
        <v>0</v>
      </c>
      <c r="K7" s="1060">
        <v>0</v>
      </c>
      <c r="L7" s="1061">
        <v>0</v>
      </c>
      <c r="M7" s="1062">
        <v>0</v>
      </c>
      <c r="N7" s="1060">
        <v>0</v>
      </c>
      <c r="O7" s="1061">
        <v>0</v>
      </c>
      <c r="P7" s="1062">
        <v>0</v>
      </c>
      <c r="Q7" s="1060">
        <v>0</v>
      </c>
      <c r="R7" s="1061">
        <v>0</v>
      </c>
      <c r="S7" s="1062">
        <v>0</v>
      </c>
      <c r="T7" s="1060">
        <v>0</v>
      </c>
      <c r="U7" s="1061">
        <v>567.41031746031751</v>
      </c>
      <c r="V7" s="1062">
        <v>2144.8110000000001</v>
      </c>
      <c r="W7" s="1060">
        <v>510.94099999999997</v>
      </c>
      <c r="X7" s="1061">
        <v>0</v>
      </c>
      <c r="Y7" s="1062">
        <v>510.94099999999997</v>
      </c>
      <c r="Z7" s="1060">
        <v>0</v>
      </c>
      <c r="AA7" s="1061">
        <v>0</v>
      </c>
      <c r="AB7" s="1062">
        <v>0</v>
      </c>
      <c r="AC7" s="1060">
        <v>510.94099999999997</v>
      </c>
      <c r="AD7" s="1061">
        <v>567.41031746031751</v>
      </c>
      <c r="AE7" s="1062">
        <v>2655.7530000000002</v>
      </c>
      <c r="AF7" s="1063"/>
      <c r="AG7" s="1063"/>
    </row>
    <row r="8" spans="1:33" s="1058" customFormat="1" ht="10.199999999999999">
      <c r="A8" s="1064" t="s">
        <v>981</v>
      </c>
      <c r="B8" s="1065">
        <v>0</v>
      </c>
      <c r="C8" s="1066">
        <v>0</v>
      </c>
      <c r="D8" s="1067">
        <v>0</v>
      </c>
      <c r="E8" s="1065">
        <v>0</v>
      </c>
      <c r="F8" s="1066">
        <v>0</v>
      </c>
      <c r="G8" s="1067">
        <v>0</v>
      </c>
      <c r="H8" s="1065">
        <v>0</v>
      </c>
      <c r="I8" s="1066">
        <v>0</v>
      </c>
      <c r="J8" s="1067">
        <v>0</v>
      </c>
      <c r="K8" s="1065">
        <v>0</v>
      </c>
      <c r="L8" s="1066">
        <v>0</v>
      </c>
      <c r="M8" s="1067">
        <v>0</v>
      </c>
      <c r="N8" s="1065">
        <v>0</v>
      </c>
      <c r="O8" s="1066">
        <v>0</v>
      </c>
      <c r="P8" s="1067">
        <v>0</v>
      </c>
      <c r="Q8" s="1065">
        <v>0</v>
      </c>
      <c r="R8" s="1066">
        <v>0</v>
      </c>
      <c r="S8" s="1067">
        <v>0</v>
      </c>
      <c r="T8" s="1065">
        <v>0</v>
      </c>
      <c r="U8" s="1066">
        <v>0</v>
      </c>
      <c r="V8" s="1067">
        <v>0</v>
      </c>
      <c r="W8" s="1065">
        <v>0</v>
      </c>
      <c r="X8" s="1066">
        <v>0</v>
      </c>
      <c r="Y8" s="1067">
        <v>0</v>
      </c>
      <c r="Z8" s="1065">
        <v>0</v>
      </c>
      <c r="AA8" s="1066">
        <v>0</v>
      </c>
      <c r="AB8" s="1067">
        <v>0</v>
      </c>
      <c r="AC8" s="1065">
        <v>0</v>
      </c>
      <c r="AD8" s="1066">
        <v>0</v>
      </c>
      <c r="AE8" s="1068">
        <v>0</v>
      </c>
      <c r="AF8" s="1063"/>
      <c r="AG8" s="1063"/>
    </row>
    <row r="9" spans="1:33" s="1058" customFormat="1" ht="10.199999999999999">
      <c r="A9" s="1064" t="s">
        <v>626</v>
      </c>
      <c r="B9" s="1065">
        <v>0</v>
      </c>
      <c r="C9" s="1067">
        <v>0</v>
      </c>
      <c r="D9" s="1067">
        <v>0</v>
      </c>
      <c r="E9" s="1065">
        <v>0</v>
      </c>
      <c r="F9" s="1067">
        <v>0</v>
      </c>
      <c r="G9" s="1067">
        <v>0</v>
      </c>
      <c r="H9" s="1065">
        <v>0</v>
      </c>
      <c r="I9" s="1067">
        <v>0</v>
      </c>
      <c r="J9" s="1067">
        <v>0</v>
      </c>
      <c r="K9" s="1065">
        <v>0</v>
      </c>
      <c r="L9" s="1067">
        <v>0</v>
      </c>
      <c r="M9" s="1067">
        <v>0</v>
      </c>
      <c r="N9" s="1065">
        <v>0</v>
      </c>
      <c r="O9" s="1067">
        <v>0</v>
      </c>
      <c r="P9" s="1067">
        <v>0</v>
      </c>
      <c r="Q9" s="1065">
        <v>0</v>
      </c>
      <c r="R9" s="1067">
        <v>0</v>
      </c>
      <c r="S9" s="1067">
        <v>0</v>
      </c>
      <c r="T9" s="1065">
        <v>0</v>
      </c>
      <c r="U9" s="1067">
        <v>0</v>
      </c>
      <c r="V9" s="1067">
        <v>0</v>
      </c>
      <c r="W9" s="1065">
        <v>0</v>
      </c>
      <c r="X9" s="1067">
        <v>0</v>
      </c>
      <c r="Y9" s="1067">
        <v>0</v>
      </c>
      <c r="Z9" s="1065">
        <v>0</v>
      </c>
      <c r="AA9" s="1067">
        <v>0</v>
      </c>
      <c r="AB9" s="1067">
        <v>0</v>
      </c>
      <c r="AC9" s="1065">
        <v>0</v>
      </c>
      <c r="AD9" s="1067">
        <v>0</v>
      </c>
      <c r="AE9" s="1068">
        <v>0</v>
      </c>
      <c r="AF9" s="1063"/>
      <c r="AG9" s="1063"/>
    </row>
    <row r="10" spans="1:33" s="1058" customFormat="1" ht="10.199999999999999">
      <c r="A10" s="1064" t="s">
        <v>393</v>
      </c>
      <c r="B10" s="1065">
        <v>0</v>
      </c>
      <c r="C10" s="1067">
        <v>0</v>
      </c>
      <c r="D10" s="1067">
        <v>0</v>
      </c>
      <c r="E10" s="1065">
        <v>0</v>
      </c>
      <c r="F10" s="1067">
        <v>0</v>
      </c>
      <c r="G10" s="1067">
        <v>0</v>
      </c>
      <c r="H10" s="1065">
        <v>0</v>
      </c>
      <c r="I10" s="1067">
        <v>0</v>
      </c>
      <c r="J10" s="1067">
        <v>0</v>
      </c>
      <c r="K10" s="1065">
        <v>0</v>
      </c>
      <c r="L10" s="1067">
        <v>0</v>
      </c>
      <c r="M10" s="1067">
        <v>0</v>
      </c>
      <c r="N10" s="1065">
        <v>0</v>
      </c>
      <c r="O10" s="1067">
        <v>0</v>
      </c>
      <c r="P10" s="1067">
        <v>0</v>
      </c>
      <c r="Q10" s="1065">
        <v>0</v>
      </c>
      <c r="R10" s="1067">
        <v>0</v>
      </c>
      <c r="S10" s="1067">
        <v>0</v>
      </c>
      <c r="T10" s="1065">
        <v>0</v>
      </c>
      <c r="U10" s="1067">
        <v>0</v>
      </c>
      <c r="V10" s="1067">
        <v>0</v>
      </c>
      <c r="W10" s="1065">
        <v>0</v>
      </c>
      <c r="X10" s="1067">
        <v>0</v>
      </c>
      <c r="Y10" s="1067">
        <v>0</v>
      </c>
      <c r="Z10" s="1065">
        <v>0</v>
      </c>
      <c r="AA10" s="1067">
        <v>0</v>
      </c>
      <c r="AB10" s="1067">
        <v>0</v>
      </c>
      <c r="AC10" s="1065">
        <v>0</v>
      </c>
      <c r="AD10" s="1067">
        <v>0</v>
      </c>
      <c r="AE10" s="1068">
        <v>0</v>
      </c>
      <c r="AF10" s="1063"/>
      <c r="AG10" s="1063"/>
    </row>
    <row r="11" spans="1:33" s="1058" customFormat="1" ht="10.199999999999999">
      <c r="A11" s="1064" t="s">
        <v>398</v>
      </c>
      <c r="B11" s="1065">
        <v>0</v>
      </c>
      <c r="C11" s="1067">
        <v>0</v>
      </c>
      <c r="D11" s="1067">
        <v>0</v>
      </c>
      <c r="E11" s="1065">
        <v>0</v>
      </c>
      <c r="F11" s="1067">
        <v>0</v>
      </c>
      <c r="G11" s="1067">
        <v>0</v>
      </c>
      <c r="H11" s="1065">
        <v>0</v>
      </c>
      <c r="I11" s="1067">
        <v>0</v>
      </c>
      <c r="J11" s="1067">
        <v>0</v>
      </c>
      <c r="K11" s="1065">
        <v>0</v>
      </c>
      <c r="L11" s="1067">
        <v>0</v>
      </c>
      <c r="M11" s="1067">
        <v>0</v>
      </c>
      <c r="N11" s="1065">
        <v>0</v>
      </c>
      <c r="O11" s="1067">
        <v>0</v>
      </c>
      <c r="P11" s="1067">
        <v>0</v>
      </c>
      <c r="Q11" s="1065">
        <v>0</v>
      </c>
      <c r="R11" s="1067">
        <v>0</v>
      </c>
      <c r="S11" s="1067">
        <v>0</v>
      </c>
      <c r="T11" s="1065">
        <v>0</v>
      </c>
      <c r="U11" s="1067">
        <v>319.25132275132273</v>
      </c>
      <c r="V11" s="1067">
        <v>1206.77</v>
      </c>
      <c r="W11" s="1065">
        <v>0</v>
      </c>
      <c r="X11" s="1067">
        <v>0</v>
      </c>
      <c r="Y11" s="1067">
        <v>0</v>
      </c>
      <c r="Z11" s="1065">
        <v>0</v>
      </c>
      <c r="AA11" s="1067">
        <v>0</v>
      </c>
      <c r="AB11" s="1067">
        <v>0</v>
      </c>
      <c r="AC11" s="1065">
        <v>0</v>
      </c>
      <c r="AD11" s="1067">
        <v>319.25132275132273</v>
      </c>
      <c r="AE11" s="1068">
        <v>1206.77</v>
      </c>
      <c r="AF11" s="1063"/>
      <c r="AG11" s="1063"/>
    </row>
    <row r="12" spans="1:33" s="1058" customFormat="1" ht="10.199999999999999">
      <c r="A12" s="1064" t="s">
        <v>627</v>
      </c>
      <c r="B12" s="1065">
        <v>0</v>
      </c>
      <c r="C12" s="1067">
        <v>0</v>
      </c>
      <c r="D12" s="1067">
        <v>0</v>
      </c>
      <c r="E12" s="1065">
        <v>0</v>
      </c>
      <c r="F12" s="1067">
        <v>0</v>
      </c>
      <c r="G12" s="1067">
        <v>0</v>
      </c>
      <c r="H12" s="1065">
        <v>0</v>
      </c>
      <c r="I12" s="1067">
        <v>0</v>
      </c>
      <c r="J12" s="1067">
        <v>0</v>
      </c>
      <c r="K12" s="1065">
        <v>0</v>
      </c>
      <c r="L12" s="1067">
        <v>0</v>
      </c>
      <c r="M12" s="1067">
        <v>0</v>
      </c>
      <c r="N12" s="1065">
        <v>0</v>
      </c>
      <c r="O12" s="1067">
        <v>0</v>
      </c>
      <c r="P12" s="1067">
        <v>0</v>
      </c>
      <c r="Q12" s="1065">
        <v>0</v>
      </c>
      <c r="R12" s="1067">
        <v>0</v>
      </c>
      <c r="S12" s="1067">
        <v>0</v>
      </c>
      <c r="T12" s="1065">
        <v>0</v>
      </c>
      <c r="U12" s="1067">
        <v>0</v>
      </c>
      <c r="V12" s="1067">
        <v>0</v>
      </c>
      <c r="W12" s="1065">
        <v>510.94099999999997</v>
      </c>
      <c r="X12" s="1067">
        <v>0</v>
      </c>
      <c r="Y12" s="1067">
        <v>510.94099999999997</v>
      </c>
      <c r="Z12" s="1065">
        <v>0</v>
      </c>
      <c r="AA12" s="1067">
        <v>0</v>
      </c>
      <c r="AB12" s="1067">
        <v>0</v>
      </c>
      <c r="AC12" s="1065">
        <v>510.94099999999997</v>
      </c>
      <c r="AD12" s="1067">
        <v>0</v>
      </c>
      <c r="AE12" s="1068">
        <v>510.94099999999997</v>
      </c>
      <c r="AF12" s="1063"/>
      <c r="AG12" s="1063"/>
    </row>
    <row r="13" spans="1:33" s="1058" customFormat="1" ht="10.199999999999999">
      <c r="A13" s="1064" t="s">
        <v>628</v>
      </c>
      <c r="B13" s="1065">
        <v>0</v>
      </c>
      <c r="C13" s="1067">
        <v>0</v>
      </c>
      <c r="D13" s="1067">
        <v>0</v>
      </c>
      <c r="E13" s="1065">
        <v>0</v>
      </c>
      <c r="F13" s="1067">
        <v>0</v>
      </c>
      <c r="G13" s="1067">
        <v>0</v>
      </c>
      <c r="H13" s="1065">
        <v>0</v>
      </c>
      <c r="I13" s="1067">
        <v>0</v>
      </c>
      <c r="J13" s="1067">
        <v>0</v>
      </c>
      <c r="K13" s="1065">
        <v>0</v>
      </c>
      <c r="L13" s="1067">
        <v>0</v>
      </c>
      <c r="M13" s="1067">
        <v>0</v>
      </c>
      <c r="N13" s="1065">
        <v>0</v>
      </c>
      <c r="O13" s="1067">
        <v>0</v>
      </c>
      <c r="P13" s="1067">
        <v>0</v>
      </c>
      <c r="Q13" s="1065">
        <v>0</v>
      </c>
      <c r="R13" s="1067">
        <v>0</v>
      </c>
      <c r="S13" s="1067">
        <v>0</v>
      </c>
      <c r="T13" s="1065">
        <v>0</v>
      </c>
      <c r="U13" s="1067">
        <v>248.1589947089947</v>
      </c>
      <c r="V13" s="1067">
        <v>938.04100000000005</v>
      </c>
      <c r="W13" s="1065">
        <v>0</v>
      </c>
      <c r="X13" s="1067">
        <v>0</v>
      </c>
      <c r="Y13" s="1067">
        <v>0</v>
      </c>
      <c r="Z13" s="1065">
        <v>0</v>
      </c>
      <c r="AA13" s="1067">
        <v>0</v>
      </c>
      <c r="AB13" s="1067">
        <v>0</v>
      </c>
      <c r="AC13" s="1065">
        <v>0</v>
      </c>
      <c r="AD13" s="1067">
        <v>248.1589947089947</v>
      </c>
      <c r="AE13" s="1068">
        <v>938.04100000000005</v>
      </c>
      <c r="AF13" s="1063"/>
      <c r="AG13" s="1063"/>
    </row>
    <row r="14" spans="1:33" s="1058" customFormat="1" ht="10.199999999999999">
      <c r="A14" s="1064" t="s">
        <v>629</v>
      </c>
      <c r="B14" s="1065">
        <v>0</v>
      </c>
      <c r="C14" s="1067">
        <v>0</v>
      </c>
      <c r="D14" s="1067">
        <v>0</v>
      </c>
      <c r="E14" s="1065">
        <v>0</v>
      </c>
      <c r="F14" s="1067">
        <v>0</v>
      </c>
      <c r="G14" s="1067">
        <v>0</v>
      </c>
      <c r="H14" s="1065">
        <v>0</v>
      </c>
      <c r="I14" s="1067">
        <v>0</v>
      </c>
      <c r="J14" s="1067">
        <v>0</v>
      </c>
      <c r="K14" s="1065">
        <v>0</v>
      </c>
      <c r="L14" s="1067">
        <v>0</v>
      </c>
      <c r="M14" s="1067">
        <v>0</v>
      </c>
      <c r="N14" s="1065">
        <v>0</v>
      </c>
      <c r="O14" s="1067">
        <v>0</v>
      </c>
      <c r="P14" s="1067">
        <v>0</v>
      </c>
      <c r="Q14" s="1065">
        <v>0</v>
      </c>
      <c r="R14" s="1067">
        <v>0</v>
      </c>
      <c r="S14" s="1067">
        <v>0</v>
      </c>
      <c r="T14" s="1065">
        <v>0</v>
      </c>
      <c r="U14" s="1067">
        <v>0</v>
      </c>
      <c r="V14" s="1067">
        <v>0</v>
      </c>
      <c r="W14" s="1065">
        <v>0</v>
      </c>
      <c r="X14" s="1067">
        <v>0</v>
      </c>
      <c r="Y14" s="1067">
        <v>0</v>
      </c>
      <c r="Z14" s="1065">
        <v>0</v>
      </c>
      <c r="AA14" s="1067">
        <v>0</v>
      </c>
      <c r="AB14" s="1067">
        <v>0</v>
      </c>
      <c r="AC14" s="1065">
        <v>0</v>
      </c>
      <c r="AD14" s="1067">
        <v>0</v>
      </c>
      <c r="AE14" s="1068">
        <v>0</v>
      </c>
      <c r="AF14" s="1063"/>
      <c r="AG14" s="1063"/>
    </row>
    <row r="15" spans="1:33" s="1058" customFormat="1" ht="10.199999999999999">
      <c r="A15" s="1064" t="s">
        <v>982</v>
      </c>
      <c r="B15" s="1065">
        <v>0</v>
      </c>
      <c r="C15" s="1067">
        <v>0</v>
      </c>
      <c r="D15" s="1067">
        <v>0</v>
      </c>
      <c r="E15" s="1065">
        <v>0</v>
      </c>
      <c r="F15" s="1067">
        <v>0</v>
      </c>
      <c r="G15" s="1067">
        <v>0</v>
      </c>
      <c r="H15" s="1065">
        <v>0</v>
      </c>
      <c r="I15" s="1067">
        <v>0</v>
      </c>
      <c r="J15" s="1067">
        <v>0</v>
      </c>
      <c r="K15" s="1065">
        <v>0</v>
      </c>
      <c r="L15" s="1067">
        <v>0</v>
      </c>
      <c r="M15" s="1067">
        <v>0</v>
      </c>
      <c r="N15" s="1065">
        <v>0</v>
      </c>
      <c r="O15" s="1067">
        <v>0</v>
      </c>
      <c r="P15" s="1067">
        <v>0</v>
      </c>
      <c r="Q15" s="1065">
        <v>0</v>
      </c>
      <c r="R15" s="1067">
        <v>0</v>
      </c>
      <c r="S15" s="1067">
        <v>0</v>
      </c>
      <c r="T15" s="1065">
        <v>0</v>
      </c>
      <c r="U15" s="1067">
        <v>0</v>
      </c>
      <c r="V15" s="1067">
        <v>0</v>
      </c>
      <c r="W15" s="1065">
        <v>0</v>
      </c>
      <c r="X15" s="1067">
        <v>0</v>
      </c>
      <c r="Y15" s="1067">
        <v>0</v>
      </c>
      <c r="Z15" s="1065">
        <v>0</v>
      </c>
      <c r="AA15" s="1067">
        <v>0</v>
      </c>
      <c r="AB15" s="1067">
        <v>0</v>
      </c>
      <c r="AC15" s="1065">
        <v>0</v>
      </c>
      <c r="AD15" s="1067">
        <v>0</v>
      </c>
      <c r="AE15" s="1068">
        <v>0</v>
      </c>
      <c r="AF15" s="1063"/>
      <c r="AG15" s="1063"/>
    </row>
    <row r="16" spans="1:33" s="1058" customFormat="1" ht="10.199999999999999">
      <c r="A16" s="1059" t="s">
        <v>983</v>
      </c>
      <c r="B16" s="1060">
        <v>0</v>
      </c>
      <c r="C16" s="1061">
        <v>0</v>
      </c>
      <c r="D16" s="1062">
        <v>0</v>
      </c>
      <c r="E16" s="1060">
        <v>0</v>
      </c>
      <c r="F16" s="1061">
        <v>0</v>
      </c>
      <c r="G16" s="1062">
        <v>0</v>
      </c>
      <c r="H16" s="1060">
        <v>0</v>
      </c>
      <c r="I16" s="1061">
        <v>0</v>
      </c>
      <c r="J16" s="1062">
        <v>0</v>
      </c>
      <c r="K16" s="1060">
        <v>0</v>
      </c>
      <c r="L16" s="1061">
        <v>0</v>
      </c>
      <c r="M16" s="1062">
        <v>0</v>
      </c>
      <c r="N16" s="1060">
        <v>0</v>
      </c>
      <c r="O16" s="1061">
        <v>0</v>
      </c>
      <c r="P16" s="1062">
        <v>0</v>
      </c>
      <c r="Q16" s="1060">
        <v>0</v>
      </c>
      <c r="R16" s="1061">
        <v>0</v>
      </c>
      <c r="S16" s="1062">
        <v>0</v>
      </c>
      <c r="T16" s="1060">
        <v>2995.1950000000002</v>
      </c>
      <c r="U16" s="1061">
        <v>5602.4756613756608</v>
      </c>
      <c r="V16" s="1062">
        <v>24172.553</v>
      </c>
      <c r="W16" s="1060">
        <v>841.81</v>
      </c>
      <c r="X16" s="1061">
        <v>0</v>
      </c>
      <c r="Y16" s="1062">
        <v>841.81</v>
      </c>
      <c r="Z16" s="1060">
        <v>0</v>
      </c>
      <c r="AA16" s="1061">
        <v>0</v>
      </c>
      <c r="AB16" s="1062">
        <v>0</v>
      </c>
      <c r="AC16" s="1060">
        <v>3837.0059999999999</v>
      </c>
      <c r="AD16" s="1061">
        <v>5602.4756613756608</v>
      </c>
      <c r="AE16" s="1062">
        <v>25014.364000000001</v>
      </c>
      <c r="AF16" s="1063"/>
      <c r="AG16" s="1063"/>
    </row>
    <row r="17" spans="1:33" s="1058" customFormat="1" ht="10.199999999999999">
      <c r="A17" s="1064" t="s">
        <v>981</v>
      </c>
      <c r="B17" s="1065">
        <v>0</v>
      </c>
      <c r="C17" s="1066">
        <v>0</v>
      </c>
      <c r="D17" s="1067">
        <v>0</v>
      </c>
      <c r="E17" s="1065">
        <v>0</v>
      </c>
      <c r="F17" s="1066">
        <v>0</v>
      </c>
      <c r="G17" s="1067">
        <v>0</v>
      </c>
      <c r="H17" s="1065">
        <v>0</v>
      </c>
      <c r="I17" s="1066">
        <v>0</v>
      </c>
      <c r="J17" s="1067">
        <v>0</v>
      </c>
      <c r="K17" s="1065">
        <v>0</v>
      </c>
      <c r="L17" s="1066">
        <v>0</v>
      </c>
      <c r="M17" s="1067">
        <v>0</v>
      </c>
      <c r="N17" s="1065">
        <v>0</v>
      </c>
      <c r="O17" s="1066">
        <v>0</v>
      </c>
      <c r="P17" s="1067">
        <v>0</v>
      </c>
      <c r="Q17" s="1065">
        <v>0</v>
      </c>
      <c r="R17" s="1066">
        <v>0</v>
      </c>
      <c r="S17" s="1067">
        <v>0</v>
      </c>
      <c r="T17" s="1065">
        <v>0</v>
      </c>
      <c r="U17" s="1066">
        <v>0</v>
      </c>
      <c r="V17" s="1067">
        <v>0</v>
      </c>
      <c r="W17" s="1065">
        <v>0</v>
      </c>
      <c r="X17" s="1066">
        <v>0</v>
      </c>
      <c r="Y17" s="1067">
        <v>0</v>
      </c>
      <c r="Z17" s="1065">
        <v>0</v>
      </c>
      <c r="AA17" s="1066">
        <v>0</v>
      </c>
      <c r="AB17" s="1067">
        <v>0</v>
      </c>
      <c r="AC17" s="1065">
        <v>0</v>
      </c>
      <c r="AD17" s="1066">
        <v>0</v>
      </c>
      <c r="AE17" s="1068">
        <v>0</v>
      </c>
      <c r="AF17" s="1063"/>
      <c r="AG17" s="1063"/>
    </row>
    <row r="18" spans="1:33" s="1058" customFormat="1" ht="10.199999999999999">
      <c r="A18" s="1064" t="s">
        <v>626</v>
      </c>
      <c r="B18" s="1065">
        <v>0</v>
      </c>
      <c r="C18" s="1067">
        <v>0</v>
      </c>
      <c r="D18" s="1067">
        <v>0</v>
      </c>
      <c r="E18" s="1065">
        <v>0</v>
      </c>
      <c r="F18" s="1067">
        <v>0</v>
      </c>
      <c r="G18" s="1067">
        <v>0</v>
      </c>
      <c r="H18" s="1065">
        <v>0</v>
      </c>
      <c r="I18" s="1067">
        <v>0</v>
      </c>
      <c r="J18" s="1067">
        <v>0</v>
      </c>
      <c r="K18" s="1065">
        <v>0</v>
      </c>
      <c r="L18" s="1067">
        <v>0</v>
      </c>
      <c r="M18" s="1067">
        <v>0</v>
      </c>
      <c r="N18" s="1065">
        <v>0</v>
      </c>
      <c r="O18" s="1067">
        <v>0</v>
      </c>
      <c r="P18" s="1067">
        <v>0</v>
      </c>
      <c r="Q18" s="1065">
        <v>0</v>
      </c>
      <c r="R18" s="1067">
        <v>0</v>
      </c>
      <c r="S18" s="1067">
        <v>0</v>
      </c>
      <c r="T18" s="1065">
        <v>0</v>
      </c>
      <c r="U18" s="1067">
        <v>0</v>
      </c>
      <c r="V18" s="1067">
        <v>0</v>
      </c>
      <c r="W18" s="1065">
        <v>0</v>
      </c>
      <c r="X18" s="1067">
        <v>0</v>
      </c>
      <c r="Y18" s="1067">
        <v>0</v>
      </c>
      <c r="Z18" s="1065">
        <v>0</v>
      </c>
      <c r="AA18" s="1067">
        <v>0</v>
      </c>
      <c r="AB18" s="1067">
        <v>0</v>
      </c>
      <c r="AC18" s="1065">
        <v>0</v>
      </c>
      <c r="AD18" s="1067">
        <v>0</v>
      </c>
      <c r="AE18" s="1068">
        <v>0</v>
      </c>
      <c r="AF18" s="1063"/>
      <c r="AG18" s="1063"/>
    </row>
    <row r="19" spans="1:33" s="1058" customFormat="1" ht="10.199999999999999">
      <c r="A19" s="1064" t="s">
        <v>393</v>
      </c>
      <c r="B19" s="1065">
        <v>0</v>
      </c>
      <c r="C19" s="1067">
        <v>0</v>
      </c>
      <c r="D19" s="1067">
        <v>0</v>
      </c>
      <c r="E19" s="1065">
        <v>0</v>
      </c>
      <c r="F19" s="1067">
        <v>0</v>
      </c>
      <c r="G19" s="1067">
        <v>0</v>
      </c>
      <c r="H19" s="1065">
        <v>0</v>
      </c>
      <c r="I19" s="1067">
        <v>0</v>
      </c>
      <c r="J19" s="1067">
        <v>0</v>
      </c>
      <c r="K19" s="1065">
        <v>0</v>
      </c>
      <c r="L19" s="1067">
        <v>0</v>
      </c>
      <c r="M19" s="1067">
        <v>0</v>
      </c>
      <c r="N19" s="1065">
        <v>0</v>
      </c>
      <c r="O19" s="1067">
        <v>0</v>
      </c>
      <c r="P19" s="1067">
        <v>0</v>
      </c>
      <c r="Q19" s="1065">
        <v>0</v>
      </c>
      <c r="R19" s="1067">
        <v>0</v>
      </c>
      <c r="S19" s="1067">
        <v>0</v>
      </c>
      <c r="T19" s="1065">
        <v>0</v>
      </c>
      <c r="U19" s="1067">
        <v>0</v>
      </c>
      <c r="V19" s="1067">
        <v>0</v>
      </c>
      <c r="W19" s="1065">
        <v>0</v>
      </c>
      <c r="X19" s="1067">
        <v>0</v>
      </c>
      <c r="Y19" s="1067">
        <v>0</v>
      </c>
      <c r="Z19" s="1065">
        <v>0</v>
      </c>
      <c r="AA19" s="1067">
        <v>0</v>
      </c>
      <c r="AB19" s="1067">
        <v>0</v>
      </c>
      <c r="AC19" s="1065">
        <v>0</v>
      </c>
      <c r="AD19" s="1067">
        <v>0</v>
      </c>
      <c r="AE19" s="1068">
        <v>0</v>
      </c>
      <c r="AF19" s="1063"/>
      <c r="AG19" s="1063"/>
    </row>
    <row r="20" spans="1:33" s="1058" customFormat="1" ht="10.199999999999999">
      <c r="A20" s="1064" t="s">
        <v>398</v>
      </c>
      <c r="B20" s="1065">
        <v>0</v>
      </c>
      <c r="C20" s="1067">
        <v>0</v>
      </c>
      <c r="D20" s="1067">
        <v>0</v>
      </c>
      <c r="E20" s="1065">
        <v>0</v>
      </c>
      <c r="F20" s="1067">
        <v>0</v>
      </c>
      <c r="G20" s="1067">
        <v>0</v>
      </c>
      <c r="H20" s="1065">
        <v>0</v>
      </c>
      <c r="I20" s="1067">
        <v>0</v>
      </c>
      <c r="J20" s="1067">
        <v>0</v>
      </c>
      <c r="K20" s="1065">
        <v>0</v>
      </c>
      <c r="L20" s="1067">
        <v>0</v>
      </c>
      <c r="M20" s="1067">
        <v>0</v>
      </c>
      <c r="N20" s="1065">
        <v>0</v>
      </c>
      <c r="O20" s="1067">
        <v>0</v>
      </c>
      <c r="P20" s="1067">
        <v>0</v>
      </c>
      <c r="Q20" s="1065">
        <v>0</v>
      </c>
      <c r="R20" s="1067">
        <v>0</v>
      </c>
      <c r="S20" s="1067">
        <v>0</v>
      </c>
      <c r="T20" s="1065">
        <v>2849.9609999999998</v>
      </c>
      <c r="U20" s="1067">
        <v>1233.9333333333332</v>
      </c>
      <c r="V20" s="1067">
        <v>7514.2290000000003</v>
      </c>
      <c r="W20" s="1065">
        <v>0</v>
      </c>
      <c r="X20" s="1067">
        <v>0</v>
      </c>
      <c r="Y20" s="1067">
        <v>0</v>
      </c>
      <c r="Z20" s="1065">
        <v>0</v>
      </c>
      <c r="AA20" s="1067">
        <v>0</v>
      </c>
      <c r="AB20" s="1067">
        <v>0</v>
      </c>
      <c r="AC20" s="1065">
        <v>2849.9609999999998</v>
      </c>
      <c r="AD20" s="1067">
        <v>1233.9333333333332</v>
      </c>
      <c r="AE20" s="1068">
        <v>7514.2290000000003</v>
      </c>
      <c r="AF20" s="1063"/>
      <c r="AG20" s="1063"/>
    </row>
    <row r="21" spans="1:33" s="1058" customFormat="1" ht="10.199999999999999">
      <c r="A21" s="1064" t="s">
        <v>627</v>
      </c>
      <c r="B21" s="1065">
        <v>0</v>
      </c>
      <c r="C21" s="1067">
        <v>0</v>
      </c>
      <c r="D21" s="1067">
        <v>0</v>
      </c>
      <c r="E21" s="1065">
        <v>0</v>
      </c>
      <c r="F21" s="1067">
        <v>0</v>
      </c>
      <c r="G21" s="1067">
        <v>0</v>
      </c>
      <c r="H21" s="1065">
        <v>0</v>
      </c>
      <c r="I21" s="1067">
        <v>0</v>
      </c>
      <c r="J21" s="1067">
        <v>0</v>
      </c>
      <c r="K21" s="1065">
        <v>0</v>
      </c>
      <c r="L21" s="1067">
        <v>0</v>
      </c>
      <c r="M21" s="1067">
        <v>0</v>
      </c>
      <c r="N21" s="1065">
        <v>0</v>
      </c>
      <c r="O21" s="1067">
        <v>0</v>
      </c>
      <c r="P21" s="1067">
        <v>0</v>
      </c>
      <c r="Q21" s="1065">
        <v>0</v>
      </c>
      <c r="R21" s="1067">
        <v>0</v>
      </c>
      <c r="S21" s="1067">
        <v>0</v>
      </c>
      <c r="T21" s="1065">
        <v>0</v>
      </c>
      <c r="U21" s="1067">
        <v>0</v>
      </c>
      <c r="V21" s="1067">
        <v>0</v>
      </c>
      <c r="W21" s="1065">
        <v>841.81</v>
      </c>
      <c r="X21" s="1067">
        <v>0</v>
      </c>
      <c r="Y21" s="1067">
        <v>841.81</v>
      </c>
      <c r="Z21" s="1065">
        <v>0</v>
      </c>
      <c r="AA21" s="1067">
        <v>0</v>
      </c>
      <c r="AB21" s="1067">
        <v>0</v>
      </c>
      <c r="AC21" s="1065">
        <v>841.81</v>
      </c>
      <c r="AD21" s="1067">
        <v>0</v>
      </c>
      <c r="AE21" s="1068">
        <v>841.81</v>
      </c>
      <c r="AF21" s="1063"/>
      <c r="AG21" s="1063"/>
    </row>
    <row r="22" spans="1:33" s="1058" customFormat="1" ht="10.199999999999999">
      <c r="A22" s="1064" t="s">
        <v>628</v>
      </c>
      <c r="B22" s="1065">
        <v>0</v>
      </c>
      <c r="C22" s="1067">
        <v>0</v>
      </c>
      <c r="D22" s="1067">
        <v>0</v>
      </c>
      <c r="E22" s="1065">
        <v>0</v>
      </c>
      <c r="F22" s="1067">
        <v>0</v>
      </c>
      <c r="G22" s="1067">
        <v>0</v>
      </c>
      <c r="H22" s="1065">
        <v>0</v>
      </c>
      <c r="I22" s="1067">
        <v>0</v>
      </c>
      <c r="J22" s="1067">
        <v>0</v>
      </c>
      <c r="K22" s="1065">
        <v>0</v>
      </c>
      <c r="L22" s="1067">
        <v>0</v>
      </c>
      <c r="M22" s="1067">
        <v>0</v>
      </c>
      <c r="N22" s="1065">
        <v>0</v>
      </c>
      <c r="O22" s="1067">
        <v>0</v>
      </c>
      <c r="P22" s="1067">
        <v>0</v>
      </c>
      <c r="Q22" s="1065">
        <v>0</v>
      </c>
      <c r="R22" s="1067">
        <v>0</v>
      </c>
      <c r="S22" s="1067">
        <v>0</v>
      </c>
      <c r="T22" s="1065">
        <v>145.23400000000001</v>
      </c>
      <c r="U22" s="1067">
        <v>4368.5420634920629</v>
      </c>
      <c r="V22" s="1067">
        <v>16658.324000000001</v>
      </c>
      <c r="W22" s="1065">
        <v>0</v>
      </c>
      <c r="X22" s="1067">
        <v>0</v>
      </c>
      <c r="Y22" s="1067">
        <v>0</v>
      </c>
      <c r="Z22" s="1065">
        <v>0</v>
      </c>
      <c r="AA22" s="1067">
        <v>0</v>
      </c>
      <c r="AB22" s="1067">
        <v>0</v>
      </c>
      <c r="AC22" s="1065">
        <v>145.23400000000001</v>
      </c>
      <c r="AD22" s="1067">
        <v>4368.5420634920629</v>
      </c>
      <c r="AE22" s="1068">
        <v>16658.324000000001</v>
      </c>
      <c r="AF22" s="1063"/>
      <c r="AG22" s="1063"/>
    </row>
    <row r="23" spans="1:33" s="1058" customFormat="1" ht="10.199999999999999">
      <c r="A23" s="1064" t="s">
        <v>629</v>
      </c>
      <c r="B23" s="1065">
        <v>0</v>
      </c>
      <c r="C23" s="1067">
        <v>0</v>
      </c>
      <c r="D23" s="1067">
        <v>0</v>
      </c>
      <c r="E23" s="1065">
        <v>0</v>
      </c>
      <c r="F23" s="1067">
        <v>0</v>
      </c>
      <c r="G23" s="1067">
        <v>0</v>
      </c>
      <c r="H23" s="1065">
        <v>0</v>
      </c>
      <c r="I23" s="1067">
        <v>0</v>
      </c>
      <c r="J23" s="1067">
        <v>0</v>
      </c>
      <c r="K23" s="1065">
        <v>0</v>
      </c>
      <c r="L23" s="1067">
        <v>0</v>
      </c>
      <c r="M23" s="1067">
        <v>0</v>
      </c>
      <c r="N23" s="1065">
        <v>0</v>
      </c>
      <c r="O23" s="1067">
        <v>0</v>
      </c>
      <c r="P23" s="1067">
        <v>0</v>
      </c>
      <c r="Q23" s="1065">
        <v>0</v>
      </c>
      <c r="R23" s="1067">
        <v>0</v>
      </c>
      <c r="S23" s="1067">
        <v>0</v>
      </c>
      <c r="T23" s="1065">
        <v>0</v>
      </c>
      <c r="U23" s="1067">
        <v>0</v>
      </c>
      <c r="V23" s="1067">
        <v>0</v>
      </c>
      <c r="W23" s="1065">
        <v>0</v>
      </c>
      <c r="X23" s="1067">
        <v>0</v>
      </c>
      <c r="Y23" s="1067">
        <v>0</v>
      </c>
      <c r="Z23" s="1065">
        <v>0</v>
      </c>
      <c r="AA23" s="1067">
        <v>0</v>
      </c>
      <c r="AB23" s="1067">
        <v>0</v>
      </c>
      <c r="AC23" s="1065">
        <v>0</v>
      </c>
      <c r="AD23" s="1067">
        <v>0</v>
      </c>
      <c r="AE23" s="1068">
        <v>0</v>
      </c>
      <c r="AF23" s="1063"/>
      <c r="AG23" s="1063"/>
    </row>
    <row r="24" spans="1:33" s="1058" customFormat="1" ht="10.199999999999999">
      <c r="A24" s="1064" t="s">
        <v>984</v>
      </c>
      <c r="B24" s="1065">
        <v>0</v>
      </c>
      <c r="C24" s="1067">
        <v>0</v>
      </c>
      <c r="D24" s="1067">
        <v>0</v>
      </c>
      <c r="E24" s="1065">
        <v>0</v>
      </c>
      <c r="F24" s="1067">
        <v>0</v>
      </c>
      <c r="G24" s="1067">
        <v>0</v>
      </c>
      <c r="H24" s="1065">
        <v>0</v>
      </c>
      <c r="I24" s="1067">
        <v>0</v>
      </c>
      <c r="J24" s="1067">
        <v>0</v>
      </c>
      <c r="K24" s="1065">
        <v>0</v>
      </c>
      <c r="L24" s="1067">
        <v>0</v>
      </c>
      <c r="M24" s="1067">
        <v>0</v>
      </c>
      <c r="N24" s="1065">
        <v>0</v>
      </c>
      <c r="O24" s="1067">
        <v>0</v>
      </c>
      <c r="P24" s="1067">
        <v>0</v>
      </c>
      <c r="Q24" s="1065">
        <v>0</v>
      </c>
      <c r="R24" s="1067">
        <v>0</v>
      </c>
      <c r="S24" s="1067">
        <v>0</v>
      </c>
      <c r="T24" s="1065">
        <v>0</v>
      </c>
      <c r="U24" s="1067">
        <v>0</v>
      </c>
      <c r="V24" s="1067">
        <v>0</v>
      </c>
      <c r="W24" s="1065">
        <v>0</v>
      </c>
      <c r="X24" s="1067">
        <v>0</v>
      </c>
      <c r="Y24" s="1067">
        <v>0</v>
      </c>
      <c r="Z24" s="1065">
        <v>0</v>
      </c>
      <c r="AA24" s="1067">
        <v>0</v>
      </c>
      <c r="AB24" s="1067">
        <v>0</v>
      </c>
      <c r="AC24" s="1065">
        <v>0</v>
      </c>
      <c r="AD24" s="1067">
        <v>0</v>
      </c>
      <c r="AE24" s="1068">
        <v>0</v>
      </c>
      <c r="AF24" s="1063"/>
      <c r="AG24" s="1063"/>
    </row>
    <row r="25" spans="1:33" s="1058" customFormat="1" ht="10.199999999999999">
      <c r="A25" s="1059" t="s">
        <v>985</v>
      </c>
      <c r="B25" s="1060">
        <v>2300.2570000000001</v>
      </c>
      <c r="C25" s="1061">
        <v>0</v>
      </c>
      <c r="D25" s="1062">
        <v>2300.2570000000001</v>
      </c>
      <c r="E25" s="1060">
        <v>10859.41</v>
      </c>
      <c r="F25" s="1061">
        <v>0</v>
      </c>
      <c r="G25" s="1062">
        <v>10859.41</v>
      </c>
      <c r="H25" s="1060">
        <v>5901.5749999999998</v>
      </c>
      <c r="I25" s="1061">
        <v>0</v>
      </c>
      <c r="J25" s="1062">
        <v>5901.5749999999998</v>
      </c>
      <c r="K25" s="1060">
        <v>1446.5329999999999</v>
      </c>
      <c r="L25" s="1061">
        <v>0</v>
      </c>
      <c r="M25" s="1062">
        <v>1446.5329999999999</v>
      </c>
      <c r="N25" s="1060">
        <v>142.08600000000001</v>
      </c>
      <c r="O25" s="1061">
        <v>0</v>
      </c>
      <c r="P25" s="1062">
        <v>142.08600000000001</v>
      </c>
      <c r="Q25" s="1060">
        <v>5977.7690000000002</v>
      </c>
      <c r="R25" s="1061">
        <v>0</v>
      </c>
      <c r="S25" s="1062">
        <v>5977.7690000000002</v>
      </c>
      <c r="T25" s="1060">
        <v>96655.722999999998</v>
      </c>
      <c r="U25" s="1061">
        <v>19720.995238095235</v>
      </c>
      <c r="V25" s="1062">
        <v>171201.08600000001</v>
      </c>
      <c r="W25" s="1060">
        <v>32091.309000000001</v>
      </c>
      <c r="X25" s="1061">
        <v>814.68703703703693</v>
      </c>
      <c r="Y25" s="1062">
        <v>35170.826000000001</v>
      </c>
      <c r="Z25" s="1060">
        <v>5221.2579999999998</v>
      </c>
      <c r="AA25" s="1061">
        <v>135.04947089947089</v>
      </c>
      <c r="AB25" s="1062">
        <v>5731.7460000000001</v>
      </c>
      <c r="AC25" s="1060">
        <v>160595.92499999999</v>
      </c>
      <c r="AD25" s="1061">
        <v>20670.732010582007</v>
      </c>
      <c r="AE25" s="1062">
        <v>238731.29199999999</v>
      </c>
      <c r="AF25" s="1063"/>
      <c r="AG25" s="1063"/>
    </row>
    <row r="26" spans="1:33" s="1058" customFormat="1" ht="10.199999999999999">
      <c r="A26" s="1064" t="s">
        <v>981</v>
      </c>
      <c r="B26" s="1065">
        <v>0</v>
      </c>
      <c r="C26" s="1066">
        <v>0</v>
      </c>
      <c r="D26" s="1067">
        <v>0</v>
      </c>
      <c r="E26" s="1065">
        <v>0</v>
      </c>
      <c r="F26" s="1066">
        <v>0</v>
      </c>
      <c r="G26" s="1067">
        <v>0</v>
      </c>
      <c r="H26" s="1065">
        <v>0</v>
      </c>
      <c r="I26" s="1066">
        <v>0</v>
      </c>
      <c r="J26" s="1067">
        <v>0</v>
      </c>
      <c r="K26" s="1065">
        <v>0</v>
      </c>
      <c r="L26" s="1066">
        <v>0</v>
      </c>
      <c r="M26" s="1067">
        <v>0</v>
      </c>
      <c r="N26" s="1065">
        <v>0</v>
      </c>
      <c r="O26" s="1066">
        <v>0</v>
      </c>
      <c r="P26" s="1067">
        <v>0</v>
      </c>
      <c r="Q26" s="1065">
        <v>0</v>
      </c>
      <c r="R26" s="1066">
        <v>0</v>
      </c>
      <c r="S26" s="1067">
        <v>0</v>
      </c>
      <c r="T26" s="1065">
        <v>0</v>
      </c>
      <c r="U26" s="1066">
        <v>0</v>
      </c>
      <c r="V26" s="1067">
        <v>0</v>
      </c>
      <c r="W26" s="1065">
        <v>0</v>
      </c>
      <c r="X26" s="1066">
        <v>0</v>
      </c>
      <c r="Y26" s="1067">
        <v>0</v>
      </c>
      <c r="Z26" s="1065">
        <v>0</v>
      </c>
      <c r="AA26" s="1066">
        <v>0</v>
      </c>
      <c r="AB26" s="1067">
        <v>0</v>
      </c>
      <c r="AC26" s="1065">
        <v>0</v>
      </c>
      <c r="AD26" s="1066">
        <v>0</v>
      </c>
      <c r="AE26" s="1068">
        <v>0</v>
      </c>
      <c r="AF26" s="1063"/>
      <c r="AG26" s="1063"/>
    </row>
    <row r="27" spans="1:33" s="1058" customFormat="1" ht="10.199999999999999">
      <c r="A27" s="1064" t="s">
        <v>626</v>
      </c>
      <c r="B27" s="1065">
        <v>347.387</v>
      </c>
      <c r="C27" s="1067">
        <v>0</v>
      </c>
      <c r="D27" s="1067">
        <v>347.387</v>
      </c>
      <c r="E27" s="1065">
        <v>0</v>
      </c>
      <c r="F27" s="1067">
        <v>0</v>
      </c>
      <c r="G27" s="1067">
        <v>0</v>
      </c>
      <c r="H27" s="1065">
        <v>0</v>
      </c>
      <c r="I27" s="1067">
        <v>0</v>
      </c>
      <c r="J27" s="1067">
        <v>0</v>
      </c>
      <c r="K27" s="1065">
        <v>0</v>
      </c>
      <c r="L27" s="1067">
        <v>0</v>
      </c>
      <c r="M27" s="1067">
        <v>0</v>
      </c>
      <c r="N27" s="1065">
        <v>0</v>
      </c>
      <c r="O27" s="1067">
        <v>0</v>
      </c>
      <c r="P27" s="1067">
        <v>0</v>
      </c>
      <c r="Q27" s="1065">
        <v>5804.1310000000003</v>
      </c>
      <c r="R27" s="1067">
        <v>0</v>
      </c>
      <c r="S27" s="1067">
        <v>5804.1310000000003</v>
      </c>
      <c r="T27" s="1065">
        <v>0</v>
      </c>
      <c r="U27" s="1067">
        <v>0</v>
      </c>
      <c r="V27" s="1067">
        <v>0</v>
      </c>
      <c r="W27" s="1065">
        <v>0</v>
      </c>
      <c r="X27" s="1067">
        <v>0</v>
      </c>
      <c r="Y27" s="1067">
        <v>0</v>
      </c>
      <c r="Z27" s="1065">
        <v>0</v>
      </c>
      <c r="AA27" s="1067">
        <v>0</v>
      </c>
      <c r="AB27" s="1067">
        <v>0</v>
      </c>
      <c r="AC27" s="1065">
        <v>6151.5190000000002</v>
      </c>
      <c r="AD27" s="1067">
        <v>0</v>
      </c>
      <c r="AE27" s="1068">
        <v>6151.5190000000002</v>
      </c>
      <c r="AF27" s="1063"/>
      <c r="AG27" s="1063"/>
    </row>
    <row r="28" spans="1:33" s="1058" customFormat="1" ht="10.199999999999999">
      <c r="A28" s="1064" t="s">
        <v>393</v>
      </c>
      <c r="B28" s="1065">
        <v>0</v>
      </c>
      <c r="C28" s="1067">
        <v>0</v>
      </c>
      <c r="D28" s="1067">
        <v>0</v>
      </c>
      <c r="E28" s="1065">
        <v>0</v>
      </c>
      <c r="F28" s="1067">
        <v>0</v>
      </c>
      <c r="G28" s="1067">
        <v>0</v>
      </c>
      <c r="H28" s="1065">
        <v>0</v>
      </c>
      <c r="I28" s="1067">
        <v>0</v>
      </c>
      <c r="J28" s="1067">
        <v>0</v>
      </c>
      <c r="K28" s="1065">
        <v>0</v>
      </c>
      <c r="L28" s="1067">
        <v>0</v>
      </c>
      <c r="M28" s="1067">
        <v>0</v>
      </c>
      <c r="N28" s="1065">
        <v>0</v>
      </c>
      <c r="O28" s="1067">
        <v>0</v>
      </c>
      <c r="P28" s="1067">
        <v>0</v>
      </c>
      <c r="Q28" s="1065">
        <v>0</v>
      </c>
      <c r="R28" s="1067">
        <v>0</v>
      </c>
      <c r="S28" s="1067">
        <v>0</v>
      </c>
      <c r="T28" s="1065">
        <v>0</v>
      </c>
      <c r="U28" s="1067">
        <v>0</v>
      </c>
      <c r="V28" s="1067">
        <v>0</v>
      </c>
      <c r="W28" s="1065">
        <v>0</v>
      </c>
      <c r="X28" s="1067">
        <v>0</v>
      </c>
      <c r="Y28" s="1067">
        <v>0</v>
      </c>
      <c r="Z28" s="1065">
        <v>0</v>
      </c>
      <c r="AA28" s="1067">
        <v>0</v>
      </c>
      <c r="AB28" s="1067">
        <v>0</v>
      </c>
      <c r="AC28" s="1065">
        <v>0</v>
      </c>
      <c r="AD28" s="1067">
        <v>0</v>
      </c>
      <c r="AE28" s="1068">
        <v>0</v>
      </c>
      <c r="AF28" s="1063"/>
      <c r="AG28" s="1063"/>
    </row>
    <row r="29" spans="1:33" s="1058" customFormat="1" ht="10.199999999999999">
      <c r="A29" s="1064" t="s">
        <v>398</v>
      </c>
      <c r="B29" s="1065">
        <v>1772.7550000000001</v>
      </c>
      <c r="C29" s="1067">
        <v>0</v>
      </c>
      <c r="D29" s="1067">
        <v>1772.7550000000001</v>
      </c>
      <c r="E29" s="1065">
        <v>10859.41</v>
      </c>
      <c r="F29" s="1067">
        <v>0</v>
      </c>
      <c r="G29" s="1067">
        <v>10859.41</v>
      </c>
      <c r="H29" s="1065">
        <v>5901.5749999999998</v>
      </c>
      <c r="I29" s="1067">
        <v>0</v>
      </c>
      <c r="J29" s="1067">
        <v>5901.5749999999998</v>
      </c>
      <c r="K29" s="1065">
        <v>1446.5329999999999</v>
      </c>
      <c r="L29" s="1067">
        <v>0</v>
      </c>
      <c r="M29" s="1067">
        <v>1446.5329999999999</v>
      </c>
      <c r="N29" s="1065">
        <v>142.08600000000001</v>
      </c>
      <c r="O29" s="1067">
        <v>0</v>
      </c>
      <c r="P29" s="1067">
        <v>142.08600000000001</v>
      </c>
      <c r="Q29" s="1065">
        <v>173.637</v>
      </c>
      <c r="R29" s="1067">
        <v>0</v>
      </c>
      <c r="S29" s="1067">
        <v>173.637</v>
      </c>
      <c r="T29" s="1065">
        <v>95237.922999999995</v>
      </c>
      <c r="U29" s="1067">
        <v>18113.785978835978</v>
      </c>
      <c r="V29" s="1067">
        <v>163708.03400000001</v>
      </c>
      <c r="W29" s="1065">
        <v>32091.309000000001</v>
      </c>
      <c r="X29" s="1067">
        <v>814.68703703703693</v>
      </c>
      <c r="Y29" s="1067">
        <v>35170.826000000001</v>
      </c>
      <c r="Z29" s="1065">
        <v>5221.2579999999998</v>
      </c>
      <c r="AA29" s="1067">
        <v>87.195238095238096</v>
      </c>
      <c r="AB29" s="1067">
        <v>5550.8559999999998</v>
      </c>
      <c r="AC29" s="1065">
        <v>152846.49100000001</v>
      </c>
      <c r="AD29" s="1067">
        <v>19015.668518518516</v>
      </c>
      <c r="AE29" s="1068">
        <v>224725.71799999999</v>
      </c>
      <c r="AF29" s="1063"/>
      <c r="AG29" s="1063"/>
    </row>
    <row r="30" spans="1:33" s="1058" customFormat="1" ht="10.199999999999999">
      <c r="A30" s="1064" t="s">
        <v>627</v>
      </c>
      <c r="B30" s="1065">
        <v>0</v>
      </c>
      <c r="C30" s="1067">
        <v>0</v>
      </c>
      <c r="D30" s="1067">
        <v>0</v>
      </c>
      <c r="E30" s="1065">
        <v>0</v>
      </c>
      <c r="F30" s="1067">
        <v>0</v>
      </c>
      <c r="G30" s="1067">
        <v>0</v>
      </c>
      <c r="H30" s="1065">
        <v>0</v>
      </c>
      <c r="I30" s="1067">
        <v>0</v>
      </c>
      <c r="J30" s="1067">
        <v>0</v>
      </c>
      <c r="K30" s="1065">
        <v>0</v>
      </c>
      <c r="L30" s="1067">
        <v>0</v>
      </c>
      <c r="M30" s="1067">
        <v>0</v>
      </c>
      <c r="N30" s="1065">
        <v>0</v>
      </c>
      <c r="O30" s="1067">
        <v>0</v>
      </c>
      <c r="P30" s="1067">
        <v>0</v>
      </c>
      <c r="Q30" s="1065">
        <v>0</v>
      </c>
      <c r="R30" s="1067">
        <v>0</v>
      </c>
      <c r="S30" s="1067">
        <v>0</v>
      </c>
      <c r="T30" s="1065">
        <v>0</v>
      </c>
      <c r="U30" s="1067">
        <v>0</v>
      </c>
      <c r="V30" s="1067">
        <v>0</v>
      </c>
      <c r="W30" s="1065">
        <v>0</v>
      </c>
      <c r="X30" s="1067">
        <v>0</v>
      </c>
      <c r="Y30" s="1067">
        <v>0</v>
      </c>
      <c r="Z30" s="1065">
        <v>0</v>
      </c>
      <c r="AA30" s="1067">
        <v>47.854232804232801</v>
      </c>
      <c r="AB30" s="1067">
        <v>180.88900000000001</v>
      </c>
      <c r="AC30" s="1065">
        <v>0</v>
      </c>
      <c r="AD30" s="1067">
        <v>47.854232804232801</v>
      </c>
      <c r="AE30" s="1068">
        <v>180.88900000000001</v>
      </c>
      <c r="AF30" s="1063"/>
      <c r="AG30" s="1063"/>
    </row>
    <row r="31" spans="1:33" s="1058" customFormat="1" ht="10.199999999999999">
      <c r="A31" s="1064" t="s">
        <v>628</v>
      </c>
      <c r="B31" s="1065">
        <v>0</v>
      </c>
      <c r="C31" s="1067">
        <v>0</v>
      </c>
      <c r="D31" s="1067">
        <v>0</v>
      </c>
      <c r="E31" s="1065">
        <v>0</v>
      </c>
      <c r="F31" s="1067">
        <v>0</v>
      </c>
      <c r="G31" s="1067">
        <v>0</v>
      </c>
      <c r="H31" s="1065">
        <v>0</v>
      </c>
      <c r="I31" s="1067">
        <v>0</v>
      </c>
      <c r="J31" s="1067">
        <v>0</v>
      </c>
      <c r="K31" s="1065">
        <v>0</v>
      </c>
      <c r="L31" s="1067">
        <v>0</v>
      </c>
      <c r="M31" s="1067">
        <v>0</v>
      </c>
      <c r="N31" s="1065">
        <v>0</v>
      </c>
      <c r="O31" s="1067">
        <v>0</v>
      </c>
      <c r="P31" s="1067">
        <v>0</v>
      </c>
      <c r="Q31" s="1065">
        <v>0</v>
      </c>
      <c r="R31" s="1067">
        <v>0</v>
      </c>
      <c r="S31" s="1067">
        <v>0</v>
      </c>
      <c r="T31" s="1065">
        <v>1417.8</v>
      </c>
      <c r="U31" s="1067">
        <v>1607.2089947089946</v>
      </c>
      <c r="V31" s="1067">
        <v>7493.0510000000004</v>
      </c>
      <c r="W31" s="1065">
        <v>0</v>
      </c>
      <c r="X31" s="1067">
        <v>0</v>
      </c>
      <c r="Y31" s="1067">
        <v>0</v>
      </c>
      <c r="Z31" s="1065">
        <v>0</v>
      </c>
      <c r="AA31" s="1067">
        <v>0</v>
      </c>
      <c r="AB31" s="1067">
        <v>0</v>
      </c>
      <c r="AC31" s="1065">
        <v>1417.8</v>
      </c>
      <c r="AD31" s="1067">
        <v>1607.2089947089946</v>
      </c>
      <c r="AE31" s="1068">
        <v>7493.0510000000004</v>
      </c>
      <c r="AF31" s="1063"/>
      <c r="AG31" s="1063"/>
    </row>
    <row r="32" spans="1:33" s="1058" customFormat="1" ht="10.199999999999999">
      <c r="A32" s="1064" t="s">
        <v>629</v>
      </c>
      <c r="B32" s="1065">
        <v>0</v>
      </c>
      <c r="C32" s="1067">
        <v>0</v>
      </c>
      <c r="D32" s="1067">
        <v>0</v>
      </c>
      <c r="E32" s="1065">
        <v>0</v>
      </c>
      <c r="F32" s="1067">
        <v>0</v>
      </c>
      <c r="G32" s="1067">
        <v>0</v>
      </c>
      <c r="H32" s="1065">
        <v>0</v>
      </c>
      <c r="I32" s="1067">
        <v>0</v>
      </c>
      <c r="J32" s="1067">
        <v>0</v>
      </c>
      <c r="K32" s="1065">
        <v>0</v>
      </c>
      <c r="L32" s="1067">
        <v>0</v>
      </c>
      <c r="M32" s="1067">
        <v>0</v>
      </c>
      <c r="N32" s="1065">
        <v>0</v>
      </c>
      <c r="O32" s="1067">
        <v>0</v>
      </c>
      <c r="P32" s="1067">
        <v>0</v>
      </c>
      <c r="Q32" s="1065">
        <v>0</v>
      </c>
      <c r="R32" s="1067">
        <v>0</v>
      </c>
      <c r="S32" s="1067">
        <v>0</v>
      </c>
      <c r="T32" s="1065">
        <v>0</v>
      </c>
      <c r="U32" s="1067">
        <v>0</v>
      </c>
      <c r="V32" s="1067">
        <v>0</v>
      </c>
      <c r="W32" s="1065">
        <v>0</v>
      </c>
      <c r="X32" s="1067">
        <v>0</v>
      </c>
      <c r="Y32" s="1067">
        <v>0</v>
      </c>
      <c r="Z32" s="1065">
        <v>0</v>
      </c>
      <c r="AA32" s="1067">
        <v>0</v>
      </c>
      <c r="AB32" s="1067">
        <v>0</v>
      </c>
      <c r="AC32" s="1065">
        <v>0</v>
      </c>
      <c r="AD32" s="1067">
        <v>0</v>
      </c>
      <c r="AE32" s="1068">
        <v>0</v>
      </c>
      <c r="AF32" s="1063"/>
      <c r="AG32" s="1063"/>
    </row>
    <row r="33" spans="1:33" s="1058" customFormat="1" ht="10.199999999999999">
      <c r="A33" s="1064" t="s">
        <v>986</v>
      </c>
      <c r="B33" s="1065">
        <v>180.113</v>
      </c>
      <c r="C33" s="1067">
        <v>0</v>
      </c>
      <c r="D33" s="1067">
        <v>180.113</v>
      </c>
      <c r="E33" s="1065">
        <v>0</v>
      </c>
      <c r="F33" s="1067">
        <v>0</v>
      </c>
      <c r="G33" s="1067">
        <v>0</v>
      </c>
      <c r="H33" s="1065">
        <v>0</v>
      </c>
      <c r="I33" s="1067">
        <v>0</v>
      </c>
      <c r="J33" s="1067">
        <v>0</v>
      </c>
      <c r="K33" s="1065">
        <v>0</v>
      </c>
      <c r="L33" s="1067">
        <v>0</v>
      </c>
      <c r="M33" s="1067">
        <v>0</v>
      </c>
      <c r="N33" s="1065">
        <v>0</v>
      </c>
      <c r="O33" s="1067">
        <v>0</v>
      </c>
      <c r="P33" s="1067">
        <v>0</v>
      </c>
      <c r="Q33" s="1065">
        <v>0</v>
      </c>
      <c r="R33" s="1067">
        <v>0</v>
      </c>
      <c r="S33" s="1067">
        <v>0</v>
      </c>
      <c r="T33" s="1065">
        <v>0</v>
      </c>
      <c r="U33" s="1067">
        <v>0</v>
      </c>
      <c r="V33" s="1067">
        <v>0</v>
      </c>
      <c r="W33" s="1065">
        <v>0</v>
      </c>
      <c r="X33" s="1067">
        <v>0</v>
      </c>
      <c r="Y33" s="1067">
        <v>0</v>
      </c>
      <c r="Z33" s="1065">
        <v>0</v>
      </c>
      <c r="AA33" s="1067">
        <v>0</v>
      </c>
      <c r="AB33" s="1067">
        <v>0</v>
      </c>
      <c r="AC33" s="1065">
        <v>180.113</v>
      </c>
      <c r="AD33" s="1067">
        <v>0</v>
      </c>
      <c r="AE33" s="1068">
        <v>180.113</v>
      </c>
      <c r="AF33" s="1063"/>
      <c r="AG33" s="1063"/>
    </row>
    <row r="34" spans="1:33" s="1058" customFormat="1" ht="10.199999999999999">
      <c r="A34" s="1059" t="s">
        <v>987</v>
      </c>
      <c r="B34" s="1060">
        <v>8883.4480000000003</v>
      </c>
      <c r="C34" s="1061">
        <v>21.083597883597882</v>
      </c>
      <c r="D34" s="1062">
        <v>8963.1440000000002</v>
      </c>
      <c r="E34" s="1060">
        <v>1713852.798</v>
      </c>
      <c r="F34" s="1061">
        <v>0</v>
      </c>
      <c r="G34" s="1062">
        <v>1713852.798</v>
      </c>
      <c r="H34" s="1060">
        <v>1155229.5360000001</v>
      </c>
      <c r="I34" s="1061">
        <v>4.6484126984126988</v>
      </c>
      <c r="J34" s="1062">
        <v>1155247.1070000001</v>
      </c>
      <c r="K34" s="1060">
        <v>75188.744999999995</v>
      </c>
      <c r="L34" s="1061">
        <v>0</v>
      </c>
      <c r="M34" s="1062">
        <v>75188.744999999995</v>
      </c>
      <c r="N34" s="1060">
        <v>92282.012000000002</v>
      </c>
      <c r="O34" s="1061">
        <v>0</v>
      </c>
      <c r="P34" s="1062">
        <v>92282.012000000002</v>
      </c>
      <c r="Q34" s="1060">
        <v>0</v>
      </c>
      <c r="R34" s="1061">
        <v>0</v>
      </c>
      <c r="S34" s="1062">
        <v>0</v>
      </c>
      <c r="T34" s="1060">
        <v>215756.47399999999</v>
      </c>
      <c r="U34" s="1061">
        <v>17812.440211640213</v>
      </c>
      <c r="V34" s="1062">
        <v>283087.49900000001</v>
      </c>
      <c r="W34" s="1060">
        <v>333884.26899999997</v>
      </c>
      <c r="X34" s="1061">
        <v>110.85052910052909</v>
      </c>
      <c r="Y34" s="1062">
        <v>334303.28499999997</v>
      </c>
      <c r="Z34" s="1060">
        <v>206018.97200000001</v>
      </c>
      <c r="AA34" s="1061">
        <v>0</v>
      </c>
      <c r="AB34" s="1062">
        <v>206018.97200000001</v>
      </c>
      <c r="AC34" s="1060">
        <v>3801096.2579999999</v>
      </c>
      <c r="AD34" s="1061">
        <v>17949.023015873016</v>
      </c>
      <c r="AE34" s="1062">
        <v>3868943.5649999999</v>
      </c>
      <c r="AF34" s="1063"/>
      <c r="AG34" s="1063"/>
    </row>
    <row r="35" spans="1:33" s="1058" customFormat="1" ht="10.199999999999999">
      <c r="A35" s="1064" t="s">
        <v>981</v>
      </c>
      <c r="B35" s="1065">
        <v>0</v>
      </c>
      <c r="C35" s="1066">
        <v>0</v>
      </c>
      <c r="D35" s="1067">
        <v>0</v>
      </c>
      <c r="E35" s="1065">
        <v>0</v>
      </c>
      <c r="F35" s="1066">
        <v>0</v>
      </c>
      <c r="G35" s="1067">
        <v>0</v>
      </c>
      <c r="H35" s="1065">
        <v>0</v>
      </c>
      <c r="I35" s="1066">
        <v>0</v>
      </c>
      <c r="J35" s="1067">
        <v>0</v>
      </c>
      <c r="K35" s="1065">
        <v>0</v>
      </c>
      <c r="L35" s="1066">
        <v>0</v>
      </c>
      <c r="M35" s="1067">
        <v>0</v>
      </c>
      <c r="N35" s="1065">
        <v>0</v>
      </c>
      <c r="O35" s="1066">
        <v>0</v>
      </c>
      <c r="P35" s="1067">
        <v>0</v>
      </c>
      <c r="Q35" s="1065">
        <v>0</v>
      </c>
      <c r="R35" s="1066">
        <v>0</v>
      </c>
      <c r="S35" s="1067">
        <v>0</v>
      </c>
      <c r="T35" s="1065">
        <v>0</v>
      </c>
      <c r="U35" s="1066">
        <v>0</v>
      </c>
      <c r="V35" s="1067">
        <v>0</v>
      </c>
      <c r="W35" s="1065">
        <v>0</v>
      </c>
      <c r="X35" s="1066">
        <v>0</v>
      </c>
      <c r="Y35" s="1067">
        <v>0</v>
      </c>
      <c r="Z35" s="1065">
        <v>0</v>
      </c>
      <c r="AA35" s="1066">
        <v>0</v>
      </c>
      <c r="AB35" s="1067">
        <v>0</v>
      </c>
      <c r="AC35" s="1065">
        <v>0</v>
      </c>
      <c r="AD35" s="1066">
        <v>0</v>
      </c>
      <c r="AE35" s="1068">
        <v>0</v>
      </c>
      <c r="AF35" s="1063"/>
      <c r="AG35" s="1063"/>
    </row>
    <row r="36" spans="1:33" s="1058" customFormat="1" ht="10.199999999999999">
      <c r="A36" s="1064" t="s">
        <v>626</v>
      </c>
      <c r="B36" s="1065">
        <v>0</v>
      </c>
      <c r="C36" s="1067">
        <v>0</v>
      </c>
      <c r="D36" s="1067">
        <v>0</v>
      </c>
      <c r="E36" s="1065">
        <v>0</v>
      </c>
      <c r="F36" s="1067">
        <v>0</v>
      </c>
      <c r="G36" s="1067">
        <v>0</v>
      </c>
      <c r="H36" s="1065">
        <v>0</v>
      </c>
      <c r="I36" s="1067">
        <v>0</v>
      </c>
      <c r="J36" s="1067">
        <v>0</v>
      </c>
      <c r="K36" s="1065">
        <v>0</v>
      </c>
      <c r="L36" s="1067">
        <v>0</v>
      </c>
      <c r="M36" s="1067">
        <v>0</v>
      </c>
      <c r="N36" s="1065">
        <v>0</v>
      </c>
      <c r="O36" s="1067">
        <v>0</v>
      </c>
      <c r="P36" s="1067">
        <v>0</v>
      </c>
      <c r="Q36" s="1065">
        <v>0</v>
      </c>
      <c r="R36" s="1067">
        <v>0</v>
      </c>
      <c r="S36" s="1067">
        <v>0</v>
      </c>
      <c r="T36" s="1065">
        <v>0</v>
      </c>
      <c r="U36" s="1067">
        <v>0</v>
      </c>
      <c r="V36" s="1067">
        <v>0</v>
      </c>
      <c r="W36" s="1065">
        <v>0</v>
      </c>
      <c r="X36" s="1067">
        <v>0</v>
      </c>
      <c r="Y36" s="1067">
        <v>0</v>
      </c>
      <c r="Z36" s="1065">
        <v>0</v>
      </c>
      <c r="AA36" s="1067">
        <v>0</v>
      </c>
      <c r="AB36" s="1067">
        <v>0</v>
      </c>
      <c r="AC36" s="1065">
        <v>0</v>
      </c>
      <c r="AD36" s="1067">
        <v>0</v>
      </c>
      <c r="AE36" s="1068">
        <v>0</v>
      </c>
      <c r="AF36" s="1063"/>
      <c r="AG36" s="1063"/>
    </row>
    <row r="37" spans="1:33" s="1058" customFormat="1" ht="10.199999999999999">
      <c r="A37" s="1064" t="s">
        <v>393</v>
      </c>
      <c r="B37" s="1065">
        <v>0</v>
      </c>
      <c r="C37" s="1067">
        <v>0</v>
      </c>
      <c r="D37" s="1067">
        <v>0</v>
      </c>
      <c r="E37" s="1065">
        <v>0</v>
      </c>
      <c r="F37" s="1067">
        <v>0</v>
      </c>
      <c r="G37" s="1067">
        <v>0</v>
      </c>
      <c r="H37" s="1065">
        <v>0</v>
      </c>
      <c r="I37" s="1067">
        <v>0</v>
      </c>
      <c r="J37" s="1067">
        <v>0</v>
      </c>
      <c r="K37" s="1065">
        <v>0</v>
      </c>
      <c r="L37" s="1067">
        <v>0</v>
      </c>
      <c r="M37" s="1067">
        <v>0</v>
      </c>
      <c r="N37" s="1065">
        <v>0</v>
      </c>
      <c r="O37" s="1067">
        <v>0</v>
      </c>
      <c r="P37" s="1067">
        <v>0</v>
      </c>
      <c r="Q37" s="1065">
        <v>0</v>
      </c>
      <c r="R37" s="1067">
        <v>0</v>
      </c>
      <c r="S37" s="1067">
        <v>0</v>
      </c>
      <c r="T37" s="1065">
        <v>0</v>
      </c>
      <c r="U37" s="1067">
        <v>0</v>
      </c>
      <c r="V37" s="1067">
        <v>0</v>
      </c>
      <c r="W37" s="1065">
        <v>0</v>
      </c>
      <c r="X37" s="1067">
        <v>0</v>
      </c>
      <c r="Y37" s="1067">
        <v>0</v>
      </c>
      <c r="Z37" s="1065">
        <v>0</v>
      </c>
      <c r="AA37" s="1067">
        <v>0</v>
      </c>
      <c r="AB37" s="1067">
        <v>0</v>
      </c>
      <c r="AC37" s="1065">
        <v>0</v>
      </c>
      <c r="AD37" s="1067">
        <v>0</v>
      </c>
      <c r="AE37" s="1068">
        <v>0</v>
      </c>
      <c r="AF37" s="1063"/>
      <c r="AG37" s="1063"/>
    </row>
    <row r="38" spans="1:33" s="1058" customFormat="1" ht="10.199999999999999">
      <c r="A38" s="1064" t="s">
        <v>398</v>
      </c>
      <c r="B38" s="1065">
        <v>8880.3989999999994</v>
      </c>
      <c r="C38" s="1067">
        <v>21.083597883597882</v>
      </c>
      <c r="D38" s="1067">
        <v>8960.0959999999995</v>
      </c>
      <c r="E38" s="1065">
        <v>1713852.798</v>
      </c>
      <c r="F38" s="1067">
        <v>0</v>
      </c>
      <c r="G38" s="1067">
        <v>1713852.798</v>
      </c>
      <c r="H38" s="1065">
        <v>1155229.5360000001</v>
      </c>
      <c r="I38" s="1067">
        <v>4.6484126984126988</v>
      </c>
      <c r="J38" s="1067">
        <v>1155247.1070000001</v>
      </c>
      <c r="K38" s="1065">
        <v>75188.744999999995</v>
      </c>
      <c r="L38" s="1067">
        <v>0</v>
      </c>
      <c r="M38" s="1067">
        <v>75188.744999999995</v>
      </c>
      <c r="N38" s="1065">
        <v>92282.012000000002</v>
      </c>
      <c r="O38" s="1067">
        <v>0</v>
      </c>
      <c r="P38" s="1067">
        <v>92282.012000000002</v>
      </c>
      <c r="Q38" s="1065">
        <v>0</v>
      </c>
      <c r="R38" s="1067">
        <v>0</v>
      </c>
      <c r="S38" s="1067">
        <v>0</v>
      </c>
      <c r="T38" s="1065">
        <v>215422.96599999999</v>
      </c>
      <c r="U38" s="1067">
        <v>17404.109788359787</v>
      </c>
      <c r="V38" s="1067">
        <v>281210.50099999999</v>
      </c>
      <c r="W38" s="1065">
        <v>333884.26899999997</v>
      </c>
      <c r="X38" s="1067">
        <v>110.85052910052909</v>
      </c>
      <c r="Y38" s="1067">
        <v>334303.28499999997</v>
      </c>
      <c r="Z38" s="1065">
        <v>206018.97200000001</v>
      </c>
      <c r="AA38" s="1067">
        <v>0</v>
      </c>
      <c r="AB38" s="1067">
        <v>206018.97200000001</v>
      </c>
      <c r="AC38" s="1065">
        <v>3800759.7009999999</v>
      </c>
      <c r="AD38" s="1067">
        <v>17540.69259259259</v>
      </c>
      <c r="AE38" s="1068">
        <v>3867063.5189999999</v>
      </c>
      <c r="AF38" s="1063"/>
      <c r="AG38" s="1063"/>
    </row>
    <row r="39" spans="1:33" s="1058" customFormat="1" ht="10.199999999999999">
      <c r="A39" s="1064" t="s">
        <v>627</v>
      </c>
      <c r="B39" s="1065">
        <v>0</v>
      </c>
      <c r="C39" s="1067">
        <v>0</v>
      </c>
      <c r="D39" s="1067">
        <v>0</v>
      </c>
      <c r="E39" s="1065">
        <v>0</v>
      </c>
      <c r="F39" s="1067">
        <v>0</v>
      </c>
      <c r="G39" s="1067">
        <v>0</v>
      </c>
      <c r="H39" s="1065">
        <v>0</v>
      </c>
      <c r="I39" s="1067">
        <v>0</v>
      </c>
      <c r="J39" s="1067">
        <v>0</v>
      </c>
      <c r="K39" s="1065">
        <v>0</v>
      </c>
      <c r="L39" s="1067">
        <v>0</v>
      </c>
      <c r="M39" s="1067">
        <v>0</v>
      </c>
      <c r="N39" s="1065">
        <v>0</v>
      </c>
      <c r="O39" s="1067">
        <v>0</v>
      </c>
      <c r="P39" s="1067">
        <v>0</v>
      </c>
      <c r="Q39" s="1065">
        <v>0</v>
      </c>
      <c r="R39" s="1067">
        <v>0</v>
      </c>
      <c r="S39" s="1067">
        <v>0</v>
      </c>
      <c r="T39" s="1065">
        <v>0</v>
      </c>
      <c r="U39" s="1067">
        <v>0</v>
      </c>
      <c r="V39" s="1067">
        <v>0</v>
      </c>
      <c r="W39" s="1065">
        <v>0</v>
      </c>
      <c r="X39" s="1067">
        <v>0</v>
      </c>
      <c r="Y39" s="1067">
        <v>0</v>
      </c>
      <c r="Z39" s="1065">
        <v>0</v>
      </c>
      <c r="AA39" s="1067">
        <v>0</v>
      </c>
      <c r="AB39" s="1067">
        <v>0</v>
      </c>
      <c r="AC39" s="1065">
        <v>0</v>
      </c>
      <c r="AD39" s="1067">
        <v>0</v>
      </c>
      <c r="AE39" s="1068">
        <v>0</v>
      </c>
      <c r="AF39" s="1063"/>
      <c r="AG39" s="1063"/>
    </row>
    <row r="40" spans="1:33" s="1058" customFormat="1" ht="10.199999999999999">
      <c r="A40" s="1064" t="s">
        <v>628</v>
      </c>
      <c r="B40" s="1065">
        <v>0</v>
      </c>
      <c r="C40" s="1067">
        <v>0</v>
      </c>
      <c r="D40" s="1067">
        <v>0</v>
      </c>
      <c r="E40" s="1065">
        <v>0</v>
      </c>
      <c r="F40" s="1067">
        <v>0</v>
      </c>
      <c r="G40" s="1067">
        <v>0</v>
      </c>
      <c r="H40" s="1065">
        <v>0</v>
      </c>
      <c r="I40" s="1067">
        <v>0</v>
      </c>
      <c r="J40" s="1067">
        <v>0</v>
      </c>
      <c r="K40" s="1065">
        <v>0</v>
      </c>
      <c r="L40" s="1067">
        <v>0</v>
      </c>
      <c r="M40" s="1067">
        <v>0</v>
      </c>
      <c r="N40" s="1065">
        <v>0</v>
      </c>
      <c r="O40" s="1067">
        <v>0</v>
      </c>
      <c r="P40" s="1067">
        <v>0</v>
      </c>
      <c r="Q40" s="1065">
        <v>0</v>
      </c>
      <c r="R40" s="1067">
        <v>0</v>
      </c>
      <c r="S40" s="1067">
        <v>0</v>
      </c>
      <c r="T40" s="1065">
        <v>333.50799999999998</v>
      </c>
      <c r="U40" s="1067">
        <v>408.33042328042325</v>
      </c>
      <c r="V40" s="1067">
        <v>1876.9970000000001</v>
      </c>
      <c r="W40" s="1065">
        <v>0</v>
      </c>
      <c r="X40" s="1067">
        <v>0</v>
      </c>
      <c r="Y40" s="1067">
        <v>0</v>
      </c>
      <c r="Z40" s="1065">
        <v>0</v>
      </c>
      <c r="AA40" s="1067">
        <v>0</v>
      </c>
      <c r="AB40" s="1067">
        <v>0</v>
      </c>
      <c r="AC40" s="1065">
        <v>333.50799999999998</v>
      </c>
      <c r="AD40" s="1067">
        <v>408.33042328042325</v>
      </c>
      <c r="AE40" s="1068">
        <v>1876.9970000000001</v>
      </c>
      <c r="AF40" s="1063"/>
      <c r="AG40" s="1063"/>
    </row>
    <row r="41" spans="1:33" s="1058" customFormat="1" ht="10.199999999999999">
      <c r="A41" s="1064" t="s">
        <v>629</v>
      </c>
      <c r="B41" s="1065">
        <v>0</v>
      </c>
      <c r="C41" s="1067">
        <v>0</v>
      </c>
      <c r="D41" s="1067">
        <v>0</v>
      </c>
      <c r="E41" s="1065">
        <v>0</v>
      </c>
      <c r="F41" s="1067">
        <v>0</v>
      </c>
      <c r="G41" s="1067">
        <v>0</v>
      </c>
      <c r="H41" s="1065">
        <v>0</v>
      </c>
      <c r="I41" s="1067">
        <v>0</v>
      </c>
      <c r="J41" s="1067">
        <v>0</v>
      </c>
      <c r="K41" s="1065">
        <v>0</v>
      </c>
      <c r="L41" s="1067">
        <v>0</v>
      </c>
      <c r="M41" s="1067">
        <v>0</v>
      </c>
      <c r="N41" s="1065">
        <v>0</v>
      </c>
      <c r="O41" s="1067">
        <v>0</v>
      </c>
      <c r="P41" s="1067">
        <v>0</v>
      </c>
      <c r="Q41" s="1065">
        <v>0</v>
      </c>
      <c r="R41" s="1067">
        <v>0</v>
      </c>
      <c r="S41" s="1067">
        <v>0</v>
      </c>
      <c r="T41" s="1065">
        <v>0</v>
      </c>
      <c r="U41" s="1067">
        <v>0</v>
      </c>
      <c r="V41" s="1067">
        <v>0</v>
      </c>
      <c r="W41" s="1065">
        <v>0</v>
      </c>
      <c r="X41" s="1067">
        <v>0</v>
      </c>
      <c r="Y41" s="1067">
        <v>0</v>
      </c>
      <c r="Z41" s="1065">
        <v>0</v>
      </c>
      <c r="AA41" s="1067">
        <v>0</v>
      </c>
      <c r="AB41" s="1067">
        <v>0</v>
      </c>
      <c r="AC41" s="1065">
        <v>0</v>
      </c>
      <c r="AD41" s="1067">
        <v>0</v>
      </c>
      <c r="AE41" s="1068">
        <v>0</v>
      </c>
      <c r="AF41" s="1063"/>
      <c r="AG41" s="1063"/>
    </row>
    <row r="42" spans="1:33" s="1058" customFormat="1" ht="10.199999999999999">
      <c r="A42" s="1064" t="s">
        <v>988</v>
      </c>
      <c r="B42" s="1065">
        <v>3.048</v>
      </c>
      <c r="C42" s="1067">
        <v>0</v>
      </c>
      <c r="D42" s="1067">
        <v>3.048</v>
      </c>
      <c r="E42" s="1065">
        <v>0</v>
      </c>
      <c r="F42" s="1067">
        <v>0</v>
      </c>
      <c r="G42" s="1067">
        <v>0</v>
      </c>
      <c r="H42" s="1065">
        <v>0</v>
      </c>
      <c r="I42" s="1067">
        <v>0</v>
      </c>
      <c r="J42" s="1067">
        <v>0</v>
      </c>
      <c r="K42" s="1065">
        <v>0</v>
      </c>
      <c r="L42" s="1067">
        <v>0</v>
      </c>
      <c r="M42" s="1067">
        <v>0</v>
      </c>
      <c r="N42" s="1065">
        <v>0</v>
      </c>
      <c r="O42" s="1067">
        <v>0</v>
      </c>
      <c r="P42" s="1067">
        <v>0</v>
      </c>
      <c r="Q42" s="1065">
        <v>0</v>
      </c>
      <c r="R42" s="1067">
        <v>0</v>
      </c>
      <c r="S42" s="1067">
        <v>0</v>
      </c>
      <c r="T42" s="1065">
        <v>0</v>
      </c>
      <c r="U42" s="1067">
        <v>0</v>
      </c>
      <c r="V42" s="1067">
        <v>0</v>
      </c>
      <c r="W42" s="1065">
        <v>0</v>
      </c>
      <c r="X42" s="1067">
        <v>0</v>
      </c>
      <c r="Y42" s="1067">
        <v>0</v>
      </c>
      <c r="Z42" s="1065">
        <v>0</v>
      </c>
      <c r="AA42" s="1067">
        <v>0</v>
      </c>
      <c r="AB42" s="1067">
        <v>0</v>
      </c>
      <c r="AC42" s="1065">
        <v>3.048</v>
      </c>
      <c r="AD42" s="1067">
        <v>0</v>
      </c>
      <c r="AE42" s="1068">
        <v>3.048</v>
      </c>
      <c r="AF42" s="1063"/>
      <c r="AG42" s="1063"/>
    </row>
    <row r="43" spans="1:33" s="1058" customFormat="1" ht="10.199999999999999">
      <c r="A43" s="1069" t="s">
        <v>989</v>
      </c>
      <c r="B43" s="1070">
        <v>6224.9750000000004</v>
      </c>
      <c r="C43" s="1071">
        <v>2.4632275132275132</v>
      </c>
      <c r="D43" s="1072">
        <v>6234.2870000000003</v>
      </c>
      <c r="E43" s="1070">
        <v>1876865.7239999999</v>
      </c>
      <c r="F43" s="1071">
        <v>0</v>
      </c>
      <c r="G43" s="1072">
        <v>1876865.7239999999</v>
      </c>
      <c r="H43" s="1070">
        <v>762350.80700000003</v>
      </c>
      <c r="I43" s="1071">
        <v>0</v>
      </c>
      <c r="J43" s="1072">
        <v>762350.80700000003</v>
      </c>
      <c r="K43" s="1070">
        <v>62265.186999999998</v>
      </c>
      <c r="L43" s="1071">
        <v>0</v>
      </c>
      <c r="M43" s="1072">
        <v>62265.186999999998</v>
      </c>
      <c r="N43" s="1070">
        <v>70062.403000000006</v>
      </c>
      <c r="O43" s="1071">
        <v>0</v>
      </c>
      <c r="P43" s="1072">
        <v>70062.403000000006</v>
      </c>
      <c r="Q43" s="1070">
        <v>0</v>
      </c>
      <c r="R43" s="1071">
        <v>0</v>
      </c>
      <c r="S43" s="1072">
        <v>0</v>
      </c>
      <c r="T43" s="1070">
        <v>23382.261999999999</v>
      </c>
      <c r="U43" s="1071">
        <v>2258.3206349206348</v>
      </c>
      <c r="V43" s="1072">
        <v>31918.714</v>
      </c>
      <c r="W43" s="1070">
        <v>168566.19500000001</v>
      </c>
      <c r="X43" s="1071">
        <v>0</v>
      </c>
      <c r="Y43" s="1072">
        <v>168566.19500000001</v>
      </c>
      <c r="Z43" s="1070">
        <v>139114.94699999999</v>
      </c>
      <c r="AA43" s="1071">
        <v>0.19444444444444442</v>
      </c>
      <c r="AB43" s="1072">
        <v>139115.68299999999</v>
      </c>
      <c r="AC43" s="1070">
        <v>3108832.5040000002</v>
      </c>
      <c r="AD43" s="1071">
        <v>2260.9785714285713</v>
      </c>
      <c r="AE43" s="1072">
        <v>3117379.0040000002</v>
      </c>
      <c r="AF43" s="1063"/>
      <c r="AG43" s="1063"/>
    </row>
    <row r="44" spans="1:33" s="1058" customFormat="1" ht="10.199999999999999">
      <c r="A44" s="1064" t="s">
        <v>981</v>
      </c>
      <c r="B44" s="1065">
        <v>0</v>
      </c>
      <c r="C44" s="1067">
        <v>0</v>
      </c>
      <c r="D44" s="1067">
        <v>0</v>
      </c>
      <c r="E44" s="1065">
        <v>0</v>
      </c>
      <c r="F44" s="1067">
        <v>0</v>
      </c>
      <c r="G44" s="1067">
        <v>0</v>
      </c>
      <c r="H44" s="1065">
        <v>0</v>
      </c>
      <c r="I44" s="1067">
        <v>0</v>
      </c>
      <c r="J44" s="1067">
        <v>0</v>
      </c>
      <c r="K44" s="1065">
        <v>0</v>
      </c>
      <c r="L44" s="1067">
        <v>0</v>
      </c>
      <c r="M44" s="1067">
        <v>0</v>
      </c>
      <c r="N44" s="1065">
        <v>0</v>
      </c>
      <c r="O44" s="1067">
        <v>0</v>
      </c>
      <c r="P44" s="1067">
        <v>0</v>
      </c>
      <c r="Q44" s="1065">
        <v>0</v>
      </c>
      <c r="R44" s="1067">
        <v>0</v>
      </c>
      <c r="S44" s="1067">
        <v>0</v>
      </c>
      <c r="T44" s="1065">
        <v>0</v>
      </c>
      <c r="U44" s="1067">
        <v>0</v>
      </c>
      <c r="V44" s="1067">
        <v>0</v>
      </c>
      <c r="W44" s="1065">
        <v>0</v>
      </c>
      <c r="X44" s="1067">
        <v>0</v>
      </c>
      <c r="Y44" s="1067">
        <v>0</v>
      </c>
      <c r="Z44" s="1065">
        <v>0</v>
      </c>
      <c r="AA44" s="1067">
        <v>0</v>
      </c>
      <c r="AB44" s="1067">
        <v>0</v>
      </c>
      <c r="AC44" s="1065">
        <v>0</v>
      </c>
      <c r="AD44" s="1067">
        <v>0</v>
      </c>
      <c r="AE44" s="1068">
        <v>0</v>
      </c>
      <c r="AF44" s="1063"/>
      <c r="AG44" s="1063"/>
    </row>
    <row r="45" spans="1:33" s="1058" customFormat="1" ht="10.199999999999999">
      <c r="A45" s="1064" t="s">
        <v>626</v>
      </c>
      <c r="B45" s="1065">
        <v>0</v>
      </c>
      <c r="C45" s="1067">
        <v>0</v>
      </c>
      <c r="D45" s="1067">
        <v>0</v>
      </c>
      <c r="E45" s="1065">
        <v>0</v>
      </c>
      <c r="F45" s="1067">
        <v>0</v>
      </c>
      <c r="G45" s="1067">
        <v>0</v>
      </c>
      <c r="H45" s="1065">
        <v>0</v>
      </c>
      <c r="I45" s="1067">
        <v>0</v>
      </c>
      <c r="J45" s="1067">
        <v>0</v>
      </c>
      <c r="K45" s="1065">
        <v>0</v>
      </c>
      <c r="L45" s="1067">
        <v>0</v>
      </c>
      <c r="M45" s="1067">
        <v>0</v>
      </c>
      <c r="N45" s="1065">
        <v>0</v>
      </c>
      <c r="O45" s="1067">
        <v>0</v>
      </c>
      <c r="P45" s="1067">
        <v>0</v>
      </c>
      <c r="Q45" s="1065">
        <v>0</v>
      </c>
      <c r="R45" s="1067">
        <v>0</v>
      </c>
      <c r="S45" s="1067">
        <v>0</v>
      </c>
      <c r="T45" s="1065">
        <v>0</v>
      </c>
      <c r="U45" s="1067">
        <v>0</v>
      </c>
      <c r="V45" s="1067">
        <v>0</v>
      </c>
      <c r="W45" s="1065">
        <v>0</v>
      </c>
      <c r="X45" s="1067">
        <v>0</v>
      </c>
      <c r="Y45" s="1067">
        <v>0</v>
      </c>
      <c r="Z45" s="1065">
        <v>0</v>
      </c>
      <c r="AA45" s="1067">
        <v>0</v>
      </c>
      <c r="AB45" s="1067">
        <v>0</v>
      </c>
      <c r="AC45" s="1065">
        <v>0</v>
      </c>
      <c r="AD45" s="1067">
        <v>0</v>
      </c>
      <c r="AE45" s="1068">
        <v>0</v>
      </c>
      <c r="AF45" s="1063"/>
      <c r="AG45" s="1063"/>
    </row>
    <row r="46" spans="1:33" s="1058" customFormat="1" ht="10.199999999999999">
      <c r="A46" s="1064" t="s">
        <v>393</v>
      </c>
      <c r="B46" s="1065">
        <v>0</v>
      </c>
      <c r="C46" s="1067">
        <v>0</v>
      </c>
      <c r="D46" s="1067">
        <v>0</v>
      </c>
      <c r="E46" s="1065">
        <v>0</v>
      </c>
      <c r="F46" s="1067">
        <v>0</v>
      </c>
      <c r="G46" s="1067">
        <v>0</v>
      </c>
      <c r="H46" s="1065">
        <v>0</v>
      </c>
      <c r="I46" s="1067">
        <v>0</v>
      </c>
      <c r="J46" s="1067">
        <v>0</v>
      </c>
      <c r="K46" s="1065">
        <v>0</v>
      </c>
      <c r="L46" s="1067">
        <v>0</v>
      </c>
      <c r="M46" s="1067">
        <v>0</v>
      </c>
      <c r="N46" s="1065">
        <v>0</v>
      </c>
      <c r="O46" s="1067">
        <v>0</v>
      </c>
      <c r="P46" s="1067">
        <v>0</v>
      </c>
      <c r="Q46" s="1065">
        <v>0</v>
      </c>
      <c r="R46" s="1067">
        <v>0</v>
      </c>
      <c r="S46" s="1067">
        <v>0</v>
      </c>
      <c r="T46" s="1065">
        <v>0</v>
      </c>
      <c r="U46" s="1067">
        <v>0</v>
      </c>
      <c r="V46" s="1067">
        <v>0</v>
      </c>
      <c r="W46" s="1065">
        <v>0</v>
      </c>
      <c r="X46" s="1067">
        <v>0</v>
      </c>
      <c r="Y46" s="1067">
        <v>0</v>
      </c>
      <c r="Z46" s="1065">
        <v>0</v>
      </c>
      <c r="AA46" s="1067">
        <v>0</v>
      </c>
      <c r="AB46" s="1067">
        <v>0</v>
      </c>
      <c r="AC46" s="1065">
        <v>0</v>
      </c>
      <c r="AD46" s="1067">
        <v>0</v>
      </c>
      <c r="AE46" s="1068">
        <v>0</v>
      </c>
      <c r="AF46" s="1063"/>
      <c r="AG46" s="1063"/>
    </row>
    <row r="47" spans="1:33" s="1058" customFormat="1" ht="10.199999999999999">
      <c r="A47" s="1064" t="s">
        <v>398</v>
      </c>
      <c r="B47" s="1065">
        <v>6158.9949999999999</v>
      </c>
      <c r="C47" s="1067">
        <v>2.4632275132275132</v>
      </c>
      <c r="D47" s="1067">
        <v>6168.3069999999998</v>
      </c>
      <c r="E47" s="1065">
        <v>1876865.7239999999</v>
      </c>
      <c r="F47" s="1067">
        <v>0</v>
      </c>
      <c r="G47" s="1067">
        <v>1876865.7239999999</v>
      </c>
      <c r="H47" s="1065">
        <v>762350.80700000003</v>
      </c>
      <c r="I47" s="1067">
        <v>0</v>
      </c>
      <c r="J47" s="1067">
        <v>762350.80700000003</v>
      </c>
      <c r="K47" s="1065">
        <v>62265.186999999998</v>
      </c>
      <c r="L47" s="1067">
        <v>0</v>
      </c>
      <c r="M47" s="1067">
        <v>62265.186999999998</v>
      </c>
      <c r="N47" s="1065">
        <v>70062.403000000006</v>
      </c>
      <c r="O47" s="1067">
        <v>0</v>
      </c>
      <c r="P47" s="1067">
        <v>70062.403000000006</v>
      </c>
      <c r="Q47" s="1065">
        <v>0</v>
      </c>
      <c r="R47" s="1067">
        <v>0</v>
      </c>
      <c r="S47" s="1067">
        <v>0</v>
      </c>
      <c r="T47" s="1065">
        <v>23113.205999999998</v>
      </c>
      <c r="U47" s="1067">
        <v>2182.9105820105819</v>
      </c>
      <c r="V47" s="1067">
        <v>31364.609</v>
      </c>
      <c r="W47" s="1065">
        <v>168566.19500000001</v>
      </c>
      <c r="X47" s="1067">
        <v>0</v>
      </c>
      <c r="Y47" s="1067">
        <v>168566.19500000001</v>
      </c>
      <c r="Z47" s="1065">
        <v>139114.94699999999</v>
      </c>
      <c r="AA47" s="1067">
        <v>0.19444444444444442</v>
      </c>
      <c r="AB47" s="1067">
        <v>139115.68299999999</v>
      </c>
      <c r="AC47" s="1065">
        <v>3108497.469</v>
      </c>
      <c r="AD47" s="1067">
        <v>2185.5685185185184</v>
      </c>
      <c r="AE47" s="1068">
        <v>3116758.9190000002</v>
      </c>
      <c r="AF47" s="1063"/>
      <c r="AG47" s="1063"/>
    </row>
    <row r="48" spans="1:33" s="1058" customFormat="1" ht="10.199999999999999">
      <c r="A48" s="1064" t="s">
        <v>627</v>
      </c>
      <c r="B48" s="1065">
        <v>0</v>
      </c>
      <c r="C48" s="1067">
        <v>0</v>
      </c>
      <c r="D48" s="1067">
        <v>0</v>
      </c>
      <c r="E48" s="1065">
        <v>0</v>
      </c>
      <c r="F48" s="1067">
        <v>0</v>
      </c>
      <c r="G48" s="1067">
        <v>0</v>
      </c>
      <c r="H48" s="1065">
        <v>0</v>
      </c>
      <c r="I48" s="1067">
        <v>0</v>
      </c>
      <c r="J48" s="1067">
        <v>0</v>
      </c>
      <c r="K48" s="1065">
        <v>0</v>
      </c>
      <c r="L48" s="1067">
        <v>0</v>
      </c>
      <c r="M48" s="1067">
        <v>0</v>
      </c>
      <c r="N48" s="1065">
        <v>0</v>
      </c>
      <c r="O48" s="1067">
        <v>0</v>
      </c>
      <c r="P48" s="1067">
        <v>0</v>
      </c>
      <c r="Q48" s="1065">
        <v>0</v>
      </c>
      <c r="R48" s="1067">
        <v>0</v>
      </c>
      <c r="S48" s="1067">
        <v>0</v>
      </c>
      <c r="T48" s="1065">
        <v>0</v>
      </c>
      <c r="U48" s="1067">
        <v>0</v>
      </c>
      <c r="V48" s="1067">
        <v>0</v>
      </c>
      <c r="W48" s="1065">
        <v>0</v>
      </c>
      <c r="X48" s="1067">
        <v>0</v>
      </c>
      <c r="Y48" s="1067">
        <v>0</v>
      </c>
      <c r="Z48" s="1065">
        <v>0</v>
      </c>
      <c r="AA48" s="1067">
        <v>0</v>
      </c>
      <c r="AB48" s="1067">
        <v>0</v>
      </c>
      <c r="AC48" s="1065">
        <v>0</v>
      </c>
      <c r="AD48" s="1067">
        <v>0</v>
      </c>
      <c r="AE48" s="1068">
        <v>0</v>
      </c>
      <c r="AF48" s="1063"/>
      <c r="AG48" s="1063"/>
    </row>
    <row r="49" spans="1:33" s="1058" customFormat="1" ht="10.199999999999999">
      <c r="A49" s="1064" t="s">
        <v>628</v>
      </c>
      <c r="B49" s="1065">
        <v>0</v>
      </c>
      <c r="C49" s="1067">
        <v>0</v>
      </c>
      <c r="D49" s="1067">
        <v>0</v>
      </c>
      <c r="E49" s="1065">
        <v>0</v>
      </c>
      <c r="F49" s="1067">
        <v>0</v>
      </c>
      <c r="G49" s="1067">
        <v>0</v>
      </c>
      <c r="H49" s="1065">
        <v>0</v>
      </c>
      <c r="I49" s="1067">
        <v>0</v>
      </c>
      <c r="J49" s="1067">
        <v>0</v>
      </c>
      <c r="K49" s="1065">
        <v>0</v>
      </c>
      <c r="L49" s="1067">
        <v>0</v>
      </c>
      <c r="M49" s="1067">
        <v>0</v>
      </c>
      <c r="N49" s="1065">
        <v>0</v>
      </c>
      <c r="O49" s="1067">
        <v>0</v>
      </c>
      <c r="P49" s="1067">
        <v>0</v>
      </c>
      <c r="Q49" s="1065">
        <v>0</v>
      </c>
      <c r="R49" s="1067">
        <v>0</v>
      </c>
      <c r="S49" s="1067">
        <v>0</v>
      </c>
      <c r="T49" s="1065">
        <v>269.05500000000001</v>
      </c>
      <c r="U49" s="1067">
        <v>75.409788359788351</v>
      </c>
      <c r="V49" s="1067">
        <v>554.10500000000002</v>
      </c>
      <c r="W49" s="1065">
        <v>0</v>
      </c>
      <c r="X49" s="1067">
        <v>0</v>
      </c>
      <c r="Y49" s="1067">
        <v>0</v>
      </c>
      <c r="Z49" s="1065">
        <v>0</v>
      </c>
      <c r="AA49" s="1067">
        <v>0</v>
      </c>
      <c r="AB49" s="1067">
        <v>0</v>
      </c>
      <c r="AC49" s="1065">
        <v>269.05500000000001</v>
      </c>
      <c r="AD49" s="1067">
        <v>75.409788359788351</v>
      </c>
      <c r="AE49" s="1068">
        <v>554.10500000000002</v>
      </c>
      <c r="AF49" s="1063"/>
      <c r="AG49" s="1063"/>
    </row>
    <row r="50" spans="1:33" s="1058" customFormat="1" ht="10.199999999999999">
      <c r="A50" s="1064" t="s">
        <v>629</v>
      </c>
      <c r="B50" s="1065">
        <v>0</v>
      </c>
      <c r="C50" s="1067">
        <v>0</v>
      </c>
      <c r="D50" s="1067">
        <v>0</v>
      </c>
      <c r="E50" s="1065">
        <v>0</v>
      </c>
      <c r="F50" s="1067">
        <v>0</v>
      </c>
      <c r="G50" s="1067">
        <v>0</v>
      </c>
      <c r="H50" s="1065">
        <v>0</v>
      </c>
      <c r="I50" s="1067">
        <v>0</v>
      </c>
      <c r="J50" s="1067">
        <v>0</v>
      </c>
      <c r="K50" s="1065">
        <v>0</v>
      </c>
      <c r="L50" s="1067">
        <v>0</v>
      </c>
      <c r="M50" s="1067">
        <v>0</v>
      </c>
      <c r="N50" s="1065">
        <v>0</v>
      </c>
      <c r="O50" s="1067">
        <v>0</v>
      </c>
      <c r="P50" s="1067">
        <v>0</v>
      </c>
      <c r="Q50" s="1065">
        <v>0</v>
      </c>
      <c r="R50" s="1067">
        <v>0</v>
      </c>
      <c r="S50" s="1067">
        <v>0</v>
      </c>
      <c r="T50" s="1065">
        <v>0</v>
      </c>
      <c r="U50" s="1067">
        <v>0</v>
      </c>
      <c r="V50" s="1067">
        <v>0</v>
      </c>
      <c r="W50" s="1065">
        <v>0</v>
      </c>
      <c r="X50" s="1067">
        <v>0</v>
      </c>
      <c r="Y50" s="1067">
        <v>0</v>
      </c>
      <c r="Z50" s="1065">
        <v>0</v>
      </c>
      <c r="AA50" s="1067">
        <v>0</v>
      </c>
      <c r="AB50" s="1067">
        <v>0</v>
      </c>
      <c r="AC50" s="1065">
        <v>0</v>
      </c>
      <c r="AD50" s="1067">
        <v>0</v>
      </c>
      <c r="AE50" s="1068">
        <v>0</v>
      </c>
      <c r="AF50" s="1063"/>
      <c r="AG50" s="1063"/>
    </row>
    <row r="51" spans="1:33" s="1058" customFormat="1" ht="10.199999999999999">
      <c r="A51" s="1064" t="s">
        <v>990</v>
      </c>
      <c r="B51" s="1065">
        <v>65.98</v>
      </c>
      <c r="C51" s="1067">
        <v>0</v>
      </c>
      <c r="D51" s="1067">
        <v>65.98</v>
      </c>
      <c r="E51" s="1065">
        <v>0</v>
      </c>
      <c r="F51" s="1067">
        <v>0</v>
      </c>
      <c r="G51" s="1067">
        <v>0</v>
      </c>
      <c r="H51" s="1065">
        <v>0</v>
      </c>
      <c r="I51" s="1067">
        <v>0</v>
      </c>
      <c r="J51" s="1067">
        <v>0</v>
      </c>
      <c r="K51" s="1065">
        <v>0</v>
      </c>
      <c r="L51" s="1067">
        <v>0</v>
      </c>
      <c r="M51" s="1067">
        <v>0</v>
      </c>
      <c r="N51" s="1065">
        <v>0</v>
      </c>
      <c r="O51" s="1067">
        <v>0</v>
      </c>
      <c r="P51" s="1067">
        <v>0</v>
      </c>
      <c r="Q51" s="1065">
        <v>0</v>
      </c>
      <c r="R51" s="1067">
        <v>0</v>
      </c>
      <c r="S51" s="1067">
        <v>0</v>
      </c>
      <c r="T51" s="1065">
        <v>0</v>
      </c>
      <c r="U51" s="1067">
        <v>0</v>
      </c>
      <c r="V51" s="1067">
        <v>0</v>
      </c>
      <c r="W51" s="1065">
        <v>0</v>
      </c>
      <c r="X51" s="1067">
        <v>0</v>
      </c>
      <c r="Y51" s="1067">
        <v>0</v>
      </c>
      <c r="Z51" s="1065">
        <v>0</v>
      </c>
      <c r="AA51" s="1067">
        <v>0</v>
      </c>
      <c r="AB51" s="1067">
        <v>0</v>
      </c>
      <c r="AC51" s="1065">
        <v>65.98</v>
      </c>
      <c r="AD51" s="1067">
        <v>0</v>
      </c>
      <c r="AE51" s="1068">
        <v>65.98</v>
      </c>
      <c r="AF51" s="1063"/>
      <c r="AG51" s="1063"/>
    </row>
    <row r="52" spans="1:33" s="1058" customFormat="1" ht="10.199999999999999">
      <c r="A52" s="1069" t="s">
        <v>991</v>
      </c>
      <c r="B52" s="1070">
        <v>2508510.3709999998</v>
      </c>
      <c r="C52" s="1071">
        <v>0</v>
      </c>
      <c r="D52" s="1072">
        <v>2508510.3709999998</v>
      </c>
      <c r="E52" s="1070">
        <v>567906.79</v>
      </c>
      <c r="F52" s="1071">
        <v>0</v>
      </c>
      <c r="G52" s="1072">
        <v>567906.79</v>
      </c>
      <c r="H52" s="1070">
        <v>351929.212</v>
      </c>
      <c r="I52" s="1071">
        <v>0</v>
      </c>
      <c r="J52" s="1072">
        <v>351929.212</v>
      </c>
      <c r="K52" s="1070">
        <v>852505.09100000001</v>
      </c>
      <c r="L52" s="1071">
        <v>0</v>
      </c>
      <c r="M52" s="1072">
        <v>852505.09100000001</v>
      </c>
      <c r="N52" s="1070">
        <v>125977.81</v>
      </c>
      <c r="O52" s="1071">
        <v>0</v>
      </c>
      <c r="P52" s="1072">
        <v>125977.81</v>
      </c>
      <c r="Q52" s="1070">
        <v>1586534.459</v>
      </c>
      <c r="R52" s="1071">
        <v>0</v>
      </c>
      <c r="S52" s="1072">
        <v>1586534.459</v>
      </c>
      <c r="T52" s="1070">
        <v>765117.70700000005</v>
      </c>
      <c r="U52" s="1071">
        <v>46147.087566137569</v>
      </c>
      <c r="V52" s="1072">
        <v>939553.69799999997</v>
      </c>
      <c r="W52" s="1070">
        <v>47957.612000000001</v>
      </c>
      <c r="X52" s="1071">
        <v>0</v>
      </c>
      <c r="Y52" s="1072">
        <v>47957.612000000001</v>
      </c>
      <c r="Z52" s="1070">
        <v>19348.670999999998</v>
      </c>
      <c r="AA52" s="1071">
        <v>0</v>
      </c>
      <c r="AB52" s="1072">
        <v>19348.670999999998</v>
      </c>
      <c r="AC52" s="1070">
        <v>6825787.7259999998</v>
      </c>
      <c r="AD52" s="1071">
        <v>46147.087566137569</v>
      </c>
      <c r="AE52" s="1072">
        <v>7000223.7170000002</v>
      </c>
      <c r="AF52" s="1063"/>
      <c r="AG52" s="1063"/>
    </row>
    <row r="53" spans="1:33" s="1058" customFormat="1" ht="10.199999999999999">
      <c r="A53" s="1064" t="s">
        <v>981</v>
      </c>
      <c r="B53" s="1065">
        <v>2.5000000000000001E-2</v>
      </c>
      <c r="C53" s="1067">
        <v>0</v>
      </c>
      <c r="D53" s="1067">
        <v>2.5000000000000001E-2</v>
      </c>
      <c r="E53" s="1065">
        <v>0</v>
      </c>
      <c r="F53" s="1067">
        <v>0</v>
      </c>
      <c r="G53" s="1067">
        <v>0</v>
      </c>
      <c r="H53" s="1065">
        <v>0</v>
      </c>
      <c r="I53" s="1067">
        <v>0</v>
      </c>
      <c r="J53" s="1067">
        <v>0</v>
      </c>
      <c r="K53" s="1065">
        <v>0</v>
      </c>
      <c r="L53" s="1067">
        <v>0</v>
      </c>
      <c r="M53" s="1067">
        <v>0</v>
      </c>
      <c r="N53" s="1065">
        <v>0</v>
      </c>
      <c r="O53" s="1067">
        <v>0</v>
      </c>
      <c r="P53" s="1067">
        <v>0</v>
      </c>
      <c r="Q53" s="1065">
        <v>0</v>
      </c>
      <c r="R53" s="1067">
        <v>0</v>
      </c>
      <c r="S53" s="1067">
        <v>0</v>
      </c>
      <c r="T53" s="1065">
        <v>0</v>
      </c>
      <c r="U53" s="1067">
        <v>0</v>
      </c>
      <c r="V53" s="1067">
        <v>0</v>
      </c>
      <c r="W53" s="1065">
        <v>0</v>
      </c>
      <c r="X53" s="1067">
        <v>0</v>
      </c>
      <c r="Y53" s="1067">
        <v>0</v>
      </c>
      <c r="Z53" s="1065">
        <v>0</v>
      </c>
      <c r="AA53" s="1067">
        <v>0</v>
      </c>
      <c r="AB53" s="1067">
        <v>0</v>
      </c>
      <c r="AC53" s="1065">
        <v>2.5000000000000001E-2</v>
      </c>
      <c r="AD53" s="1067">
        <v>0</v>
      </c>
      <c r="AE53" s="1068">
        <v>2.5000000000000001E-2</v>
      </c>
      <c r="AF53" s="1063"/>
      <c r="AG53" s="1063"/>
    </row>
    <row r="54" spans="1:33" s="1058" customFormat="1" ht="10.199999999999999">
      <c r="A54" s="1064" t="s">
        <v>626</v>
      </c>
      <c r="B54" s="1065">
        <v>322843.94900000002</v>
      </c>
      <c r="C54" s="1067">
        <v>0</v>
      </c>
      <c r="D54" s="1067">
        <v>322843.94900000002</v>
      </c>
      <c r="E54" s="1065">
        <v>0</v>
      </c>
      <c r="F54" s="1067">
        <v>0</v>
      </c>
      <c r="G54" s="1067">
        <v>0</v>
      </c>
      <c r="H54" s="1065">
        <v>0</v>
      </c>
      <c r="I54" s="1067">
        <v>0</v>
      </c>
      <c r="J54" s="1067">
        <v>0</v>
      </c>
      <c r="K54" s="1065">
        <v>0</v>
      </c>
      <c r="L54" s="1067">
        <v>0</v>
      </c>
      <c r="M54" s="1067">
        <v>0</v>
      </c>
      <c r="N54" s="1065">
        <v>0</v>
      </c>
      <c r="O54" s="1067">
        <v>0</v>
      </c>
      <c r="P54" s="1067">
        <v>0</v>
      </c>
      <c r="Q54" s="1065">
        <v>1577104.108</v>
      </c>
      <c r="R54" s="1067">
        <v>0</v>
      </c>
      <c r="S54" s="1067">
        <v>1577104.108</v>
      </c>
      <c r="T54" s="1065">
        <v>0</v>
      </c>
      <c r="U54" s="1067">
        <v>0</v>
      </c>
      <c r="V54" s="1067">
        <v>0</v>
      </c>
      <c r="W54" s="1065">
        <v>0</v>
      </c>
      <c r="X54" s="1067">
        <v>0</v>
      </c>
      <c r="Y54" s="1067">
        <v>0</v>
      </c>
      <c r="Z54" s="1065">
        <v>0</v>
      </c>
      <c r="AA54" s="1067">
        <v>0</v>
      </c>
      <c r="AB54" s="1067">
        <v>0</v>
      </c>
      <c r="AC54" s="1065">
        <v>1899948.058</v>
      </c>
      <c r="AD54" s="1067">
        <v>0</v>
      </c>
      <c r="AE54" s="1068">
        <v>1899948.058</v>
      </c>
      <c r="AF54" s="1063"/>
      <c r="AG54" s="1063"/>
    </row>
    <row r="55" spans="1:33" s="1058" customFormat="1" ht="10.199999999999999">
      <c r="A55" s="1064" t="s">
        <v>398</v>
      </c>
      <c r="B55" s="1065">
        <v>1387547.862</v>
      </c>
      <c r="C55" s="1067">
        <v>0</v>
      </c>
      <c r="D55" s="1067">
        <v>1387547.862</v>
      </c>
      <c r="E55" s="1065">
        <v>567906.79</v>
      </c>
      <c r="F55" s="1067">
        <v>0</v>
      </c>
      <c r="G55" s="1067">
        <v>567906.79</v>
      </c>
      <c r="H55" s="1065">
        <v>351929.212</v>
      </c>
      <c r="I55" s="1067">
        <v>0</v>
      </c>
      <c r="J55" s="1067">
        <v>351929.212</v>
      </c>
      <c r="K55" s="1065">
        <v>802206.30599999998</v>
      </c>
      <c r="L55" s="1067">
        <v>0</v>
      </c>
      <c r="M55" s="1067">
        <v>802206.30599999998</v>
      </c>
      <c r="N55" s="1065">
        <v>99729.797000000006</v>
      </c>
      <c r="O55" s="1067">
        <v>0</v>
      </c>
      <c r="P55" s="1067">
        <v>99729.797000000006</v>
      </c>
      <c r="Q55" s="1065">
        <v>9430.35</v>
      </c>
      <c r="R55" s="1067">
        <v>0</v>
      </c>
      <c r="S55" s="1067">
        <v>9430.35</v>
      </c>
      <c r="T55" s="1065">
        <v>765117.70700000005</v>
      </c>
      <c r="U55" s="1067">
        <v>46147.087566137569</v>
      </c>
      <c r="V55" s="1067">
        <v>939553.69799999997</v>
      </c>
      <c r="W55" s="1065">
        <v>47957.612000000001</v>
      </c>
      <c r="X55" s="1067">
        <v>0</v>
      </c>
      <c r="Y55" s="1067">
        <v>47957.612000000001</v>
      </c>
      <c r="Z55" s="1065">
        <v>19348.670999999998</v>
      </c>
      <c r="AA55" s="1067">
        <v>0</v>
      </c>
      <c r="AB55" s="1067">
        <v>19348.670999999998</v>
      </c>
      <c r="AC55" s="1065">
        <v>4051174.31</v>
      </c>
      <c r="AD55" s="1067">
        <v>46147.087566137569</v>
      </c>
      <c r="AE55" s="1068">
        <v>4225610.301</v>
      </c>
      <c r="AF55" s="1063"/>
      <c r="AG55" s="1063"/>
    </row>
    <row r="56" spans="1:33" s="1058" customFormat="1" ht="10.199999999999999">
      <c r="A56" s="1064" t="s">
        <v>992</v>
      </c>
      <c r="B56" s="1065">
        <v>0</v>
      </c>
      <c r="C56" s="1067">
        <v>0</v>
      </c>
      <c r="D56" s="1067">
        <v>0</v>
      </c>
      <c r="E56" s="1065">
        <v>0</v>
      </c>
      <c r="F56" s="1067">
        <v>0</v>
      </c>
      <c r="G56" s="1067">
        <v>0</v>
      </c>
      <c r="H56" s="1065">
        <v>0</v>
      </c>
      <c r="I56" s="1067">
        <v>0</v>
      </c>
      <c r="J56" s="1067">
        <v>0</v>
      </c>
      <c r="K56" s="1065">
        <v>0</v>
      </c>
      <c r="L56" s="1067">
        <v>0</v>
      </c>
      <c r="M56" s="1067">
        <v>0</v>
      </c>
      <c r="N56" s="1065">
        <v>0</v>
      </c>
      <c r="O56" s="1067">
        <v>0</v>
      </c>
      <c r="P56" s="1067">
        <v>0</v>
      </c>
      <c r="Q56" s="1065">
        <v>0</v>
      </c>
      <c r="R56" s="1067">
        <v>0</v>
      </c>
      <c r="S56" s="1067">
        <v>0</v>
      </c>
      <c r="T56" s="1065">
        <v>0</v>
      </c>
      <c r="U56" s="1067">
        <v>0</v>
      </c>
      <c r="V56" s="1067">
        <v>0</v>
      </c>
      <c r="W56" s="1065">
        <v>0</v>
      </c>
      <c r="X56" s="1067">
        <v>0</v>
      </c>
      <c r="Y56" s="1067">
        <v>0</v>
      </c>
      <c r="Z56" s="1065">
        <v>0</v>
      </c>
      <c r="AA56" s="1067">
        <v>0</v>
      </c>
      <c r="AB56" s="1067">
        <v>0</v>
      </c>
      <c r="AC56" s="1065">
        <v>0</v>
      </c>
      <c r="AD56" s="1067">
        <v>0</v>
      </c>
      <c r="AE56" s="1068">
        <v>0</v>
      </c>
      <c r="AF56" s="1063"/>
      <c r="AG56" s="1063"/>
    </row>
    <row r="57" spans="1:33" s="1058" customFormat="1" ht="10.199999999999999">
      <c r="A57" s="1064" t="s">
        <v>993</v>
      </c>
      <c r="B57" s="1065">
        <v>1387547.862</v>
      </c>
      <c r="C57" s="1067">
        <v>0</v>
      </c>
      <c r="D57" s="1067">
        <v>1387547.862</v>
      </c>
      <c r="E57" s="1065">
        <v>567906.79</v>
      </c>
      <c r="F57" s="1067">
        <v>0</v>
      </c>
      <c r="G57" s="1067">
        <v>567906.79</v>
      </c>
      <c r="H57" s="1065">
        <v>351929.212</v>
      </c>
      <c r="I57" s="1067">
        <v>0</v>
      </c>
      <c r="J57" s="1067">
        <v>351929.212</v>
      </c>
      <c r="K57" s="1065">
        <v>802206.30599999998</v>
      </c>
      <c r="L57" s="1067">
        <v>0</v>
      </c>
      <c r="M57" s="1067">
        <v>802206.30599999998</v>
      </c>
      <c r="N57" s="1065">
        <v>99729.797000000006</v>
      </c>
      <c r="O57" s="1067">
        <v>0</v>
      </c>
      <c r="P57" s="1067">
        <v>99729.797000000006</v>
      </c>
      <c r="Q57" s="1065">
        <v>9430.35</v>
      </c>
      <c r="R57" s="1067">
        <v>0</v>
      </c>
      <c r="S57" s="1067">
        <v>9430.35</v>
      </c>
      <c r="T57" s="1065">
        <v>765117.70700000005</v>
      </c>
      <c r="U57" s="1067">
        <v>46147.087566137569</v>
      </c>
      <c r="V57" s="1067">
        <v>939553.69799999997</v>
      </c>
      <c r="W57" s="1065">
        <v>47957.612000000001</v>
      </c>
      <c r="X57" s="1067">
        <v>0</v>
      </c>
      <c r="Y57" s="1067">
        <v>47957.612000000001</v>
      </c>
      <c r="Z57" s="1065">
        <v>19348.670999999998</v>
      </c>
      <c r="AA57" s="1067">
        <v>0</v>
      </c>
      <c r="AB57" s="1067">
        <v>19348.670999999998</v>
      </c>
      <c r="AC57" s="1065">
        <v>4051174.31</v>
      </c>
      <c r="AD57" s="1067">
        <v>46147.087566137569</v>
      </c>
      <c r="AE57" s="1068">
        <v>4225610.301</v>
      </c>
      <c r="AF57" s="1063"/>
      <c r="AG57" s="1063"/>
    </row>
    <row r="58" spans="1:33" s="1058" customFormat="1" ht="10.199999999999999">
      <c r="A58" s="1064" t="s">
        <v>994</v>
      </c>
      <c r="B58" s="1065">
        <v>10.272</v>
      </c>
      <c r="C58" s="1067">
        <v>0</v>
      </c>
      <c r="D58" s="1067">
        <v>10.272</v>
      </c>
      <c r="E58" s="1065">
        <v>0</v>
      </c>
      <c r="F58" s="1067">
        <v>0</v>
      </c>
      <c r="G58" s="1067">
        <v>0</v>
      </c>
      <c r="H58" s="1065">
        <v>0</v>
      </c>
      <c r="I58" s="1067">
        <v>0</v>
      </c>
      <c r="J58" s="1067">
        <v>0</v>
      </c>
      <c r="K58" s="1065">
        <v>90717.620999999999</v>
      </c>
      <c r="L58" s="1067">
        <v>0</v>
      </c>
      <c r="M58" s="1067">
        <v>90717.620999999999</v>
      </c>
      <c r="N58" s="1065">
        <v>0</v>
      </c>
      <c r="O58" s="1067">
        <v>0</v>
      </c>
      <c r="P58" s="1067">
        <v>0</v>
      </c>
      <c r="Q58" s="1065">
        <v>0</v>
      </c>
      <c r="R58" s="1067">
        <v>0</v>
      </c>
      <c r="S58" s="1067">
        <v>0</v>
      </c>
      <c r="T58" s="1065">
        <v>758904.571</v>
      </c>
      <c r="U58" s="1067">
        <v>46121.168518518512</v>
      </c>
      <c r="V58" s="1067">
        <v>933242.58900000004</v>
      </c>
      <c r="W58" s="1065">
        <v>0</v>
      </c>
      <c r="X58" s="1067">
        <v>0</v>
      </c>
      <c r="Y58" s="1067">
        <v>0</v>
      </c>
      <c r="Z58" s="1065">
        <v>0</v>
      </c>
      <c r="AA58" s="1067">
        <v>0</v>
      </c>
      <c r="AB58" s="1067">
        <v>0</v>
      </c>
      <c r="AC58" s="1065">
        <v>849632.46600000001</v>
      </c>
      <c r="AD58" s="1067">
        <v>46121.168518518512</v>
      </c>
      <c r="AE58" s="1068">
        <v>1023970.4840000001</v>
      </c>
      <c r="AF58" s="1063"/>
      <c r="AG58" s="1063"/>
    </row>
    <row r="59" spans="1:33" s="1058" customFormat="1" ht="10.199999999999999">
      <c r="A59" s="1064" t="s">
        <v>628</v>
      </c>
      <c r="B59" s="1065">
        <v>0</v>
      </c>
      <c r="C59" s="1067">
        <v>0</v>
      </c>
      <c r="D59" s="1067">
        <v>0</v>
      </c>
      <c r="E59" s="1065">
        <v>0</v>
      </c>
      <c r="F59" s="1067">
        <v>0</v>
      </c>
      <c r="G59" s="1067">
        <v>0</v>
      </c>
      <c r="H59" s="1065">
        <v>0</v>
      </c>
      <c r="I59" s="1067">
        <v>0</v>
      </c>
      <c r="J59" s="1067">
        <v>0</v>
      </c>
      <c r="K59" s="1065">
        <v>0</v>
      </c>
      <c r="L59" s="1067">
        <v>0</v>
      </c>
      <c r="M59" s="1067">
        <v>0</v>
      </c>
      <c r="N59" s="1065">
        <v>0</v>
      </c>
      <c r="O59" s="1067">
        <v>0</v>
      </c>
      <c r="P59" s="1067">
        <v>0</v>
      </c>
      <c r="Q59" s="1065">
        <v>0</v>
      </c>
      <c r="R59" s="1067">
        <v>0</v>
      </c>
      <c r="S59" s="1067">
        <v>0</v>
      </c>
      <c r="T59" s="1065">
        <v>0</v>
      </c>
      <c r="U59" s="1067">
        <v>0</v>
      </c>
      <c r="V59" s="1067">
        <v>0</v>
      </c>
      <c r="W59" s="1065">
        <v>0</v>
      </c>
      <c r="X59" s="1067">
        <v>0</v>
      </c>
      <c r="Y59" s="1067">
        <v>0</v>
      </c>
      <c r="Z59" s="1065">
        <v>0</v>
      </c>
      <c r="AA59" s="1067">
        <v>0</v>
      </c>
      <c r="AB59" s="1067">
        <v>0</v>
      </c>
      <c r="AC59" s="1065">
        <v>0</v>
      </c>
      <c r="AD59" s="1067">
        <v>0</v>
      </c>
      <c r="AE59" s="1068">
        <v>0</v>
      </c>
      <c r="AF59" s="1063"/>
      <c r="AG59" s="1063"/>
    </row>
    <row r="60" spans="1:33" s="1058" customFormat="1" ht="10.199999999999999">
      <c r="A60" s="1064" t="s">
        <v>995</v>
      </c>
      <c r="B60" s="1065">
        <v>0</v>
      </c>
      <c r="C60" s="1067">
        <v>0</v>
      </c>
      <c r="D60" s="1067">
        <v>0</v>
      </c>
      <c r="E60" s="1065">
        <v>0</v>
      </c>
      <c r="F60" s="1067">
        <v>0</v>
      </c>
      <c r="G60" s="1067">
        <v>0</v>
      </c>
      <c r="H60" s="1065">
        <v>0</v>
      </c>
      <c r="I60" s="1067">
        <v>0</v>
      </c>
      <c r="J60" s="1067">
        <v>0</v>
      </c>
      <c r="K60" s="1065">
        <v>0</v>
      </c>
      <c r="L60" s="1067">
        <v>0</v>
      </c>
      <c r="M60" s="1067">
        <v>0</v>
      </c>
      <c r="N60" s="1065">
        <v>26248.012999999999</v>
      </c>
      <c r="O60" s="1067">
        <v>0</v>
      </c>
      <c r="P60" s="1067">
        <v>26248.012999999999</v>
      </c>
      <c r="Q60" s="1065">
        <v>0</v>
      </c>
      <c r="R60" s="1067">
        <v>0</v>
      </c>
      <c r="S60" s="1067">
        <v>0</v>
      </c>
      <c r="T60" s="1065">
        <v>0</v>
      </c>
      <c r="U60" s="1067">
        <v>0</v>
      </c>
      <c r="V60" s="1067">
        <v>0</v>
      </c>
      <c r="W60" s="1065">
        <v>0</v>
      </c>
      <c r="X60" s="1067">
        <v>0</v>
      </c>
      <c r="Y60" s="1067">
        <v>0</v>
      </c>
      <c r="Z60" s="1065">
        <v>0</v>
      </c>
      <c r="AA60" s="1067">
        <v>0</v>
      </c>
      <c r="AB60" s="1067">
        <v>0</v>
      </c>
      <c r="AC60" s="1065">
        <v>26248.012999999999</v>
      </c>
      <c r="AD60" s="1067">
        <v>0</v>
      </c>
      <c r="AE60" s="1068">
        <v>26248.012999999999</v>
      </c>
      <c r="AF60" s="1063"/>
      <c r="AG60" s="1063"/>
    </row>
    <row r="61" spans="1:33" s="1058" customFormat="1" ht="10.199999999999999">
      <c r="A61" s="1064" t="s">
        <v>996</v>
      </c>
      <c r="B61" s="1065">
        <v>798118.53300000005</v>
      </c>
      <c r="C61" s="1067">
        <v>0</v>
      </c>
      <c r="D61" s="1067">
        <v>798118.53300000005</v>
      </c>
      <c r="E61" s="1065">
        <v>0</v>
      </c>
      <c r="F61" s="1067">
        <v>0</v>
      </c>
      <c r="G61" s="1067">
        <v>0</v>
      </c>
      <c r="H61" s="1065">
        <v>0</v>
      </c>
      <c r="I61" s="1067">
        <v>0</v>
      </c>
      <c r="J61" s="1067">
        <v>0</v>
      </c>
      <c r="K61" s="1065">
        <v>50298.785000000003</v>
      </c>
      <c r="L61" s="1067">
        <v>0</v>
      </c>
      <c r="M61" s="1067">
        <v>50298.785000000003</v>
      </c>
      <c r="N61" s="1065">
        <v>0</v>
      </c>
      <c r="O61" s="1067">
        <v>0</v>
      </c>
      <c r="P61" s="1067">
        <v>0</v>
      </c>
      <c r="Q61" s="1065">
        <v>0</v>
      </c>
      <c r="R61" s="1067">
        <v>0</v>
      </c>
      <c r="S61" s="1067">
        <v>0</v>
      </c>
      <c r="T61" s="1065">
        <v>0</v>
      </c>
      <c r="U61" s="1067">
        <v>0</v>
      </c>
      <c r="V61" s="1067">
        <v>0</v>
      </c>
      <c r="W61" s="1065">
        <v>0</v>
      </c>
      <c r="X61" s="1067">
        <v>0</v>
      </c>
      <c r="Y61" s="1067">
        <v>0</v>
      </c>
      <c r="Z61" s="1065">
        <v>0</v>
      </c>
      <c r="AA61" s="1067">
        <v>0</v>
      </c>
      <c r="AB61" s="1067">
        <v>0</v>
      </c>
      <c r="AC61" s="1065">
        <v>848417.31799999997</v>
      </c>
      <c r="AD61" s="1067">
        <v>0</v>
      </c>
      <c r="AE61" s="1068">
        <v>848417.31799999997</v>
      </c>
      <c r="AF61" s="1063"/>
      <c r="AG61" s="1063"/>
    </row>
    <row r="62" spans="1:33" s="1058" customFormat="1" ht="10.199999999999999">
      <c r="A62" s="1069" t="s">
        <v>997</v>
      </c>
      <c r="B62" s="1070">
        <v>21175.781999999999</v>
      </c>
      <c r="C62" s="1071">
        <v>68.48783068783068</v>
      </c>
      <c r="D62" s="1072">
        <v>21434.666000000001</v>
      </c>
      <c r="E62" s="1070">
        <v>0</v>
      </c>
      <c r="F62" s="1071">
        <v>0</v>
      </c>
      <c r="G62" s="1072">
        <v>0</v>
      </c>
      <c r="H62" s="1070">
        <v>53.673999999999999</v>
      </c>
      <c r="I62" s="1071">
        <v>34.754497354497353</v>
      </c>
      <c r="J62" s="1072">
        <v>185.047</v>
      </c>
      <c r="K62" s="1070">
        <v>267842.74400000001</v>
      </c>
      <c r="L62" s="1071">
        <v>10.246296296296297</v>
      </c>
      <c r="M62" s="1072">
        <v>267881.47600000002</v>
      </c>
      <c r="N62" s="1070">
        <v>0</v>
      </c>
      <c r="O62" s="1071">
        <v>0</v>
      </c>
      <c r="P62" s="1072">
        <v>0</v>
      </c>
      <c r="Q62" s="1070">
        <v>0</v>
      </c>
      <c r="R62" s="1071">
        <v>0</v>
      </c>
      <c r="S62" s="1072">
        <v>0</v>
      </c>
      <c r="T62" s="1070">
        <v>0</v>
      </c>
      <c r="U62" s="1071">
        <v>0</v>
      </c>
      <c r="V62" s="1072">
        <v>0</v>
      </c>
      <c r="W62" s="1070">
        <v>0</v>
      </c>
      <c r="X62" s="1071">
        <v>0</v>
      </c>
      <c r="Y62" s="1072">
        <v>0</v>
      </c>
      <c r="Z62" s="1070">
        <v>18329.388999999999</v>
      </c>
      <c r="AA62" s="1071">
        <v>0</v>
      </c>
      <c r="AB62" s="1072">
        <v>18329.388999999999</v>
      </c>
      <c r="AC62" s="1070">
        <v>307401.59100000001</v>
      </c>
      <c r="AD62" s="1071">
        <v>113.48888888888888</v>
      </c>
      <c r="AE62" s="1072">
        <v>307830.57900000003</v>
      </c>
      <c r="AF62" s="1063"/>
      <c r="AG62" s="1063"/>
    </row>
    <row r="63" spans="1:33" s="1058" customFormat="1" ht="10.199999999999999">
      <c r="A63" s="1064" t="s">
        <v>398</v>
      </c>
      <c r="B63" s="1073">
        <v>9390.2690000000002</v>
      </c>
      <c r="C63" s="1067">
        <v>0</v>
      </c>
      <c r="D63" s="1066">
        <v>9390.2690000000002</v>
      </c>
      <c r="E63" s="1073">
        <v>0</v>
      </c>
      <c r="F63" s="1067">
        <v>0</v>
      </c>
      <c r="G63" s="1066">
        <v>0</v>
      </c>
      <c r="H63" s="1073">
        <v>14.353</v>
      </c>
      <c r="I63" s="1067">
        <v>0</v>
      </c>
      <c r="J63" s="1066">
        <v>14.353</v>
      </c>
      <c r="K63" s="1073">
        <v>0</v>
      </c>
      <c r="L63" s="1067">
        <v>0</v>
      </c>
      <c r="M63" s="1066">
        <v>0</v>
      </c>
      <c r="N63" s="1073">
        <v>0</v>
      </c>
      <c r="O63" s="1067">
        <v>0</v>
      </c>
      <c r="P63" s="1066">
        <v>0</v>
      </c>
      <c r="Q63" s="1073">
        <v>0</v>
      </c>
      <c r="R63" s="1067">
        <v>0</v>
      </c>
      <c r="S63" s="1066">
        <v>0</v>
      </c>
      <c r="T63" s="1073">
        <v>0</v>
      </c>
      <c r="U63" s="1067">
        <v>0</v>
      </c>
      <c r="V63" s="1066">
        <v>0</v>
      </c>
      <c r="W63" s="1073">
        <v>0</v>
      </c>
      <c r="X63" s="1067">
        <v>0</v>
      </c>
      <c r="Y63" s="1066">
        <v>0</v>
      </c>
      <c r="Z63" s="1073">
        <v>3276.1149999999998</v>
      </c>
      <c r="AA63" s="1067">
        <v>0</v>
      </c>
      <c r="AB63" s="1066">
        <v>3276.1149999999998</v>
      </c>
      <c r="AC63" s="1073">
        <v>12680.736999999999</v>
      </c>
      <c r="AD63" s="1067">
        <v>0</v>
      </c>
      <c r="AE63" s="1074">
        <v>12680.736999999999</v>
      </c>
      <c r="AF63" s="1063"/>
      <c r="AG63" s="1063"/>
    </row>
    <row r="64" spans="1:33" s="1058" customFormat="1" ht="10.199999999999999">
      <c r="A64" s="1064" t="s">
        <v>640</v>
      </c>
      <c r="B64" s="1065">
        <v>11785.513000000001</v>
      </c>
      <c r="C64" s="1067">
        <v>68.48783068783068</v>
      </c>
      <c r="D64" s="1067">
        <v>12044.397000000001</v>
      </c>
      <c r="E64" s="1065">
        <v>0</v>
      </c>
      <c r="F64" s="1067">
        <v>0</v>
      </c>
      <c r="G64" s="1067">
        <v>0</v>
      </c>
      <c r="H64" s="1065">
        <v>39.320999999999998</v>
      </c>
      <c r="I64" s="1067">
        <v>28.975925925925925</v>
      </c>
      <c r="J64" s="1067">
        <v>148.85</v>
      </c>
      <c r="K64" s="1065">
        <v>267842.74400000001</v>
      </c>
      <c r="L64" s="1067">
        <v>10.246296296296297</v>
      </c>
      <c r="M64" s="1067">
        <v>267881.47600000002</v>
      </c>
      <c r="N64" s="1065">
        <v>0</v>
      </c>
      <c r="O64" s="1067">
        <v>0</v>
      </c>
      <c r="P64" s="1067">
        <v>0</v>
      </c>
      <c r="Q64" s="1065">
        <v>0</v>
      </c>
      <c r="R64" s="1067">
        <v>0</v>
      </c>
      <c r="S64" s="1067">
        <v>0</v>
      </c>
      <c r="T64" s="1065">
        <v>0</v>
      </c>
      <c r="U64" s="1067">
        <v>0</v>
      </c>
      <c r="V64" s="1067">
        <v>0</v>
      </c>
      <c r="W64" s="1065">
        <v>0</v>
      </c>
      <c r="X64" s="1067">
        <v>0</v>
      </c>
      <c r="Y64" s="1067">
        <v>0</v>
      </c>
      <c r="Z64" s="1065">
        <v>15053.273999999999</v>
      </c>
      <c r="AA64" s="1067">
        <v>0</v>
      </c>
      <c r="AB64" s="1067">
        <v>15053.273999999999</v>
      </c>
      <c r="AC64" s="1065">
        <v>294720.85399999999</v>
      </c>
      <c r="AD64" s="1067">
        <v>107.71005291005291</v>
      </c>
      <c r="AE64" s="1068">
        <v>295127.99800000002</v>
      </c>
      <c r="AF64" s="1063"/>
      <c r="AG64" s="1063"/>
    </row>
    <row r="65" spans="1:33" s="1058" customFormat="1" ht="10.199999999999999">
      <c r="A65" s="1075" t="s">
        <v>998</v>
      </c>
      <c r="B65" s="1076">
        <v>0</v>
      </c>
      <c r="C65" s="1067">
        <v>0</v>
      </c>
      <c r="D65" s="1077">
        <v>0</v>
      </c>
      <c r="E65" s="1076">
        <v>0</v>
      </c>
      <c r="F65" s="1067">
        <v>0</v>
      </c>
      <c r="G65" s="1077">
        <v>0</v>
      </c>
      <c r="H65" s="1076">
        <v>0</v>
      </c>
      <c r="I65" s="1067">
        <v>5.7785714285714285</v>
      </c>
      <c r="J65" s="1077">
        <v>21.843</v>
      </c>
      <c r="K65" s="1076">
        <v>0</v>
      </c>
      <c r="L65" s="1067">
        <v>0</v>
      </c>
      <c r="M65" s="1077">
        <v>0</v>
      </c>
      <c r="N65" s="1076">
        <v>0</v>
      </c>
      <c r="O65" s="1067">
        <v>0</v>
      </c>
      <c r="P65" s="1077">
        <v>0</v>
      </c>
      <c r="Q65" s="1076">
        <v>0</v>
      </c>
      <c r="R65" s="1067">
        <v>0</v>
      </c>
      <c r="S65" s="1077">
        <v>0</v>
      </c>
      <c r="T65" s="1076">
        <v>0</v>
      </c>
      <c r="U65" s="1067">
        <v>0</v>
      </c>
      <c r="V65" s="1077">
        <v>0</v>
      </c>
      <c r="W65" s="1076">
        <v>0</v>
      </c>
      <c r="X65" s="1067">
        <v>0</v>
      </c>
      <c r="Y65" s="1077">
        <v>0</v>
      </c>
      <c r="Z65" s="1076">
        <v>0</v>
      </c>
      <c r="AA65" s="1067">
        <v>0</v>
      </c>
      <c r="AB65" s="1077">
        <v>0</v>
      </c>
      <c r="AC65" s="1076">
        <v>0</v>
      </c>
      <c r="AD65" s="1067">
        <v>5.7785714285714285</v>
      </c>
      <c r="AE65" s="1078">
        <v>21.843</v>
      </c>
      <c r="AF65" s="1063"/>
      <c r="AG65" s="1063"/>
    </row>
    <row r="66" spans="1:33" s="1058" customFormat="1" ht="10.199999999999999">
      <c r="A66" s="1059" t="s">
        <v>999</v>
      </c>
      <c r="B66" s="1070">
        <v>2547094.8330000001</v>
      </c>
      <c r="C66" s="1071">
        <v>92.034920634920624</v>
      </c>
      <c r="D66" s="1072">
        <v>2547442.727</v>
      </c>
      <c r="E66" s="1070">
        <v>4169484.7220000001</v>
      </c>
      <c r="F66" s="1071">
        <v>0</v>
      </c>
      <c r="G66" s="1072">
        <v>4169484.7230000002</v>
      </c>
      <c r="H66" s="1070">
        <v>2275464.804</v>
      </c>
      <c r="I66" s="1071">
        <v>39.402910052910052</v>
      </c>
      <c r="J66" s="1072">
        <v>2275613.7489999998</v>
      </c>
      <c r="K66" s="1070">
        <v>1259248.3</v>
      </c>
      <c r="L66" s="1071">
        <v>10.246296296296297</v>
      </c>
      <c r="M66" s="1072">
        <v>1259287.034</v>
      </c>
      <c r="N66" s="1070">
        <v>288464.31099999999</v>
      </c>
      <c r="O66" s="1071">
        <v>0</v>
      </c>
      <c r="P66" s="1072">
        <v>288464.31300000002</v>
      </c>
      <c r="Q66" s="1070">
        <v>1592512.2280000001</v>
      </c>
      <c r="R66" s="1071">
        <v>0</v>
      </c>
      <c r="S66" s="1072">
        <v>1592512.2279999999</v>
      </c>
      <c r="T66" s="1070">
        <v>1103907.361</v>
      </c>
      <c r="U66" s="1071">
        <v>92108.730158730148</v>
      </c>
      <c r="V66" s="1072">
        <v>1452078.3640000001</v>
      </c>
      <c r="W66" s="1070">
        <v>583852.13599999994</v>
      </c>
      <c r="X66" s="1071">
        <v>925.53756613756616</v>
      </c>
      <c r="Y66" s="1072">
        <v>587350.67200000002</v>
      </c>
      <c r="Z66" s="1070">
        <v>388033.23700000002</v>
      </c>
      <c r="AA66" s="1071">
        <v>135.24417989417989</v>
      </c>
      <c r="AB66" s="1072">
        <v>388544.462</v>
      </c>
      <c r="AC66" s="1070">
        <v>14208061.950999999</v>
      </c>
      <c r="AD66" s="1071">
        <v>93311.196560846554</v>
      </c>
      <c r="AE66" s="1072">
        <v>14560778.277000001</v>
      </c>
      <c r="AF66" s="1063"/>
      <c r="AG66" s="1063"/>
    </row>
    <row r="67" spans="1:33">
      <c r="A67" s="1079" t="s">
        <v>1000</v>
      </c>
      <c r="B67" s="1080">
        <v>3.7800000000000002</v>
      </c>
      <c r="C67" s="1081"/>
      <c r="D67" s="1082"/>
      <c r="E67" s="1082"/>
      <c r="F67" s="1081"/>
      <c r="G67" s="1082"/>
      <c r="H67" s="1082"/>
      <c r="I67" s="1081"/>
      <c r="J67" s="1082"/>
      <c r="K67" s="1082"/>
      <c r="L67" s="1081"/>
      <c r="M67" s="1082"/>
      <c r="N67" s="1082"/>
      <c r="O67" s="1081"/>
      <c r="P67" s="1082"/>
      <c r="Q67" s="1082"/>
      <c r="R67" s="1081"/>
      <c r="S67" s="1082"/>
      <c r="T67" s="1082"/>
      <c r="U67" s="1081"/>
      <c r="V67" s="1082"/>
      <c r="W67" s="1082"/>
      <c r="X67" s="1081"/>
      <c r="Y67" s="1082"/>
      <c r="Z67" s="1082"/>
      <c r="AA67" s="1081"/>
      <c r="AB67" s="1082"/>
      <c r="AC67" s="1082"/>
      <c r="AD67" s="1081"/>
      <c r="AE67" s="1082"/>
    </row>
    <row r="68" spans="1:33">
      <c r="A68" s="1081" t="s">
        <v>585</v>
      </c>
      <c r="B68" s="1081"/>
      <c r="C68" s="1081"/>
      <c r="D68" s="1082"/>
      <c r="E68" s="1081"/>
      <c r="F68" s="1081"/>
      <c r="G68" s="1082"/>
      <c r="H68" s="1081"/>
      <c r="I68" s="1081"/>
      <c r="J68" s="1082"/>
      <c r="K68" s="1081"/>
      <c r="L68" s="1081"/>
      <c r="M68" s="1082"/>
      <c r="N68" s="1081"/>
      <c r="O68" s="1081"/>
      <c r="P68" s="1082"/>
      <c r="Q68" s="1081"/>
      <c r="R68" s="1081"/>
      <c r="S68" s="1082"/>
      <c r="T68" s="1081"/>
      <c r="U68" s="1081"/>
      <c r="V68" s="1082"/>
      <c r="W68" s="1081"/>
      <c r="X68" s="1081"/>
      <c r="Y68" s="1082"/>
      <c r="Z68" s="1081"/>
      <c r="AA68" s="1081"/>
      <c r="AB68" s="1082"/>
      <c r="AC68" s="1081"/>
      <c r="AD68" s="1081"/>
      <c r="AE68" s="1082"/>
    </row>
    <row r="69" spans="1:33">
      <c r="A69" s="139" t="s">
        <v>401</v>
      </c>
    </row>
    <row r="70" spans="1:33">
      <c r="A70" s="230" t="s">
        <v>402</v>
      </c>
    </row>
  </sheetData>
  <mergeCells count="12">
    <mergeCell ref="W5:Y5"/>
    <mergeCell ref="Z5:AB5"/>
    <mergeCell ref="AC5:AE5"/>
    <mergeCell ref="A1:D1"/>
    <mergeCell ref="Q3:T3"/>
    <mergeCell ref="B5:D5"/>
    <mergeCell ref="E5:G5"/>
    <mergeCell ref="H5:J5"/>
    <mergeCell ref="K5:M5"/>
    <mergeCell ref="N5:P5"/>
    <mergeCell ref="Q5:S5"/>
    <mergeCell ref="T5:V5"/>
  </mergeCells>
  <hyperlinks>
    <hyperlink ref="A1:D1" location="Índice!A1" display="Volver al Índice" xr:uid="{02E639BF-6051-44F6-9761-FEE643C2AA90}"/>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8B332-45A4-4001-B150-969DEACACB39}">
  <dimension ref="A1:N73"/>
  <sheetViews>
    <sheetView showGridLines="0" workbookViewId="0"/>
  </sheetViews>
  <sheetFormatPr baseColWidth="10" defaultRowHeight="13.2"/>
  <cols>
    <col min="1" max="1" width="29.44140625" style="564" customWidth="1"/>
    <col min="2" max="2" width="9.109375" style="7" bestFit="1" customWidth="1"/>
    <col min="3" max="6" width="7.88671875" style="7" bestFit="1" customWidth="1"/>
    <col min="7" max="7" width="7.44140625" style="7" bestFit="1" customWidth="1"/>
    <col min="8" max="10" width="9.109375" style="7" customWidth="1"/>
    <col min="11" max="11" width="7.88671875" style="7" bestFit="1" customWidth="1"/>
    <col min="12" max="12" width="11.5546875" style="7"/>
    <col min="13" max="13" width="14.5546875" style="7" bestFit="1" customWidth="1"/>
    <col min="14" max="14" width="19.5546875" style="7" bestFit="1" customWidth="1"/>
    <col min="15" max="16384" width="11.5546875" style="7"/>
  </cols>
  <sheetData>
    <row r="1" spans="1:14" ht="18" customHeight="1">
      <c r="A1" s="1189" t="s">
        <v>1067</v>
      </c>
    </row>
    <row r="2" spans="1:14" ht="42.75" customHeight="1">
      <c r="A2" s="127" t="s">
        <v>964</v>
      </c>
      <c r="B2" s="127"/>
      <c r="C2" s="127"/>
      <c r="D2" s="127"/>
      <c r="E2" s="127"/>
      <c r="F2" s="127"/>
      <c r="G2" s="127"/>
      <c r="H2" s="127"/>
      <c r="I2" s="127"/>
      <c r="J2" s="127"/>
      <c r="K2" s="127"/>
    </row>
    <row r="3" spans="1:14" ht="17.399999999999999">
      <c r="A3" s="566">
        <v>45351</v>
      </c>
      <c r="B3" s="566"/>
      <c r="C3" s="566"/>
      <c r="D3" s="566"/>
      <c r="E3" s="566"/>
      <c r="F3" s="566"/>
      <c r="G3" s="566"/>
      <c r="H3" s="566"/>
      <c r="I3" s="566"/>
      <c r="J3" s="566"/>
      <c r="K3" s="566"/>
    </row>
    <row r="4" spans="1:14" ht="16.8">
      <c r="A4" s="511" t="s">
        <v>65</v>
      </c>
      <c r="B4" s="511"/>
      <c r="C4" s="511"/>
      <c r="D4" s="511"/>
      <c r="E4" s="511"/>
      <c r="F4" s="511"/>
      <c r="G4" s="511"/>
      <c r="H4" s="511"/>
      <c r="I4" s="511"/>
      <c r="J4" s="511"/>
      <c r="K4" s="511"/>
    </row>
    <row r="5" spans="1:14" s="569" customFormat="1" ht="9" customHeight="1" thickBot="1">
      <c r="A5" s="567"/>
      <c r="B5" s="568"/>
      <c r="C5" s="568"/>
      <c r="D5" s="568"/>
      <c r="E5" s="568"/>
      <c r="F5" s="568"/>
      <c r="G5" s="568"/>
      <c r="H5" s="568"/>
      <c r="I5" s="568"/>
      <c r="J5" s="568"/>
      <c r="K5" s="568"/>
    </row>
    <row r="6" spans="1:14" ht="96.75" customHeight="1">
      <c r="A6" s="181" t="s">
        <v>623</v>
      </c>
      <c r="B6" s="570" t="s">
        <v>29</v>
      </c>
      <c r="C6" s="571" t="s">
        <v>30</v>
      </c>
      <c r="D6" s="571" t="s">
        <v>31</v>
      </c>
      <c r="E6" s="571" t="s">
        <v>32</v>
      </c>
      <c r="F6" s="571" t="s">
        <v>33</v>
      </c>
      <c r="G6" s="571" t="s">
        <v>34</v>
      </c>
      <c r="H6" s="571" t="s">
        <v>35</v>
      </c>
      <c r="I6" s="571" t="s">
        <v>36</v>
      </c>
      <c r="J6" s="571" t="s">
        <v>37</v>
      </c>
      <c r="K6" s="572" t="s">
        <v>624</v>
      </c>
    </row>
    <row r="7" spans="1:14">
      <c r="A7" s="573" t="s">
        <v>625</v>
      </c>
      <c r="B7" s="1010" t="s">
        <v>69</v>
      </c>
      <c r="C7" s="1011" t="s">
        <v>69</v>
      </c>
      <c r="D7" s="1011" t="s">
        <v>69</v>
      </c>
      <c r="E7" s="1011" t="s">
        <v>69</v>
      </c>
      <c r="F7" s="1011" t="s">
        <v>69</v>
      </c>
      <c r="G7" s="1011" t="s">
        <v>69</v>
      </c>
      <c r="H7" s="1011" t="s">
        <v>69</v>
      </c>
      <c r="I7" s="1011">
        <v>100</v>
      </c>
      <c r="J7" s="1011" t="s">
        <v>69</v>
      </c>
      <c r="K7" s="1011">
        <v>19.239045543618278</v>
      </c>
      <c r="M7" s="1012"/>
    </row>
    <row r="8" spans="1:14">
      <c r="A8" s="576" t="s">
        <v>626</v>
      </c>
      <c r="B8" s="1013" t="s">
        <v>69</v>
      </c>
      <c r="C8" s="523" t="s">
        <v>69</v>
      </c>
      <c r="D8" s="523" t="s">
        <v>69</v>
      </c>
      <c r="E8" s="523" t="s">
        <v>69</v>
      </c>
      <c r="F8" s="523" t="s">
        <v>69</v>
      </c>
      <c r="G8" s="523" t="s">
        <v>69</v>
      </c>
      <c r="H8" s="523" t="s">
        <v>69</v>
      </c>
      <c r="I8" s="523" t="s">
        <v>69</v>
      </c>
      <c r="J8" s="523" t="s">
        <v>69</v>
      </c>
      <c r="K8" s="523" t="s">
        <v>69</v>
      </c>
    </row>
    <row r="9" spans="1:14">
      <c r="A9" s="576" t="s">
        <v>393</v>
      </c>
      <c r="B9" s="1013" t="s">
        <v>69</v>
      </c>
      <c r="C9" s="523" t="s">
        <v>69</v>
      </c>
      <c r="D9" s="523" t="s">
        <v>69</v>
      </c>
      <c r="E9" s="523" t="s">
        <v>69</v>
      </c>
      <c r="F9" s="523" t="s">
        <v>69</v>
      </c>
      <c r="G9" s="523" t="s">
        <v>69</v>
      </c>
      <c r="H9" s="523" t="s">
        <v>69</v>
      </c>
      <c r="I9" s="523" t="s">
        <v>69</v>
      </c>
      <c r="J9" s="523" t="s">
        <v>69</v>
      </c>
      <c r="K9" s="523" t="s">
        <v>69</v>
      </c>
    </row>
    <row r="10" spans="1:14">
      <c r="A10" s="576" t="s">
        <v>398</v>
      </c>
      <c r="B10" s="1013" t="s">
        <v>69</v>
      </c>
      <c r="C10" s="523" t="s">
        <v>69</v>
      </c>
      <c r="D10" s="523" t="s">
        <v>69</v>
      </c>
      <c r="E10" s="523" t="s">
        <v>69</v>
      </c>
      <c r="F10" s="523" t="s">
        <v>69</v>
      </c>
      <c r="G10" s="523" t="s">
        <v>69</v>
      </c>
      <c r="H10" s="523" t="s">
        <v>69</v>
      </c>
      <c r="I10" s="523" t="s">
        <v>69</v>
      </c>
      <c r="J10" s="523" t="s">
        <v>69</v>
      </c>
      <c r="K10" s="523" t="s">
        <v>69</v>
      </c>
    </row>
    <row r="11" spans="1:14">
      <c r="A11" s="576" t="s">
        <v>627</v>
      </c>
      <c r="B11" s="1013" t="s">
        <v>69</v>
      </c>
      <c r="C11" s="523" t="s">
        <v>69</v>
      </c>
      <c r="D11" s="523" t="s">
        <v>69</v>
      </c>
      <c r="E11" s="523" t="s">
        <v>69</v>
      </c>
      <c r="F11" s="523" t="s">
        <v>69</v>
      </c>
      <c r="G11" s="523" t="s">
        <v>69</v>
      </c>
      <c r="H11" s="523" t="s">
        <v>69</v>
      </c>
      <c r="I11" s="523">
        <v>100</v>
      </c>
      <c r="J11" s="523" t="s">
        <v>69</v>
      </c>
      <c r="K11" s="523">
        <v>100</v>
      </c>
    </row>
    <row r="12" spans="1:14">
      <c r="A12" s="576" t="s">
        <v>628</v>
      </c>
      <c r="B12" s="1013" t="s">
        <v>69</v>
      </c>
      <c r="C12" s="523" t="s">
        <v>69</v>
      </c>
      <c r="D12" s="523" t="s">
        <v>69</v>
      </c>
      <c r="E12" s="523" t="s">
        <v>69</v>
      </c>
      <c r="F12" s="523" t="s">
        <v>69</v>
      </c>
      <c r="G12" s="523" t="s">
        <v>69</v>
      </c>
      <c r="H12" s="523" t="s">
        <v>69</v>
      </c>
      <c r="I12" s="523" t="s">
        <v>69</v>
      </c>
      <c r="J12" s="523" t="s">
        <v>69</v>
      </c>
      <c r="K12" s="523" t="s">
        <v>69</v>
      </c>
      <c r="N12" s="1014"/>
    </row>
    <row r="13" spans="1:14">
      <c r="A13" s="576" t="s">
        <v>629</v>
      </c>
      <c r="B13" s="1013" t="s">
        <v>69</v>
      </c>
      <c r="C13" s="523" t="s">
        <v>69</v>
      </c>
      <c r="D13" s="523" t="s">
        <v>69</v>
      </c>
      <c r="E13" s="523" t="s">
        <v>69</v>
      </c>
      <c r="F13" s="523" t="s">
        <v>69</v>
      </c>
      <c r="G13" s="523" t="s">
        <v>69</v>
      </c>
      <c r="H13" s="523" t="s">
        <v>69</v>
      </c>
      <c r="I13" s="523" t="s">
        <v>69</v>
      </c>
      <c r="J13" s="523" t="s">
        <v>69</v>
      </c>
      <c r="K13" s="523" t="s">
        <v>69</v>
      </c>
    </row>
    <row r="14" spans="1:14" hidden="1">
      <c r="A14" s="576" t="s">
        <v>630</v>
      </c>
      <c r="B14" s="1013" t="s">
        <v>69</v>
      </c>
      <c r="C14" s="523" t="s">
        <v>69</v>
      </c>
      <c r="D14" s="523" t="s">
        <v>69</v>
      </c>
      <c r="E14" s="523" t="s">
        <v>69</v>
      </c>
      <c r="F14" s="523" t="s">
        <v>69</v>
      </c>
      <c r="G14" s="523" t="s">
        <v>69</v>
      </c>
      <c r="H14" s="523" t="s">
        <v>69</v>
      </c>
      <c r="I14" s="523" t="s">
        <v>69</v>
      </c>
      <c r="J14" s="523" t="s">
        <v>69</v>
      </c>
      <c r="K14" s="523" t="s">
        <v>69</v>
      </c>
    </row>
    <row r="15" spans="1:14" ht="3" customHeight="1">
      <c r="A15" s="576"/>
      <c r="B15" s="1013" t="s">
        <v>69</v>
      </c>
      <c r="C15" s="523" t="s">
        <v>69</v>
      </c>
      <c r="D15" s="523" t="s">
        <v>69</v>
      </c>
      <c r="E15" s="523" t="s">
        <v>69</v>
      </c>
      <c r="F15" s="523" t="s">
        <v>69</v>
      </c>
      <c r="G15" s="523" t="s">
        <v>69</v>
      </c>
      <c r="H15" s="523" t="s">
        <v>69</v>
      </c>
      <c r="I15" s="523" t="s">
        <v>69</v>
      </c>
      <c r="J15" s="523" t="s">
        <v>69</v>
      </c>
      <c r="K15" s="523" t="s">
        <v>69</v>
      </c>
    </row>
    <row r="16" spans="1:14">
      <c r="A16" s="573" t="s">
        <v>631</v>
      </c>
      <c r="B16" s="1010" t="s">
        <v>69</v>
      </c>
      <c r="C16" s="1011" t="s">
        <v>69</v>
      </c>
      <c r="D16" s="1011" t="s">
        <v>69</v>
      </c>
      <c r="E16" s="1011" t="s">
        <v>69</v>
      </c>
      <c r="F16" s="1011" t="s">
        <v>69</v>
      </c>
      <c r="G16" s="1011" t="s">
        <v>69</v>
      </c>
      <c r="H16" s="1011">
        <v>3.5266769654515806</v>
      </c>
      <c r="I16" s="1011">
        <v>100</v>
      </c>
      <c r="J16" s="1011" t="s">
        <v>69</v>
      </c>
      <c r="K16" s="1011">
        <v>6.7733020096778844</v>
      </c>
    </row>
    <row r="17" spans="1:11">
      <c r="A17" s="576" t="s">
        <v>626</v>
      </c>
      <c r="B17" s="1013" t="s">
        <v>69</v>
      </c>
      <c r="C17" s="523" t="s">
        <v>69</v>
      </c>
      <c r="D17" s="523" t="s">
        <v>69</v>
      </c>
      <c r="E17" s="523" t="s">
        <v>69</v>
      </c>
      <c r="F17" s="523" t="s">
        <v>69</v>
      </c>
      <c r="G17" s="523" t="s">
        <v>69</v>
      </c>
      <c r="H17" s="523" t="s">
        <v>69</v>
      </c>
      <c r="I17" s="523" t="s">
        <v>69</v>
      </c>
      <c r="J17" s="523" t="s">
        <v>69</v>
      </c>
      <c r="K17" s="523" t="s">
        <v>69</v>
      </c>
    </row>
    <row r="18" spans="1:11">
      <c r="A18" s="576" t="s">
        <v>393</v>
      </c>
      <c r="B18" s="1013" t="s">
        <v>69</v>
      </c>
      <c r="C18" s="523" t="s">
        <v>69</v>
      </c>
      <c r="D18" s="523" t="s">
        <v>69</v>
      </c>
      <c r="E18" s="523" t="s">
        <v>69</v>
      </c>
      <c r="F18" s="523" t="s">
        <v>69</v>
      </c>
      <c r="G18" s="523" t="s">
        <v>69</v>
      </c>
      <c r="H18" s="523" t="s">
        <v>69</v>
      </c>
      <c r="I18" s="523" t="s">
        <v>69</v>
      </c>
      <c r="J18" s="523" t="s">
        <v>69</v>
      </c>
      <c r="K18" s="523" t="s">
        <v>69</v>
      </c>
    </row>
    <row r="19" spans="1:11">
      <c r="A19" s="576" t="s">
        <v>398</v>
      </c>
      <c r="B19" s="1013" t="s">
        <v>69</v>
      </c>
      <c r="C19" s="523" t="s">
        <v>69</v>
      </c>
      <c r="D19" s="523" t="s">
        <v>69</v>
      </c>
      <c r="E19" s="523" t="s">
        <v>69</v>
      </c>
      <c r="F19" s="523" t="s">
        <v>69</v>
      </c>
      <c r="G19" s="523" t="s">
        <v>69</v>
      </c>
      <c r="H19" s="523">
        <v>8.2346230692406781</v>
      </c>
      <c r="I19" s="523" t="s">
        <v>69</v>
      </c>
      <c r="J19" s="523" t="s">
        <v>69</v>
      </c>
      <c r="K19" s="523">
        <v>8.2346230692406781</v>
      </c>
    </row>
    <row r="20" spans="1:11">
      <c r="A20" s="576" t="s">
        <v>627</v>
      </c>
      <c r="B20" s="1013" t="s">
        <v>69</v>
      </c>
      <c r="C20" s="523" t="s">
        <v>69</v>
      </c>
      <c r="D20" s="523" t="s">
        <v>69</v>
      </c>
      <c r="E20" s="523" t="s">
        <v>69</v>
      </c>
      <c r="F20" s="523" t="s">
        <v>69</v>
      </c>
      <c r="G20" s="523" t="s">
        <v>69</v>
      </c>
      <c r="H20" s="523" t="s">
        <v>69</v>
      </c>
      <c r="I20" s="523">
        <v>100</v>
      </c>
      <c r="J20" s="523" t="s">
        <v>69</v>
      </c>
      <c r="K20" s="523">
        <v>100</v>
      </c>
    </row>
    <row r="21" spans="1:11">
      <c r="A21" s="576" t="s">
        <v>628</v>
      </c>
      <c r="B21" s="1013" t="s">
        <v>69</v>
      </c>
      <c r="C21" s="523" t="s">
        <v>69</v>
      </c>
      <c r="D21" s="523" t="s">
        <v>69</v>
      </c>
      <c r="E21" s="523" t="s">
        <v>69</v>
      </c>
      <c r="F21" s="523" t="s">
        <v>69</v>
      </c>
      <c r="G21" s="523" t="s">
        <v>69</v>
      </c>
      <c r="H21" s="523">
        <v>1.4030187264321208</v>
      </c>
      <c r="I21" s="523" t="s">
        <v>69</v>
      </c>
      <c r="J21" s="523" t="s">
        <v>69</v>
      </c>
      <c r="K21" s="523">
        <v>1.4030187264321208</v>
      </c>
    </row>
    <row r="22" spans="1:11">
      <c r="A22" s="576" t="s">
        <v>629</v>
      </c>
      <c r="B22" s="1013" t="s">
        <v>69</v>
      </c>
      <c r="C22" s="523" t="s">
        <v>69</v>
      </c>
      <c r="D22" s="523" t="s">
        <v>69</v>
      </c>
      <c r="E22" s="523" t="s">
        <v>69</v>
      </c>
      <c r="F22" s="523" t="s">
        <v>69</v>
      </c>
      <c r="G22" s="523" t="s">
        <v>69</v>
      </c>
      <c r="H22" s="523" t="s">
        <v>69</v>
      </c>
      <c r="I22" s="523" t="s">
        <v>69</v>
      </c>
      <c r="J22" s="523" t="s">
        <v>69</v>
      </c>
      <c r="K22" s="523" t="s">
        <v>69</v>
      </c>
    </row>
    <row r="23" spans="1:11" hidden="1">
      <c r="A23" s="576" t="s">
        <v>630</v>
      </c>
      <c r="B23" s="1013" t="s">
        <v>69</v>
      </c>
      <c r="C23" s="523" t="s">
        <v>69</v>
      </c>
      <c r="D23" s="523" t="s">
        <v>69</v>
      </c>
      <c r="E23" s="523" t="s">
        <v>69</v>
      </c>
      <c r="F23" s="523" t="s">
        <v>69</v>
      </c>
      <c r="G23" s="523" t="s">
        <v>69</v>
      </c>
      <c r="H23" s="523" t="s">
        <v>69</v>
      </c>
      <c r="I23" s="523" t="s">
        <v>69</v>
      </c>
      <c r="J23" s="523" t="s">
        <v>69</v>
      </c>
      <c r="K23" s="523" t="s">
        <v>69</v>
      </c>
    </row>
    <row r="24" spans="1:11" ht="2.25" customHeight="1">
      <c r="A24" s="576"/>
      <c r="B24" s="1013" t="s">
        <v>69</v>
      </c>
      <c r="C24" s="523" t="s">
        <v>69</v>
      </c>
      <c r="D24" s="523" t="s">
        <v>69</v>
      </c>
      <c r="E24" s="523" t="s">
        <v>69</v>
      </c>
      <c r="F24" s="523" t="s">
        <v>69</v>
      </c>
      <c r="G24" s="523" t="s">
        <v>69</v>
      </c>
      <c r="H24" s="523" t="s">
        <v>69</v>
      </c>
      <c r="I24" s="523" t="s">
        <v>69</v>
      </c>
      <c r="J24" s="523" t="s">
        <v>69</v>
      </c>
      <c r="K24" s="523" t="s">
        <v>69</v>
      </c>
    </row>
    <row r="25" spans="1:11">
      <c r="A25" s="573" t="s">
        <v>632</v>
      </c>
      <c r="B25" s="1010">
        <v>23.977641844507573</v>
      </c>
      <c r="C25" s="1011">
        <v>34.909221769697368</v>
      </c>
      <c r="D25" s="1011">
        <v>19.504352644313784</v>
      </c>
      <c r="E25" s="1011">
        <v>1.8940188498207424</v>
      </c>
      <c r="F25" s="1011">
        <v>16.706203515230047</v>
      </c>
      <c r="G25" s="1011">
        <v>27.024640952003061</v>
      </c>
      <c r="H25" s="1011">
        <v>8.8901045374594982</v>
      </c>
      <c r="I25" s="1011">
        <v>9.2088194028558998</v>
      </c>
      <c r="J25" s="1011">
        <v>57.803710267310258</v>
      </c>
      <c r="K25" s="1011">
        <v>12.119101799045524</v>
      </c>
    </row>
    <row r="26" spans="1:11">
      <c r="A26" s="576" t="s">
        <v>626</v>
      </c>
      <c r="B26" s="1013">
        <v>16.845385199878546</v>
      </c>
      <c r="C26" s="523" t="s">
        <v>69</v>
      </c>
      <c r="D26" s="523" t="s">
        <v>69</v>
      </c>
      <c r="E26" s="523" t="s">
        <v>69</v>
      </c>
      <c r="F26" s="523" t="s">
        <v>69</v>
      </c>
      <c r="G26" s="523">
        <v>25.156337078054204</v>
      </c>
      <c r="H26" s="523" t="s">
        <v>69</v>
      </c>
      <c r="I26" s="523" t="s">
        <v>69</v>
      </c>
      <c r="J26" s="523" t="s">
        <v>69</v>
      </c>
      <c r="K26" s="523">
        <v>24.687001897475831</v>
      </c>
    </row>
    <row r="27" spans="1:11">
      <c r="A27" s="576" t="s">
        <v>393</v>
      </c>
      <c r="B27" s="1013" t="s">
        <v>69</v>
      </c>
      <c r="C27" s="523" t="s">
        <v>69</v>
      </c>
      <c r="D27" s="523" t="s">
        <v>69</v>
      </c>
      <c r="E27" s="523" t="s">
        <v>69</v>
      </c>
      <c r="F27" s="523" t="s">
        <v>69</v>
      </c>
      <c r="G27" s="523" t="s">
        <v>69</v>
      </c>
      <c r="H27" s="523" t="s">
        <v>69</v>
      </c>
      <c r="I27" s="523" t="s">
        <v>69</v>
      </c>
      <c r="J27" s="523" t="s">
        <v>69</v>
      </c>
      <c r="K27" s="523" t="s">
        <v>69</v>
      </c>
    </row>
    <row r="28" spans="1:11">
      <c r="A28" s="576" t="s">
        <v>398</v>
      </c>
      <c r="B28" s="1013">
        <v>25.868417769162388</v>
      </c>
      <c r="C28" s="523">
        <v>34.909221769697368</v>
      </c>
      <c r="D28" s="523">
        <v>19.504352644313784</v>
      </c>
      <c r="E28" s="523">
        <v>1.8940188498207424</v>
      </c>
      <c r="F28" s="523">
        <v>16.706203515230047</v>
      </c>
      <c r="G28" s="523">
        <v>89.475986953953679</v>
      </c>
      <c r="H28" s="523">
        <v>9.2072135525390362</v>
      </c>
      <c r="I28" s="523">
        <v>9.2088194028558998</v>
      </c>
      <c r="J28" s="523">
        <v>59.687394394121426</v>
      </c>
      <c r="K28" s="523">
        <v>12.117887881936078</v>
      </c>
    </row>
    <row r="29" spans="1:11">
      <c r="A29" s="576" t="s">
        <v>627</v>
      </c>
      <c r="B29" s="1013" t="s">
        <v>69</v>
      </c>
      <c r="C29" s="523" t="s">
        <v>69</v>
      </c>
      <c r="D29" s="523" t="s">
        <v>69</v>
      </c>
      <c r="E29" s="523" t="s">
        <v>69</v>
      </c>
      <c r="F29" s="523" t="s">
        <v>69</v>
      </c>
      <c r="G29" s="523" t="s">
        <v>69</v>
      </c>
      <c r="H29" s="523" t="s">
        <v>69</v>
      </c>
      <c r="I29" s="523" t="s">
        <v>69</v>
      </c>
      <c r="J29" s="523" t="s">
        <v>69</v>
      </c>
      <c r="K29" s="523" t="s">
        <v>69</v>
      </c>
    </row>
    <row r="30" spans="1:11">
      <c r="A30" s="576" t="s">
        <v>628</v>
      </c>
      <c r="B30" s="1013" t="s">
        <v>69</v>
      </c>
      <c r="C30" s="523" t="s">
        <v>69</v>
      </c>
      <c r="D30" s="523" t="s">
        <v>69</v>
      </c>
      <c r="E30" s="523" t="s">
        <v>69</v>
      </c>
      <c r="F30" s="523" t="s">
        <v>69</v>
      </c>
      <c r="G30" s="523" t="s">
        <v>69</v>
      </c>
      <c r="H30" s="523">
        <v>1.9619133675918725</v>
      </c>
      <c r="I30" s="523" t="s">
        <v>69</v>
      </c>
      <c r="J30" s="523" t="s">
        <v>69</v>
      </c>
      <c r="K30" s="523">
        <v>1.9619133675918725</v>
      </c>
    </row>
    <row r="31" spans="1:11">
      <c r="A31" s="576" t="s">
        <v>629</v>
      </c>
      <c r="B31" s="1013" t="s">
        <v>69</v>
      </c>
      <c r="C31" s="523" t="s">
        <v>69</v>
      </c>
      <c r="D31" s="523" t="s">
        <v>69</v>
      </c>
      <c r="E31" s="523" t="s">
        <v>69</v>
      </c>
      <c r="F31" s="523" t="s">
        <v>69</v>
      </c>
      <c r="G31" s="523" t="s">
        <v>69</v>
      </c>
      <c r="H31" s="523" t="s">
        <v>69</v>
      </c>
      <c r="I31" s="523" t="s">
        <v>69</v>
      </c>
      <c r="J31" s="523" t="s">
        <v>69</v>
      </c>
      <c r="K31" s="523" t="s">
        <v>69</v>
      </c>
    </row>
    <row r="32" spans="1:11" hidden="1">
      <c r="A32" s="576" t="s">
        <v>630</v>
      </c>
      <c r="B32" s="1013">
        <v>19.123910744449176</v>
      </c>
      <c r="C32" s="523" t="s">
        <v>69</v>
      </c>
      <c r="D32" s="523" t="s">
        <v>69</v>
      </c>
      <c r="E32" s="523" t="s">
        <v>69</v>
      </c>
      <c r="F32" s="523" t="s">
        <v>69</v>
      </c>
      <c r="G32" s="523" t="s">
        <v>69</v>
      </c>
      <c r="H32" s="523" t="s">
        <v>69</v>
      </c>
      <c r="I32" s="523" t="s">
        <v>69</v>
      </c>
      <c r="J32" s="523" t="s">
        <v>69</v>
      </c>
      <c r="K32" s="523">
        <v>19.123910744449176</v>
      </c>
    </row>
    <row r="33" spans="1:11" ht="3.75" customHeight="1">
      <c r="A33" s="576"/>
      <c r="B33" s="1013" t="s">
        <v>69</v>
      </c>
      <c r="C33" s="523" t="s">
        <v>69</v>
      </c>
      <c r="D33" s="523" t="s">
        <v>69</v>
      </c>
      <c r="E33" s="523" t="s">
        <v>69</v>
      </c>
      <c r="F33" s="523" t="s">
        <v>69</v>
      </c>
      <c r="G33" s="523" t="s">
        <v>69</v>
      </c>
      <c r="H33" s="523" t="s">
        <v>69</v>
      </c>
      <c r="I33" s="523" t="s">
        <v>69</v>
      </c>
      <c r="J33" s="523" t="s">
        <v>69</v>
      </c>
      <c r="K33" s="523" t="s">
        <v>69</v>
      </c>
    </row>
    <row r="34" spans="1:11">
      <c r="A34" s="573" t="s">
        <v>633</v>
      </c>
      <c r="B34" s="1010">
        <v>31.516657762778838</v>
      </c>
      <c r="C34" s="1011">
        <v>11.335888151563713</v>
      </c>
      <c r="D34" s="1011">
        <v>8.8925119782567634</v>
      </c>
      <c r="E34" s="1011">
        <v>8.7696024719967749</v>
      </c>
      <c r="F34" s="1011">
        <v>13.720728537579848</v>
      </c>
      <c r="G34" s="1011" t="s">
        <v>69</v>
      </c>
      <c r="H34" s="1011">
        <v>9.9295754406945012</v>
      </c>
      <c r="I34" s="1011">
        <v>11.214413356764457</v>
      </c>
      <c r="J34" s="1011">
        <v>17.870326033425318</v>
      </c>
      <c r="K34" s="1011">
        <v>10.894631049493862</v>
      </c>
    </row>
    <row r="35" spans="1:11">
      <c r="A35" s="576" t="s">
        <v>626</v>
      </c>
      <c r="B35" s="1013" t="s">
        <v>69</v>
      </c>
      <c r="C35" s="523" t="s">
        <v>69</v>
      </c>
      <c r="D35" s="523" t="s">
        <v>69</v>
      </c>
      <c r="E35" s="523" t="s">
        <v>69</v>
      </c>
      <c r="F35" s="523" t="s">
        <v>69</v>
      </c>
      <c r="G35" s="523" t="s">
        <v>69</v>
      </c>
      <c r="H35" s="523" t="s">
        <v>69</v>
      </c>
      <c r="I35" s="523" t="s">
        <v>69</v>
      </c>
      <c r="J35" s="523" t="s">
        <v>69</v>
      </c>
      <c r="K35" s="523" t="s">
        <v>69</v>
      </c>
    </row>
    <row r="36" spans="1:11">
      <c r="A36" s="576" t="s">
        <v>393</v>
      </c>
      <c r="B36" s="1013" t="s">
        <v>69</v>
      </c>
      <c r="C36" s="523" t="s">
        <v>69</v>
      </c>
      <c r="D36" s="523" t="s">
        <v>69</v>
      </c>
      <c r="E36" s="523" t="s">
        <v>69</v>
      </c>
      <c r="F36" s="523" t="s">
        <v>69</v>
      </c>
      <c r="G36" s="523" t="s">
        <v>69</v>
      </c>
      <c r="H36" s="523" t="s">
        <v>69</v>
      </c>
      <c r="I36" s="523" t="s">
        <v>69</v>
      </c>
      <c r="J36" s="523" t="s">
        <v>69</v>
      </c>
      <c r="K36" s="523" t="s">
        <v>69</v>
      </c>
    </row>
    <row r="37" spans="1:11">
      <c r="A37" s="576" t="s">
        <v>398</v>
      </c>
      <c r="B37" s="1013">
        <v>31.527380451929261</v>
      </c>
      <c r="C37" s="523">
        <v>11.335888151563713</v>
      </c>
      <c r="D37" s="523">
        <v>8.8925119782567634</v>
      </c>
      <c r="E37" s="523">
        <v>8.7696024719967749</v>
      </c>
      <c r="F37" s="523">
        <v>13.720728537579848</v>
      </c>
      <c r="G37" s="523" t="s">
        <v>69</v>
      </c>
      <c r="H37" s="523">
        <v>9.9958524497034826</v>
      </c>
      <c r="I37" s="523">
        <v>11.214413356764457</v>
      </c>
      <c r="J37" s="523">
        <v>17.870326033425318</v>
      </c>
      <c r="K37" s="523">
        <v>10.899927680801568</v>
      </c>
    </row>
    <row r="38" spans="1:11">
      <c r="A38" s="576" t="s">
        <v>627</v>
      </c>
      <c r="B38" s="1013" t="s">
        <v>69</v>
      </c>
      <c r="C38" s="523" t="s">
        <v>69</v>
      </c>
      <c r="D38" s="523" t="s">
        <v>69</v>
      </c>
      <c r="E38" s="523" t="s">
        <v>69</v>
      </c>
      <c r="F38" s="523" t="s">
        <v>69</v>
      </c>
      <c r="G38" s="523" t="s">
        <v>69</v>
      </c>
      <c r="H38" s="523" t="s">
        <v>69</v>
      </c>
      <c r="I38" s="523" t="s">
        <v>69</v>
      </c>
      <c r="J38" s="523" t="s">
        <v>69</v>
      </c>
      <c r="K38" s="523" t="s">
        <v>69</v>
      </c>
    </row>
    <row r="39" spans="1:11">
      <c r="A39" s="576" t="s">
        <v>628</v>
      </c>
      <c r="B39" s="1013" t="s">
        <v>69</v>
      </c>
      <c r="C39" s="523" t="s">
        <v>69</v>
      </c>
      <c r="D39" s="523" t="s">
        <v>69</v>
      </c>
      <c r="E39" s="523" t="s">
        <v>69</v>
      </c>
      <c r="F39" s="523" t="s">
        <v>69</v>
      </c>
      <c r="G39" s="523" t="s">
        <v>69</v>
      </c>
      <c r="H39" s="523" t="s">
        <v>69</v>
      </c>
      <c r="I39" s="523" t="s">
        <v>69</v>
      </c>
      <c r="J39" s="523" t="s">
        <v>69</v>
      </c>
      <c r="K39" s="523" t="s">
        <v>69</v>
      </c>
    </row>
    <row r="40" spans="1:11">
      <c r="A40" s="576" t="s">
        <v>629</v>
      </c>
      <c r="B40" s="1013" t="s">
        <v>69</v>
      </c>
      <c r="C40" s="523" t="s">
        <v>69</v>
      </c>
      <c r="D40" s="523" t="s">
        <v>69</v>
      </c>
      <c r="E40" s="523" t="s">
        <v>69</v>
      </c>
      <c r="F40" s="523" t="s">
        <v>69</v>
      </c>
      <c r="G40" s="523" t="s">
        <v>69</v>
      </c>
      <c r="H40" s="523" t="s">
        <v>69</v>
      </c>
      <c r="I40" s="523" t="s">
        <v>69</v>
      </c>
      <c r="J40" s="523" t="s">
        <v>69</v>
      </c>
      <c r="K40" s="523" t="s">
        <v>69</v>
      </c>
    </row>
    <row r="41" spans="1:11" hidden="1">
      <c r="A41" s="576" t="s">
        <v>630</v>
      </c>
      <c r="B41" s="1013" t="s">
        <v>69</v>
      </c>
      <c r="C41" s="523" t="s">
        <v>69</v>
      </c>
      <c r="D41" s="523" t="s">
        <v>69</v>
      </c>
      <c r="E41" s="523" t="s">
        <v>69</v>
      </c>
      <c r="F41" s="523" t="s">
        <v>69</v>
      </c>
      <c r="G41" s="523" t="s">
        <v>69</v>
      </c>
      <c r="H41" s="523" t="s">
        <v>69</v>
      </c>
      <c r="I41" s="523" t="s">
        <v>69</v>
      </c>
      <c r="J41" s="523" t="s">
        <v>69</v>
      </c>
      <c r="K41" s="523" t="s">
        <v>69</v>
      </c>
    </row>
    <row r="42" spans="1:11" ht="3" customHeight="1">
      <c r="A42" s="576"/>
      <c r="B42" s="1013" t="s">
        <v>69</v>
      </c>
      <c r="C42" s="523" t="s">
        <v>69</v>
      </c>
      <c r="D42" s="523" t="s">
        <v>69</v>
      </c>
      <c r="E42" s="523" t="s">
        <v>69</v>
      </c>
      <c r="F42" s="523" t="s">
        <v>69</v>
      </c>
      <c r="G42" s="523" t="s">
        <v>69</v>
      </c>
      <c r="H42" s="523" t="s">
        <v>69</v>
      </c>
      <c r="I42" s="523" t="s">
        <v>69</v>
      </c>
      <c r="J42" s="523" t="s">
        <v>69</v>
      </c>
      <c r="K42" s="523" t="s">
        <v>69</v>
      </c>
    </row>
    <row r="43" spans="1:11">
      <c r="A43" s="573" t="s">
        <v>634</v>
      </c>
      <c r="B43" s="1010">
        <v>39.858456029779454</v>
      </c>
      <c r="C43" s="1011">
        <v>6.403748172602798</v>
      </c>
      <c r="D43" s="1011">
        <v>7.3400575019478786</v>
      </c>
      <c r="E43" s="1011">
        <v>9.7875960086200173</v>
      </c>
      <c r="F43" s="1011">
        <v>10.191581186729676</v>
      </c>
      <c r="G43" s="1011" t="s">
        <v>69</v>
      </c>
      <c r="H43" s="1011">
        <v>3.2878957151714703</v>
      </c>
      <c r="I43" s="1011">
        <v>10.069182515836173</v>
      </c>
      <c r="J43" s="1011">
        <v>13.406893335283195</v>
      </c>
      <c r="K43" s="1011">
        <v>7.3311633770728744</v>
      </c>
    </row>
    <row r="44" spans="1:11" ht="13.5" customHeight="1">
      <c r="A44" s="576" t="s">
        <v>626</v>
      </c>
      <c r="B44" s="1013" t="s">
        <v>69</v>
      </c>
      <c r="C44" s="523" t="s">
        <v>69</v>
      </c>
      <c r="D44" s="523" t="s">
        <v>69</v>
      </c>
      <c r="E44" s="523" t="s">
        <v>69</v>
      </c>
      <c r="F44" s="523" t="s">
        <v>69</v>
      </c>
      <c r="G44" s="523" t="s">
        <v>69</v>
      </c>
      <c r="H44" s="523" t="s">
        <v>69</v>
      </c>
      <c r="I44" s="523" t="s">
        <v>69</v>
      </c>
      <c r="J44" s="523" t="s">
        <v>69</v>
      </c>
      <c r="K44" s="523" t="s">
        <v>69</v>
      </c>
    </row>
    <row r="45" spans="1:11">
      <c r="A45" s="576" t="s">
        <v>393</v>
      </c>
      <c r="B45" s="1013" t="s">
        <v>69</v>
      </c>
      <c r="C45" s="523" t="s">
        <v>69</v>
      </c>
      <c r="D45" s="523" t="s">
        <v>69</v>
      </c>
      <c r="E45" s="523" t="s">
        <v>69</v>
      </c>
      <c r="F45" s="523" t="s">
        <v>69</v>
      </c>
      <c r="G45" s="523" t="s">
        <v>69</v>
      </c>
      <c r="H45" s="523" t="s">
        <v>69</v>
      </c>
      <c r="I45" s="523" t="s">
        <v>69</v>
      </c>
      <c r="J45" s="523" t="s">
        <v>69</v>
      </c>
      <c r="K45" s="523" t="s">
        <v>69</v>
      </c>
    </row>
    <row r="46" spans="1:11" ht="12.75" customHeight="1">
      <c r="A46" s="576" t="s">
        <v>398</v>
      </c>
      <c r="B46" s="1013">
        <v>40.10459657086674</v>
      </c>
      <c r="C46" s="523">
        <v>6.403748172602798</v>
      </c>
      <c r="D46" s="523">
        <v>7.3400575019478786</v>
      </c>
      <c r="E46" s="523">
        <v>9.7875960086200173</v>
      </c>
      <c r="F46" s="523">
        <v>10.191581186729676</v>
      </c>
      <c r="G46" s="523" t="s">
        <v>69</v>
      </c>
      <c r="H46" s="523">
        <v>3.3459815656483425</v>
      </c>
      <c r="I46" s="523">
        <v>10.069182515836173</v>
      </c>
      <c r="J46" s="523">
        <v>13.406893335283195</v>
      </c>
      <c r="K46" s="523">
        <v>7.3322652756919053</v>
      </c>
    </row>
    <row r="47" spans="1:11">
      <c r="A47" s="576" t="s">
        <v>627</v>
      </c>
      <c r="B47" s="1013" t="s">
        <v>69</v>
      </c>
      <c r="C47" s="523" t="s">
        <v>69</v>
      </c>
      <c r="D47" s="523" t="s">
        <v>69</v>
      </c>
      <c r="E47" s="523" t="s">
        <v>69</v>
      </c>
      <c r="F47" s="523" t="s">
        <v>69</v>
      </c>
      <c r="G47" s="523" t="s">
        <v>69</v>
      </c>
      <c r="H47" s="523" t="s">
        <v>69</v>
      </c>
      <c r="I47" s="523" t="s">
        <v>69</v>
      </c>
      <c r="J47" s="523" t="s">
        <v>69</v>
      </c>
      <c r="K47" s="523" t="s">
        <v>69</v>
      </c>
    </row>
    <row r="48" spans="1:11">
      <c r="A48" s="576" t="s">
        <v>628</v>
      </c>
      <c r="B48" s="1013" t="s">
        <v>69</v>
      </c>
      <c r="C48" s="523" t="s">
        <v>69</v>
      </c>
      <c r="D48" s="523" t="s">
        <v>69</v>
      </c>
      <c r="E48" s="523" t="s">
        <v>69</v>
      </c>
      <c r="F48" s="523" t="s">
        <v>69</v>
      </c>
      <c r="G48" s="523" t="s">
        <v>69</v>
      </c>
      <c r="H48" s="523" t="s">
        <v>69</v>
      </c>
      <c r="I48" s="523" t="s">
        <v>69</v>
      </c>
      <c r="J48" s="523" t="s">
        <v>69</v>
      </c>
      <c r="K48" s="523" t="s">
        <v>69</v>
      </c>
    </row>
    <row r="49" spans="1:11">
      <c r="A49" s="576" t="s">
        <v>629</v>
      </c>
      <c r="B49" s="1013" t="s">
        <v>69</v>
      </c>
      <c r="C49" s="523" t="s">
        <v>69</v>
      </c>
      <c r="D49" s="523" t="s">
        <v>69</v>
      </c>
      <c r="E49" s="523" t="s">
        <v>69</v>
      </c>
      <c r="F49" s="523" t="s">
        <v>69</v>
      </c>
      <c r="G49" s="523" t="s">
        <v>69</v>
      </c>
      <c r="H49" s="523" t="s">
        <v>69</v>
      </c>
      <c r="I49" s="523" t="s">
        <v>69</v>
      </c>
      <c r="J49" s="523" t="s">
        <v>69</v>
      </c>
      <c r="K49" s="523" t="s">
        <v>69</v>
      </c>
    </row>
    <row r="50" spans="1:11" hidden="1">
      <c r="A50" s="576" t="s">
        <v>630</v>
      </c>
      <c r="B50" s="1013">
        <v>16.84741563705051</v>
      </c>
      <c r="C50" s="523" t="s">
        <v>69</v>
      </c>
      <c r="D50" s="523" t="s">
        <v>69</v>
      </c>
      <c r="E50" s="523" t="s">
        <v>69</v>
      </c>
      <c r="F50" s="523" t="s">
        <v>69</v>
      </c>
      <c r="G50" s="523" t="s">
        <v>69</v>
      </c>
      <c r="H50" s="523" t="s">
        <v>69</v>
      </c>
      <c r="I50" s="523" t="s">
        <v>69</v>
      </c>
      <c r="J50" s="523" t="s">
        <v>69</v>
      </c>
      <c r="K50" s="523">
        <v>16.84741563705051</v>
      </c>
    </row>
    <row r="51" spans="1:11" ht="3" customHeight="1">
      <c r="A51" s="576"/>
      <c r="B51" s="1013" t="s">
        <v>69</v>
      </c>
      <c r="C51" s="523" t="s">
        <v>69</v>
      </c>
      <c r="D51" s="523" t="s">
        <v>69</v>
      </c>
      <c r="E51" s="523" t="s">
        <v>69</v>
      </c>
      <c r="F51" s="523" t="s">
        <v>69</v>
      </c>
      <c r="G51" s="523" t="s">
        <v>69</v>
      </c>
      <c r="H51" s="523" t="s">
        <v>69</v>
      </c>
      <c r="I51" s="523" t="s">
        <v>69</v>
      </c>
      <c r="J51" s="523" t="s">
        <v>69</v>
      </c>
      <c r="K51" s="523" t="s">
        <v>69</v>
      </c>
    </row>
    <row r="52" spans="1:11">
      <c r="A52" s="573" t="s">
        <v>635</v>
      </c>
      <c r="B52" s="1010">
        <v>6.0403244319902951</v>
      </c>
      <c r="C52" s="1011">
        <v>3.2953388072715244</v>
      </c>
      <c r="D52" s="1011">
        <v>6.5443572389994724</v>
      </c>
      <c r="E52" s="1011">
        <v>5.2114598657353746</v>
      </c>
      <c r="F52" s="1011">
        <v>6.4240863531209698</v>
      </c>
      <c r="G52" s="1011">
        <v>10.091194025394604</v>
      </c>
      <c r="H52" s="1011">
        <v>4.1504064106655667</v>
      </c>
      <c r="I52" s="1011">
        <v>7.1605130483523736</v>
      </c>
      <c r="J52" s="1011">
        <v>14.678352127061295</v>
      </c>
      <c r="K52" s="1011">
        <v>6.4449176131589558</v>
      </c>
    </row>
    <row r="53" spans="1:11">
      <c r="A53" s="576" t="s">
        <v>626</v>
      </c>
      <c r="B53" s="1013">
        <v>6.0886142853638487</v>
      </c>
      <c r="C53" s="523" t="s">
        <v>69</v>
      </c>
      <c r="D53" s="523" t="s">
        <v>69</v>
      </c>
      <c r="E53" s="523" t="s">
        <v>69</v>
      </c>
      <c r="F53" s="523" t="s">
        <v>69</v>
      </c>
      <c r="G53" s="523">
        <v>9.9875431762633724</v>
      </c>
      <c r="H53" s="523" t="s">
        <v>69</v>
      </c>
      <c r="I53" s="523" t="s">
        <v>69</v>
      </c>
      <c r="J53" s="523" t="s">
        <v>69</v>
      </c>
      <c r="K53" s="523">
        <v>9.3250273788100451</v>
      </c>
    </row>
    <row r="54" spans="1:11">
      <c r="A54" s="576" t="s">
        <v>398</v>
      </c>
      <c r="B54" s="1013">
        <v>7.5348907252854698</v>
      </c>
      <c r="C54" s="523">
        <v>3.2953388072715244</v>
      </c>
      <c r="D54" s="523">
        <v>6.5443572389994724</v>
      </c>
      <c r="E54" s="523">
        <v>5.5382213227252857</v>
      </c>
      <c r="F54" s="523">
        <v>6.5502940436781651</v>
      </c>
      <c r="G54" s="523">
        <v>27.425457244106731</v>
      </c>
      <c r="H54" s="523">
        <v>4.1504064106655667</v>
      </c>
      <c r="I54" s="523">
        <v>7.1605130483523736</v>
      </c>
      <c r="J54" s="523">
        <v>14.678352127061295</v>
      </c>
      <c r="K54" s="523">
        <v>5.8006394829208112</v>
      </c>
    </row>
    <row r="55" spans="1:11">
      <c r="A55" s="584" t="s">
        <v>965</v>
      </c>
      <c r="B55" s="1013" t="s">
        <v>69</v>
      </c>
      <c r="C55" s="523" t="s">
        <v>69</v>
      </c>
      <c r="D55" s="523" t="s">
        <v>69</v>
      </c>
      <c r="E55" s="523" t="s">
        <v>69</v>
      </c>
      <c r="F55" s="523" t="s">
        <v>69</v>
      </c>
      <c r="G55" s="523" t="s">
        <v>69</v>
      </c>
      <c r="H55" s="523" t="s">
        <v>69</v>
      </c>
      <c r="I55" s="523" t="s">
        <v>69</v>
      </c>
      <c r="J55" s="523" t="s">
        <v>69</v>
      </c>
      <c r="K55" s="523" t="s">
        <v>69</v>
      </c>
    </row>
    <row r="56" spans="1:11">
      <c r="A56" s="584" t="s">
        <v>966</v>
      </c>
      <c r="B56" s="1013">
        <v>7.5348907252854698</v>
      </c>
      <c r="C56" s="523">
        <v>3.2953388072715244</v>
      </c>
      <c r="D56" s="523">
        <v>6.5443572389994724</v>
      </c>
      <c r="E56" s="523">
        <v>5.5382213227252857</v>
      </c>
      <c r="F56" s="523">
        <v>6.5502940436781651</v>
      </c>
      <c r="G56" s="523">
        <v>27.425457244106731</v>
      </c>
      <c r="H56" s="523">
        <v>4.1504064106655667</v>
      </c>
      <c r="I56" s="523">
        <v>7.1605130483523736</v>
      </c>
      <c r="J56" s="523">
        <v>14.678352127061295</v>
      </c>
      <c r="K56" s="523">
        <v>5.8006394829208112</v>
      </c>
    </row>
    <row r="57" spans="1:11">
      <c r="A57" s="585" t="s">
        <v>967</v>
      </c>
      <c r="B57" s="1013">
        <v>100</v>
      </c>
      <c r="C57" s="523" t="s">
        <v>69</v>
      </c>
      <c r="D57" s="523" t="s">
        <v>69</v>
      </c>
      <c r="E57" s="523">
        <v>5.0256768663014979</v>
      </c>
      <c r="F57" s="523" t="s">
        <v>69</v>
      </c>
      <c r="G57" s="523" t="s">
        <v>69</v>
      </c>
      <c r="H57" s="523">
        <v>4.0055873181303578</v>
      </c>
      <c r="I57" s="523" t="s">
        <v>69</v>
      </c>
      <c r="J57" s="523" t="s">
        <v>69</v>
      </c>
      <c r="K57" s="523">
        <v>4.0969241751358014</v>
      </c>
    </row>
    <row r="58" spans="1:11">
      <c r="A58" s="576" t="s">
        <v>628</v>
      </c>
      <c r="B58" s="1013" t="s">
        <v>69</v>
      </c>
      <c r="C58" s="523" t="s">
        <v>69</v>
      </c>
      <c r="D58" s="523" t="s">
        <v>69</v>
      </c>
      <c r="E58" s="523" t="s">
        <v>69</v>
      </c>
      <c r="F58" s="523" t="s">
        <v>69</v>
      </c>
      <c r="G58" s="523" t="s">
        <v>69</v>
      </c>
      <c r="H58" s="523" t="s">
        <v>69</v>
      </c>
      <c r="I58" s="523" t="s">
        <v>69</v>
      </c>
      <c r="J58" s="523" t="s">
        <v>69</v>
      </c>
      <c r="K58" s="523" t="s">
        <v>69</v>
      </c>
    </row>
    <row r="59" spans="1:11" hidden="1">
      <c r="A59" s="576" t="s">
        <v>630</v>
      </c>
      <c r="B59" s="523">
        <v>3.4224522743336308</v>
      </c>
      <c r="C59" s="523" t="s">
        <v>69</v>
      </c>
      <c r="D59" s="523" t="s">
        <v>69</v>
      </c>
      <c r="E59" s="523" t="s">
        <v>69</v>
      </c>
      <c r="F59" s="523">
        <v>5.9445579634074441</v>
      </c>
      <c r="G59" s="523" t="s">
        <v>69</v>
      </c>
      <c r="H59" s="523" t="s">
        <v>69</v>
      </c>
      <c r="I59" s="523" t="s">
        <v>69</v>
      </c>
      <c r="J59" s="523" t="s">
        <v>69</v>
      </c>
      <c r="K59" s="523">
        <v>3.3013260303402645</v>
      </c>
    </row>
    <row r="60" spans="1:11" ht="3" customHeight="1">
      <c r="A60" s="576"/>
      <c r="B60" s="1013" t="s">
        <v>69</v>
      </c>
      <c r="C60" s="523" t="s">
        <v>69</v>
      </c>
      <c r="D60" s="523" t="s">
        <v>69</v>
      </c>
      <c r="E60" s="523" t="s">
        <v>69</v>
      </c>
      <c r="F60" s="523" t="s">
        <v>69</v>
      </c>
      <c r="G60" s="523" t="s">
        <v>69</v>
      </c>
      <c r="H60" s="523" t="s">
        <v>69</v>
      </c>
      <c r="I60" s="523" t="s">
        <v>69</v>
      </c>
      <c r="J60" s="523" t="s">
        <v>69</v>
      </c>
      <c r="K60" s="523" t="s">
        <v>69</v>
      </c>
    </row>
    <row r="61" spans="1:11">
      <c r="A61" s="573" t="s">
        <v>639</v>
      </c>
      <c r="B61" s="1010">
        <v>0.20414863892722823</v>
      </c>
      <c r="C61" s="1011" t="s">
        <v>69</v>
      </c>
      <c r="D61" s="1011">
        <v>23.04147308546726</v>
      </c>
      <c r="E61" s="1011">
        <v>3.5383196686525862</v>
      </c>
      <c r="F61" s="1011" t="s">
        <v>69</v>
      </c>
      <c r="G61" s="1011" t="s">
        <v>69</v>
      </c>
      <c r="H61" s="1011" t="s">
        <v>69</v>
      </c>
      <c r="I61" s="1011" t="s">
        <v>69</v>
      </c>
      <c r="J61" s="1011">
        <v>17.372795996584657</v>
      </c>
      <c r="K61" s="1011">
        <v>4.1416374697067893</v>
      </c>
    </row>
    <row r="62" spans="1:11">
      <c r="A62" s="576" t="s">
        <v>398</v>
      </c>
      <c r="B62" s="1013">
        <v>0.46117932527806338</v>
      </c>
      <c r="C62" s="523" t="s">
        <v>69</v>
      </c>
      <c r="D62" s="523">
        <v>60.487339946575702</v>
      </c>
      <c r="E62" s="523" t="s">
        <v>69</v>
      </c>
      <c r="F62" s="523" t="s">
        <v>69</v>
      </c>
      <c r="G62" s="523" t="s">
        <v>69</v>
      </c>
      <c r="H62" s="523" t="s">
        <v>69</v>
      </c>
      <c r="I62" s="523" t="s">
        <v>69</v>
      </c>
      <c r="J62" s="523">
        <v>23.233001653495009</v>
      </c>
      <c r="K62" s="523">
        <v>6.4123055317829944</v>
      </c>
    </row>
    <row r="63" spans="1:11">
      <c r="A63" s="576" t="s">
        <v>640</v>
      </c>
      <c r="B63" s="1013">
        <v>3.757763764315259E-3</v>
      </c>
      <c r="C63" s="523" t="s">
        <v>69</v>
      </c>
      <c r="D63" s="523">
        <v>22.812025153264351</v>
      </c>
      <c r="E63" s="523">
        <v>3.5383196686525862</v>
      </c>
      <c r="F63" s="523" t="s">
        <v>69</v>
      </c>
      <c r="G63" s="523" t="s">
        <v>69</v>
      </c>
      <c r="H63" s="523" t="s">
        <v>69</v>
      </c>
      <c r="I63" s="523" t="s">
        <v>69</v>
      </c>
      <c r="J63" s="523">
        <v>16.097411809783118</v>
      </c>
      <c r="K63" s="523">
        <v>4.0443804245417052</v>
      </c>
    </row>
    <row r="64" spans="1:11" hidden="1">
      <c r="A64" s="576" t="s">
        <v>630</v>
      </c>
      <c r="B64" s="1013" t="s">
        <v>69</v>
      </c>
      <c r="C64" s="523" t="s">
        <v>69</v>
      </c>
      <c r="D64" s="523" t="s">
        <v>69</v>
      </c>
      <c r="E64" s="523" t="s">
        <v>69</v>
      </c>
      <c r="F64" s="523" t="s">
        <v>69</v>
      </c>
      <c r="G64" s="523" t="s">
        <v>69</v>
      </c>
      <c r="H64" s="523" t="s">
        <v>69</v>
      </c>
      <c r="I64" s="523" t="s">
        <v>69</v>
      </c>
      <c r="J64" s="523" t="s">
        <v>69</v>
      </c>
      <c r="K64" s="523" t="s">
        <v>69</v>
      </c>
    </row>
    <row r="65" spans="1:11" ht="4.5" customHeight="1">
      <c r="A65" s="586"/>
      <c r="B65" s="1013" t="s">
        <v>69</v>
      </c>
      <c r="C65" s="523" t="s">
        <v>69</v>
      </c>
      <c r="D65" s="523" t="s">
        <v>69</v>
      </c>
      <c r="E65" s="523" t="s">
        <v>69</v>
      </c>
      <c r="F65" s="523" t="s">
        <v>69</v>
      </c>
      <c r="G65" s="523" t="s">
        <v>69</v>
      </c>
      <c r="H65" s="523" t="s">
        <v>69</v>
      </c>
      <c r="I65" s="523" t="s">
        <v>69</v>
      </c>
      <c r="J65" s="523" t="s">
        <v>69</v>
      </c>
      <c r="K65" s="523" t="s">
        <v>69</v>
      </c>
    </row>
    <row r="66" spans="1:11" ht="22.5" customHeight="1">
      <c r="A66" s="588" t="s">
        <v>968</v>
      </c>
      <c r="B66" s="1015">
        <v>6.1798149015975428</v>
      </c>
      <c r="C66" s="1016">
        <v>8.0819478143121426</v>
      </c>
      <c r="D66" s="1016">
        <v>8.0379493952888161</v>
      </c>
      <c r="E66" s="1016">
        <v>5.2904443988473524</v>
      </c>
      <c r="F66" s="1016">
        <v>9.6784560629370482</v>
      </c>
      <c r="G66" s="1016">
        <v>10.154756636065127</v>
      </c>
      <c r="H66" s="1016">
        <v>5.800415685974488</v>
      </c>
      <c r="I66" s="1016">
        <v>10.639124854942008</v>
      </c>
      <c r="J66" s="1016">
        <v>16.678891351242946</v>
      </c>
      <c r="K66" s="1016">
        <v>7.8642257951666945</v>
      </c>
    </row>
    <row r="67" spans="1:11" ht="4.5" customHeight="1" thickBot="1">
      <c r="A67" s="591"/>
      <c r="B67" s="24"/>
      <c r="C67" s="24"/>
      <c r="D67" s="24"/>
      <c r="E67" s="24"/>
      <c r="F67" s="24"/>
      <c r="G67" s="24"/>
      <c r="H67" s="24"/>
      <c r="I67" s="24"/>
      <c r="J67" s="24"/>
      <c r="K67" s="24"/>
    </row>
    <row r="68" spans="1:11">
      <c r="A68" s="16" t="s">
        <v>585</v>
      </c>
      <c r="B68" s="1017"/>
      <c r="C68" s="885"/>
      <c r="D68" s="885"/>
      <c r="E68" s="885"/>
      <c r="F68" s="885"/>
      <c r="G68" s="885"/>
      <c r="H68" s="885"/>
      <c r="I68" s="885"/>
      <c r="J68" s="885"/>
      <c r="K68" s="885"/>
    </row>
    <row r="69" spans="1:11" s="77" customFormat="1" ht="13.5" customHeight="1">
      <c r="A69" s="139" t="s">
        <v>401</v>
      </c>
      <c r="B69" s="86"/>
      <c r="C69" s="86"/>
      <c r="D69" s="86"/>
      <c r="E69" s="86"/>
      <c r="F69" s="86"/>
      <c r="G69" s="86"/>
      <c r="H69" s="1018"/>
      <c r="I69" s="1018"/>
      <c r="J69" s="1018"/>
      <c r="K69" s="1018"/>
    </row>
    <row r="70" spans="1:11">
      <c r="A70" s="230" t="s">
        <v>402</v>
      </c>
    </row>
    <row r="71" spans="1:11">
      <c r="A71" s="230"/>
    </row>
    <row r="72" spans="1:11">
      <c r="B72" s="598"/>
      <c r="C72" s="598"/>
      <c r="D72" s="598"/>
      <c r="E72" s="598"/>
      <c r="F72" s="598"/>
      <c r="G72" s="598"/>
      <c r="H72" s="598"/>
      <c r="I72" s="598"/>
      <c r="J72" s="598"/>
      <c r="K72" s="598"/>
    </row>
    <row r="73" spans="1:11">
      <c r="B73" s="598"/>
      <c r="C73" s="598"/>
      <c r="D73" s="598"/>
      <c r="E73" s="598"/>
      <c r="F73" s="598"/>
      <c r="G73" s="598"/>
      <c r="H73" s="598"/>
      <c r="I73" s="598"/>
      <c r="J73" s="598"/>
      <c r="K73" s="598"/>
    </row>
  </sheetData>
  <mergeCells count="3">
    <mergeCell ref="A2:K2"/>
    <mergeCell ref="A3:K3"/>
    <mergeCell ref="A4:K4"/>
  </mergeCells>
  <hyperlinks>
    <hyperlink ref="A1" location="Índice!A1" display="Volver al Índice" xr:uid="{6FFFF8B7-3063-4B19-BD5B-C8A23EEE9AE9}"/>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1CCCC-A2B9-4163-8E09-D0B14271042B}">
  <sheetPr>
    <pageSetUpPr fitToPage="1"/>
  </sheetPr>
  <dimension ref="A1:F29"/>
  <sheetViews>
    <sheetView showGridLines="0" zoomScaleNormal="75" workbookViewId="0"/>
  </sheetViews>
  <sheetFormatPr baseColWidth="10" defaultColWidth="11.44140625" defaultRowHeight="13.2"/>
  <cols>
    <col min="1" max="1" width="47.88671875" style="954" customWidth="1"/>
    <col min="2" max="6" width="22.109375" style="954" customWidth="1"/>
    <col min="7" max="16384" width="11.44140625" style="954"/>
  </cols>
  <sheetData>
    <row r="1" spans="1:6" s="947" customFormat="1" ht="15" customHeight="1">
      <c r="A1" s="1189" t="s">
        <v>1067</v>
      </c>
      <c r="B1" s="945"/>
      <c r="C1" s="945"/>
      <c r="D1" s="945"/>
      <c r="E1" s="945"/>
      <c r="F1" s="946"/>
    </row>
    <row r="2" spans="1:6" s="949" customFormat="1" ht="38.25" customHeight="1">
      <c r="A2" s="948" t="s">
        <v>941</v>
      </c>
      <c r="B2" s="948"/>
      <c r="C2" s="948"/>
      <c r="D2" s="948"/>
      <c r="E2" s="948"/>
      <c r="F2" s="948"/>
    </row>
    <row r="3" spans="1:6" s="947" customFormat="1" ht="27.75" customHeight="1">
      <c r="A3" s="950">
        <v>45351</v>
      </c>
      <c r="B3" s="945"/>
      <c r="C3" s="951"/>
      <c r="D3" s="945"/>
      <c r="E3" s="945"/>
      <c r="F3" s="945"/>
    </row>
    <row r="4" spans="1:6" s="947" customFormat="1" ht="11.25" customHeight="1">
      <c r="A4" s="952"/>
      <c r="B4" s="952"/>
      <c r="C4" s="952"/>
      <c r="D4" s="952"/>
      <c r="E4" s="952"/>
      <c r="F4" s="953"/>
    </row>
    <row r="5" spans="1:6" ht="14.25" customHeight="1" thickBot="1">
      <c r="B5" s="955"/>
      <c r="C5" s="955"/>
      <c r="D5" s="955"/>
      <c r="E5" s="955"/>
      <c r="F5" s="955"/>
    </row>
    <row r="6" spans="1:6" s="958" customFormat="1" ht="18.75" customHeight="1">
      <c r="A6" s="956" t="s">
        <v>942</v>
      </c>
      <c r="B6" s="957" t="s">
        <v>943</v>
      </c>
      <c r="C6" s="957"/>
      <c r="D6" s="957"/>
      <c r="E6" s="957"/>
      <c r="F6" s="956" t="s">
        <v>944</v>
      </c>
    </row>
    <row r="7" spans="1:6" s="958" customFormat="1" ht="24.75" customHeight="1">
      <c r="A7" s="959"/>
      <c r="B7" s="960" t="s">
        <v>945</v>
      </c>
      <c r="C7" s="960" t="s">
        <v>946</v>
      </c>
      <c r="D7" s="960" t="s">
        <v>947</v>
      </c>
      <c r="E7" s="960" t="s">
        <v>948</v>
      </c>
      <c r="F7" s="959"/>
    </row>
    <row r="8" spans="1:6" s="958" customFormat="1" ht="19.5" customHeight="1">
      <c r="A8" s="961"/>
      <c r="B8" s="962"/>
      <c r="C8" s="962"/>
      <c r="D8" s="962"/>
      <c r="E8" s="962"/>
      <c r="F8" s="963"/>
    </row>
    <row r="9" spans="1:6" ht="6.75" customHeight="1">
      <c r="A9" s="964"/>
      <c r="B9" s="965"/>
      <c r="C9" s="965"/>
      <c r="D9" s="965"/>
      <c r="E9" s="965"/>
    </row>
    <row r="10" spans="1:6" s="969" customFormat="1" ht="21" customHeight="1">
      <c r="A10" s="966" t="s">
        <v>29</v>
      </c>
      <c r="B10" s="967">
        <v>10.443356868450609</v>
      </c>
      <c r="C10" s="967">
        <v>7.7217433748413375</v>
      </c>
      <c r="D10" s="967">
        <v>5.6714599103134224</v>
      </c>
      <c r="E10" s="967">
        <v>3.8280424115693967</v>
      </c>
      <c r="F10" s="968">
        <v>6.18</v>
      </c>
    </row>
    <row r="11" spans="1:6" s="969" customFormat="1" ht="21" customHeight="1">
      <c r="A11" s="970" t="s">
        <v>30</v>
      </c>
      <c r="B11" s="967">
        <v>8.4593415357622348</v>
      </c>
      <c r="C11" s="967">
        <v>6.0005255954022116</v>
      </c>
      <c r="D11" s="967">
        <v>4.4320397669436424</v>
      </c>
      <c r="E11" s="967">
        <v>3.122341839553012</v>
      </c>
      <c r="F11" s="968">
        <v>8.08</v>
      </c>
    </row>
    <row r="12" spans="1:6" s="969" customFormat="1" ht="21" customHeight="1">
      <c r="A12" s="970" t="s">
        <v>31</v>
      </c>
      <c r="B12" s="967">
        <v>8.4384972223157373</v>
      </c>
      <c r="C12" s="967">
        <v>6.8086430778547733</v>
      </c>
      <c r="D12" s="967">
        <v>5.4237101553036888</v>
      </c>
      <c r="E12" s="967">
        <v>4.7532722566618659</v>
      </c>
      <c r="F12" s="968">
        <v>8.0399999999999991</v>
      </c>
    </row>
    <row r="13" spans="1:6" s="969" customFormat="1" ht="21" customHeight="1">
      <c r="A13" s="970" t="s">
        <v>32</v>
      </c>
      <c r="B13" s="967">
        <v>10.201884283039478</v>
      </c>
      <c r="C13" s="967">
        <v>6.9465140701194583</v>
      </c>
      <c r="D13" s="967">
        <v>4.5615258038144777</v>
      </c>
      <c r="E13" s="967">
        <v>1.7604435209328135</v>
      </c>
      <c r="F13" s="968">
        <v>5.29</v>
      </c>
    </row>
    <row r="14" spans="1:6" s="969" customFormat="1" ht="21" customHeight="1">
      <c r="A14" s="970" t="s">
        <v>33</v>
      </c>
      <c r="B14" s="967">
        <v>11.116857633616537</v>
      </c>
      <c r="C14" s="967">
        <v>8.0634733489546075</v>
      </c>
      <c r="D14" s="967">
        <v>6.1716077856743405</v>
      </c>
      <c r="E14" s="967">
        <v>4.5997204513821437</v>
      </c>
      <c r="F14" s="968">
        <v>9.68</v>
      </c>
    </row>
    <row r="15" spans="1:6" s="969" customFormat="1" ht="21" customHeight="1">
      <c r="A15" s="970" t="s">
        <v>34</v>
      </c>
      <c r="B15" s="967">
        <v>15.145579528950407</v>
      </c>
      <c r="C15" s="967">
        <v>12.117926983980434</v>
      </c>
      <c r="D15" s="967">
        <v>9.3896040715362084</v>
      </c>
      <c r="E15" s="967">
        <v>6.4160932772442116</v>
      </c>
      <c r="F15" s="968">
        <v>10.15</v>
      </c>
    </row>
    <row r="16" spans="1:6" s="969" customFormat="1" ht="21" customHeight="1">
      <c r="A16" s="970" t="s">
        <v>35</v>
      </c>
      <c r="B16" s="967">
        <v>8.1700805508317593</v>
      </c>
      <c r="C16" s="967">
        <v>5.3696917420635852</v>
      </c>
      <c r="D16" s="967">
        <v>3.7007830522292666</v>
      </c>
      <c r="E16" s="967">
        <v>2.9480073569913752</v>
      </c>
      <c r="F16" s="968">
        <v>5.8</v>
      </c>
    </row>
    <row r="17" spans="1:6" s="969" customFormat="1" ht="21" customHeight="1">
      <c r="A17" s="970" t="s">
        <v>36</v>
      </c>
      <c r="B17" s="967">
        <v>10.610885450727807</v>
      </c>
      <c r="C17" s="967">
        <v>8.9422940168186269</v>
      </c>
      <c r="D17" s="967">
        <v>8.0436358128487839</v>
      </c>
      <c r="E17" s="967">
        <v>7.3011347469778665</v>
      </c>
      <c r="F17" s="968">
        <v>10.64</v>
      </c>
    </row>
    <row r="18" spans="1:6" s="969" customFormat="1" ht="21" customHeight="1">
      <c r="A18" s="970" t="s">
        <v>37</v>
      </c>
      <c r="B18" s="967">
        <v>16.984039525443038</v>
      </c>
      <c r="C18" s="967">
        <v>14.241487245802</v>
      </c>
      <c r="D18" s="967">
        <v>12.83155414012824</v>
      </c>
      <c r="E18" s="967">
        <v>11.729754109839815</v>
      </c>
      <c r="F18" s="968">
        <v>16.68</v>
      </c>
    </row>
    <row r="19" spans="1:6" s="969" customFormat="1" ht="24" customHeight="1">
      <c r="A19" s="971" t="s">
        <v>38</v>
      </c>
      <c r="B19" s="968">
        <v>10.023235480527203</v>
      </c>
      <c r="C19" s="968">
        <v>7.495354400792567</v>
      </c>
      <c r="D19" s="968">
        <v>5.6886258861095031</v>
      </c>
      <c r="E19" s="968">
        <v>4.1532771786170084</v>
      </c>
      <c r="F19" s="968">
        <v>7.86</v>
      </c>
    </row>
    <row r="20" spans="1:6" ht="6.75" customHeight="1" thickBot="1">
      <c r="A20" s="972"/>
      <c r="B20" s="973"/>
      <c r="C20" s="973"/>
      <c r="D20" s="973"/>
      <c r="E20" s="973"/>
      <c r="F20" s="973"/>
    </row>
    <row r="21" spans="1:6" ht="4.5" customHeight="1">
      <c r="A21" s="974"/>
      <c r="B21" s="975"/>
      <c r="C21" s="975"/>
      <c r="D21" s="975"/>
      <c r="E21" s="975"/>
      <c r="F21" s="976"/>
    </row>
    <row r="22" spans="1:6" s="979" customFormat="1" ht="14.25" customHeight="1">
      <c r="A22" s="977" t="s">
        <v>949</v>
      </c>
      <c r="B22" s="977"/>
      <c r="C22" s="977"/>
      <c r="D22" s="977"/>
      <c r="E22" s="977"/>
      <c r="F22" s="978"/>
    </row>
    <row r="23" spans="1:6">
      <c r="A23" s="980" t="s">
        <v>950</v>
      </c>
      <c r="B23" s="980"/>
      <c r="C23" s="980"/>
      <c r="D23" s="980"/>
      <c r="E23" s="980"/>
      <c r="F23" s="976"/>
    </row>
    <row r="24" spans="1:6">
      <c r="A24" s="980" t="s">
        <v>951</v>
      </c>
      <c r="B24" s="981"/>
      <c r="C24" s="980"/>
      <c r="D24" s="980"/>
      <c r="E24" s="980"/>
      <c r="F24" s="976"/>
    </row>
    <row r="25" spans="1:6">
      <c r="A25" s="980" t="s">
        <v>952</v>
      </c>
      <c r="B25" s="981"/>
      <c r="C25" s="980"/>
      <c r="D25" s="980"/>
      <c r="E25" s="980"/>
      <c r="F25" s="976"/>
    </row>
    <row r="26" spans="1:6">
      <c r="A26" s="230" t="s">
        <v>953</v>
      </c>
      <c r="B26" s="981"/>
      <c r="C26" s="980"/>
      <c r="D26" s="980"/>
      <c r="E26" s="980"/>
      <c r="F26" s="976"/>
    </row>
    <row r="27" spans="1:6">
      <c r="A27" s="230"/>
      <c r="B27" s="981"/>
      <c r="C27" s="976"/>
      <c r="D27" s="976"/>
      <c r="E27" s="976"/>
      <c r="F27" s="976"/>
    </row>
    <row r="28" spans="1:6">
      <c r="A28" s="230"/>
      <c r="B28" s="976"/>
      <c r="C28" s="976"/>
      <c r="D28" s="976"/>
      <c r="E28" s="976"/>
      <c r="F28" s="976"/>
    </row>
    <row r="29" spans="1:6">
      <c r="A29" s="976"/>
      <c r="B29" s="976"/>
      <c r="C29" s="976"/>
      <c r="D29" s="976"/>
      <c r="E29" s="976"/>
      <c r="F29" s="976"/>
    </row>
  </sheetData>
  <mergeCells count="9">
    <mergeCell ref="A22:E22"/>
    <mergeCell ref="A2:F2"/>
    <mergeCell ref="A4:E4"/>
    <mergeCell ref="A6:A8"/>
    <mergeCell ref="F6:F8"/>
    <mergeCell ref="B7:B8"/>
    <mergeCell ref="C7:C8"/>
    <mergeCell ref="D7:D8"/>
    <mergeCell ref="E7:E8"/>
  </mergeCells>
  <hyperlinks>
    <hyperlink ref="A1" location="Índice!A1" display="Volver al Índice" xr:uid="{32150E44-52A7-4B16-85AB-01A973180C65}"/>
  </hyperlinks>
  <printOptions horizontalCentered="1" verticalCentered="1"/>
  <pageMargins left="0.51" right="0.61" top="1.2204724409448819" bottom="0.78740157480314965" header="0" footer="0"/>
  <pageSetup paperSize="9" scale="8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C68A6-84D7-456E-AC4B-E4E00D2D21A3}">
  <dimension ref="A1:W21"/>
  <sheetViews>
    <sheetView showGridLines="0" zoomScaleNormal="100" workbookViewId="0">
      <selection sqref="A1:H1"/>
    </sheetView>
  </sheetViews>
  <sheetFormatPr baseColWidth="10" defaultColWidth="11.44140625" defaultRowHeight="13.8"/>
  <cols>
    <col min="1" max="1" width="32.44140625" style="896" customWidth="1"/>
    <col min="2" max="11" width="12.5546875" style="896" customWidth="1"/>
    <col min="12" max="12" width="12.5546875" style="896" bestFit="1" customWidth="1"/>
    <col min="13" max="13" width="12.109375" style="896" customWidth="1"/>
    <col min="14" max="15" width="11.5546875" style="896" customWidth="1"/>
    <col min="16" max="16" width="14.5546875" style="896" customWidth="1"/>
    <col min="17" max="17" width="22" style="896" customWidth="1"/>
    <col min="18" max="19" width="15.5546875" style="896" customWidth="1"/>
    <col min="20" max="20" width="14" style="896" customWidth="1"/>
    <col min="21" max="21" width="14.109375" style="896" customWidth="1"/>
    <col min="22" max="22" width="13.109375" style="896" customWidth="1"/>
    <col min="23" max="23" width="14.44140625" style="896" customWidth="1"/>
    <col min="24" max="16384" width="11.44140625" style="896"/>
  </cols>
  <sheetData>
    <row r="1" spans="1:23">
      <c r="A1" s="1192" t="s">
        <v>1067</v>
      </c>
      <c r="B1" s="1192"/>
      <c r="C1" s="1192"/>
      <c r="D1" s="1192"/>
      <c r="E1" s="1192"/>
      <c r="F1" s="1192"/>
      <c r="G1" s="1192"/>
      <c r="H1" s="1192"/>
      <c r="I1" s="1083"/>
    </row>
    <row r="2" spans="1:23" s="899" customFormat="1" ht="28.2">
      <c r="A2" s="897" t="s">
        <v>1001</v>
      </c>
      <c r="B2" s="897"/>
      <c r="C2" s="897"/>
      <c r="D2" s="897"/>
      <c r="E2" s="897"/>
      <c r="F2" s="897"/>
      <c r="G2" s="897"/>
      <c r="H2" s="897"/>
      <c r="I2" s="897"/>
      <c r="J2" s="897"/>
      <c r="K2" s="897"/>
      <c r="L2" s="1084"/>
      <c r="M2" s="1084"/>
      <c r="N2" s="1084"/>
      <c r="O2" s="1084"/>
      <c r="P2" s="1084"/>
      <c r="Q2" s="1084"/>
      <c r="R2" s="1084"/>
      <c r="S2" s="1084"/>
      <c r="T2" s="1084"/>
      <c r="U2" s="1084"/>
      <c r="V2" s="1084"/>
      <c r="W2" s="1084"/>
    </row>
    <row r="3" spans="1:23" ht="17.399999999999999">
      <c r="A3" s="1085">
        <v>45351</v>
      </c>
      <c r="B3" s="1085"/>
      <c r="C3" s="1085"/>
      <c r="D3" s="1085"/>
      <c r="E3" s="1085"/>
      <c r="F3" s="1085"/>
      <c r="G3" s="1085"/>
      <c r="H3" s="1085"/>
      <c r="I3" s="1085"/>
      <c r="J3" s="1085"/>
      <c r="K3" s="1085"/>
      <c r="L3" s="1086"/>
      <c r="M3" s="1087"/>
      <c r="N3" s="1087"/>
      <c r="O3" s="1087"/>
      <c r="P3" s="1087"/>
      <c r="Q3" s="1087"/>
      <c r="R3" s="1087"/>
      <c r="S3" s="1087"/>
      <c r="T3" s="1087"/>
      <c r="U3" s="1087"/>
      <c r="V3" s="1087"/>
      <c r="W3" s="1087"/>
    </row>
    <row r="4" spans="1:23" s="1089" customFormat="1" ht="19.5" customHeight="1">
      <c r="A4" s="1088" t="s">
        <v>1002</v>
      </c>
      <c r="B4" s="1088"/>
      <c r="C4" s="1088"/>
      <c r="D4" s="1088"/>
      <c r="E4" s="1088"/>
      <c r="F4" s="1088"/>
      <c r="G4" s="1088"/>
      <c r="H4" s="1088"/>
      <c r="I4" s="1088"/>
      <c r="J4" s="1088"/>
      <c r="K4" s="1088"/>
    </row>
    <row r="5" spans="1:23" s="1089" customFormat="1" ht="19.5" customHeight="1" thickBot="1">
      <c r="A5" s="1090"/>
      <c r="B5" s="1090"/>
      <c r="C5" s="1090"/>
      <c r="D5" s="1090"/>
      <c r="E5" s="1090"/>
      <c r="F5" s="1090"/>
      <c r="G5" s="1090"/>
      <c r="H5" s="1090"/>
      <c r="I5" s="1090"/>
      <c r="J5" s="1090"/>
      <c r="K5" s="1090"/>
    </row>
    <row r="6" spans="1:23" ht="39.75" customHeight="1">
      <c r="A6" s="905" t="s">
        <v>66</v>
      </c>
      <c r="B6" s="1091" t="s">
        <v>1003</v>
      </c>
      <c r="C6" s="1091"/>
      <c r="D6" s="1091"/>
      <c r="E6" s="1091"/>
      <c r="F6" s="1091"/>
      <c r="G6" s="1092" t="s">
        <v>1004</v>
      </c>
      <c r="H6" s="1092" t="s">
        <v>1005</v>
      </c>
      <c r="I6" s="1092" t="s">
        <v>1006</v>
      </c>
      <c r="J6" s="1092" t="s">
        <v>1007</v>
      </c>
      <c r="K6" s="905" t="s">
        <v>1008</v>
      </c>
    </row>
    <row r="7" spans="1:23" ht="57.75" customHeight="1">
      <c r="A7" s="915"/>
      <c r="B7" s="912" t="s">
        <v>1009</v>
      </c>
      <c r="C7" s="912" t="s">
        <v>1010</v>
      </c>
      <c r="D7" s="912" t="s">
        <v>1011</v>
      </c>
      <c r="E7" s="912" t="s">
        <v>1012</v>
      </c>
      <c r="F7" s="908" t="s">
        <v>103</v>
      </c>
      <c r="G7" s="1093"/>
      <c r="H7" s="1093"/>
      <c r="I7" s="1093"/>
      <c r="J7" s="1093"/>
      <c r="K7" s="915"/>
    </row>
    <row r="8" spans="1:23" ht="11.25" customHeight="1">
      <c r="A8" s="1094"/>
      <c r="B8" s="1095"/>
      <c r="C8" s="1095"/>
      <c r="D8" s="1095"/>
      <c r="E8" s="1095"/>
      <c r="F8" s="1095"/>
      <c r="G8" s="1095"/>
      <c r="H8" s="1095"/>
      <c r="I8" s="1095"/>
      <c r="J8" s="1095"/>
      <c r="K8" s="1095"/>
      <c r="L8" s="1096"/>
      <c r="M8" s="1097"/>
      <c r="N8" s="1097"/>
    </row>
    <row r="9" spans="1:23" ht="20.100000000000001" customHeight="1">
      <c r="A9" s="22" t="s">
        <v>29</v>
      </c>
      <c r="B9" s="1098">
        <v>0</v>
      </c>
      <c r="C9" s="1098">
        <v>0</v>
      </c>
      <c r="D9" s="1098">
        <v>0.58179533706156605</v>
      </c>
      <c r="E9" s="1098">
        <v>3.23986086616345E-2</v>
      </c>
      <c r="F9" s="1098">
        <v>0.61419398497825384</v>
      </c>
      <c r="G9" s="1098">
        <v>5.0681728241264601E-2</v>
      </c>
      <c r="H9" s="1098">
        <v>0</v>
      </c>
      <c r="I9" s="1098">
        <v>0.39115748881760831</v>
      </c>
      <c r="J9" s="1098">
        <v>98.943966758707816</v>
      </c>
      <c r="K9" s="1099">
        <v>2547442.727</v>
      </c>
      <c r="L9" s="1096"/>
      <c r="M9" s="1097"/>
      <c r="N9" s="1097"/>
    </row>
    <row r="10" spans="1:23" ht="20.100000000000001" customHeight="1">
      <c r="A10" s="22" t="s">
        <v>30</v>
      </c>
      <c r="B10" s="1098">
        <v>0</v>
      </c>
      <c r="C10" s="1098">
        <v>0</v>
      </c>
      <c r="D10" s="1098">
        <v>0</v>
      </c>
      <c r="E10" s="1098">
        <v>0</v>
      </c>
      <c r="F10" s="1098">
        <v>0</v>
      </c>
      <c r="G10" s="1098">
        <v>6.7218544884928688</v>
      </c>
      <c r="H10" s="1098">
        <v>0</v>
      </c>
      <c r="I10" s="1098">
        <v>7.9610717882944506</v>
      </c>
      <c r="J10" s="1098">
        <v>85.317073675245126</v>
      </c>
      <c r="K10" s="1099">
        <v>4169484.7230000002</v>
      </c>
      <c r="L10" s="1096"/>
      <c r="M10" s="1097"/>
      <c r="N10" s="1097"/>
    </row>
    <row r="11" spans="1:23" ht="20.100000000000001" customHeight="1">
      <c r="A11" s="22" t="s">
        <v>31</v>
      </c>
      <c r="B11" s="1098">
        <v>0</v>
      </c>
      <c r="C11" s="1098">
        <v>0</v>
      </c>
      <c r="D11" s="1098">
        <v>0.17831927767984324</v>
      </c>
      <c r="E11" s="1098">
        <v>0</v>
      </c>
      <c r="F11" s="1098">
        <v>0.17831927767984324</v>
      </c>
      <c r="G11" s="1098">
        <v>1.1625874563126486E-3</v>
      </c>
      <c r="H11" s="1098">
        <v>0</v>
      </c>
      <c r="I11" s="1098">
        <v>21.768849446338972</v>
      </c>
      <c r="J11" s="1098">
        <v>78.051668644580701</v>
      </c>
      <c r="K11" s="1099">
        <v>2275613.7489999998</v>
      </c>
      <c r="L11" s="1096"/>
      <c r="M11" s="1097"/>
      <c r="N11" s="1097"/>
    </row>
    <row r="12" spans="1:23" ht="20.100000000000001" customHeight="1">
      <c r="A12" s="22" t="s">
        <v>32</v>
      </c>
      <c r="B12" s="1098">
        <v>0</v>
      </c>
      <c r="C12" s="1098">
        <v>0</v>
      </c>
      <c r="D12" s="1098">
        <v>9.3874514553288098</v>
      </c>
      <c r="E12" s="1098">
        <v>0</v>
      </c>
      <c r="F12" s="1098">
        <v>9.3874514553288098</v>
      </c>
      <c r="G12" s="1098">
        <v>13.564522653538255</v>
      </c>
      <c r="H12" s="1098">
        <v>0</v>
      </c>
      <c r="I12" s="1098">
        <v>2.6781312829748392</v>
      </c>
      <c r="J12" s="1098">
        <v>74.369894449338076</v>
      </c>
      <c r="K12" s="1099">
        <v>1259287.034</v>
      </c>
      <c r="L12" s="1096"/>
      <c r="M12" s="1097"/>
      <c r="N12" s="1097"/>
    </row>
    <row r="13" spans="1:23" ht="20.100000000000001" customHeight="1">
      <c r="A13" s="22" t="s">
        <v>33</v>
      </c>
      <c r="B13" s="1098">
        <v>2.775213306888329E-2</v>
      </c>
      <c r="C13" s="1098">
        <v>0</v>
      </c>
      <c r="D13" s="1098">
        <v>0.34956906437157786</v>
      </c>
      <c r="E13" s="1098">
        <v>8.8801920534274199</v>
      </c>
      <c r="F13" s="1098">
        <v>9.2575135975312133</v>
      </c>
      <c r="G13" s="1098">
        <v>0</v>
      </c>
      <c r="H13" s="1098">
        <v>0</v>
      </c>
      <c r="I13" s="1098">
        <v>5.222933763733887E-2</v>
      </c>
      <c r="J13" s="1098">
        <v>90.690257064831442</v>
      </c>
      <c r="K13" s="1099">
        <v>288464.31300000002</v>
      </c>
    </row>
    <row r="14" spans="1:23" ht="20.100000000000001" customHeight="1">
      <c r="A14" s="22" t="s">
        <v>34</v>
      </c>
      <c r="B14" s="1098">
        <v>0.40960909971738063</v>
      </c>
      <c r="C14" s="1098">
        <v>0</v>
      </c>
      <c r="D14" s="1098">
        <v>0</v>
      </c>
      <c r="E14" s="1098">
        <v>0</v>
      </c>
      <c r="F14" s="1098">
        <v>0.40960909971738063</v>
      </c>
      <c r="G14" s="1098">
        <v>0</v>
      </c>
      <c r="H14" s="1098">
        <v>0</v>
      </c>
      <c r="I14" s="1098">
        <v>0</v>
      </c>
      <c r="J14" s="1098">
        <v>99.590390837488769</v>
      </c>
      <c r="K14" s="1099">
        <v>1592512.2279999999</v>
      </c>
    </row>
    <row r="15" spans="1:23" ht="20.100000000000001" customHeight="1">
      <c r="A15" s="22" t="s">
        <v>895</v>
      </c>
      <c r="B15" s="1098">
        <v>0</v>
      </c>
      <c r="C15" s="1098">
        <v>0</v>
      </c>
      <c r="D15" s="1098">
        <v>0</v>
      </c>
      <c r="E15" s="1098">
        <v>21.491284887707341</v>
      </c>
      <c r="F15" s="1098">
        <v>21.491284887707341</v>
      </c>
      <c r="G15" s="1098">
        <v>0</v>
      </c>
      <c r="H15" s="1098">
        <v>1.8952502621270375</v>
      </c>
      <c r="I15" s="1098">
        <v>76.613464781298816</v>
      </c>
      <c r="J15" s="1098">
        <v>0</v>
      </c>
      <c r="K15" s="1099">
        <v>1452078.3640000001</v>
      </c>
    </row>
    <row r="16" spans="1:23" ht="20.100000000000001" customHeight="1">
      <c r="A16" s="22" t="s">
        <v>36</v>
      </c>
      <c r="B16" s="1098">
        <v>5.8879987116112469E-2</v>
      </c>
      <c r="C16" s="1098">
        <v>0</v>
      </c>
      <c r="D16" s="1098">
        <v>2.298377382294031</v>
      </c>
      <c r="E16" s="1098">
        <v>0.15419187261949707</v>
      </c>
      <c r="F16" s="1098">
        <v>2.5114495825417222</v>
      </c>
      <c r="G16" s="1098">
        <v>0</v>
      </c>
      <c r="H16" s="1098">
        <v>0</v>
      </c>
      <c r="I16" s="1098">
        <v>0</v>
      </c>
      <c r="J16" s="1098">
        <v>97.488550417458271</v>
      </c>
      <c r="K16" s="1099">
        <v>587350.67200000002</v>
      </c>
    </row>
    <row r="17" spans="1:12" ht="20.100000000000001" customHeight="1">
      <c r="A17" s="22" t="s">
        <v>37</v>
      </c>
      <c r="B17" s="1098">
        <v>0.72144330292886794</v>
      </c>
      <c r="C17" s="1098">
        <v>0</v>
      </c>
      <c r="D17" s="1098">
        <v>4.2619701525947882</v>
      </c>
      <c r="E17" s="1098">
        <v>4.7117130188307765E-2</v>
      </c>
      <c r="F17" s="1098">
        <v>5.0305308430827669</v>
      </c>
      <c r="G17" s="1098">
        <v>2.0340019670644542</v>
      </c>
      <c r="H17" s="1098">
        <v>0</v>
      </c>
      <c r="I17" s="1098">
        <v>1.6881077049040529</v>
      </c>
      <c r="J17" s="1098">
        <v>91.247359227577917</v>
      </c>
      <c r="K17" s="1099">
        <v>388544.462</v>
      </c>
    </row>
    <row r="18" spans="1:12" ht="24.75" customHeight="1" thickBot="1">
      <c r="A18" s="773" t="s">
        <v>38</v>
      </c>
      <c r="B18" s="1100">
        <v>6.6975073821460951E-2</v>
      </c>
      <c r="C18" s="1100">
        <v>0</v>
      </c>
      <c r="D18" s="1100">
        <v>1.1548921754108787</v>
      </c>
      <c r="E18" s="1100">
        <v>2.3322966227459707</v>
      </c>
      <c r="F18" s="1100">
        <v>3.5541638719783109</v>
      </c>
      <c r="G18" s="1100">
        <v>3.1612562889381324</v>
      </c>
      <c r="H18" s="1100">
        <v>0.18900445069939031</v>
      </c>
      <c r="I18" s="1100">
        <v>13.668209886443282</v>
      </c>
      <c r="J18" s="1100">
        <v>79.427365488205353</v>
      </c>
      <c r="K18" s="1101">
        <v>14560778.277000001</v>
      </c>
      <c r="L18" s="1102"/>
    </row>
    <row r="19" spans="1:12" ht="7.5" customHeight="1"/>
    <row r="20" spans="1:12">
      <c r="A20" s="1103" t="s">
        <v>1013</v>
      </c>
    </row>
    <row r="21" spans="1:12">
      <c r="A21" s="230" t="s">
        <v>71</v>
      </c>
    </row>
  </sheetData>
  <mergeCells count="11">
    <mergeCell ref="K6:K7"/>
    <mergeCell ref="A1:H1"/>
    <mergeCell ref="A2:K2"/>
    <mergeCell ref="A3:K3"/>
    <mergeCell ref="A4:K4"/>
    <mergeCell ref="A6:A7"/>
    <mergeCell ref="B6:F6"/>
    <mergeCell ref="G6:G7"/>
    <mergeCell ref="H6:H7"/>
    <mergeCell ref="I6:I7"/>
    <mergeCell ref="J6:J7"/>
  </mergeCells>
  <hyperlinks>
    <hyperlink ref="A1:H1" location="Índice!A1" display="Volver al Índice" xr:uid="{301951BE-34E5-4158-BA3F-D36AF8CEE559}"/>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0CE23-0915-4A92-967D-B5F6A9133339}">
  <dimension ref="A1:M200"/>
  <sheetViews>
    <sheetView showGridLines="0" zoomScaleNormal="75" workbookViewId="0"/>
  </sheetViews>
  <sheetFormatPr baseColWidth="10" defaultColWidth="11.44140625" defaultRowHeight="13.2"/>
  <cols>
    <col min="1" max="1" width="36.44140625" style="7" customWidth="1"/>
    <col min="2" max="10" width="10.5546875" style="7" customWidth="1"/>
    <col min="11" max="11" width="13.44140625" style="7" customWidth="1"/>
    <col min="12" max="16384" width="11.44140625" style="7"/>
  </cols>
  <sheetData>
    <row r="1" spans="1:13" s="931" customFormat="1" ht="18.600000000000001">
      <c r="A1" s="1189" t="s">
        <v>1067</v>
      </c>
      <c r="B1" s="1"/>
      <c r="C1" s="1"/>
      <c r="D1" s="1"/>
      <c r="E1" s="1"/>
      <c r="F1" s="1"/>
      <c r="G1" s="1"/>
      <c r="H1" s="1"/>
      <c r="I1" s="1"/>
      <c r="J1" s="1"/>
      <c r="K1" s="1"/>
    </row>
    <row r="2" spans="1:13" ht="74.25" customHeight="1">
      <c r="A2" s="565" t="s">
        <v>919</v>
      </c>
      <c r="B2" s="565"/>
      <c r="C2" s="565"/>
      <c r="D2" s="565"/>
      <c r="E2" s="565"/>
      <c r="F2" s="565"/>
      <c r="G2" s="565"/>
      <c r="H2" s="565"/>
      <c r="I2" s="565"/>
      <c r="J2" s="565"/>
      <c r="K2" s="565"/>
    </row>
    <row r="3" spans="1:13" ht="17.399999999999999">
      <c r="A3" s="124">
        <v>45351</v>
      </c>
      <c r="B3" s="124"/>
      <c r="C3" s="124"/>
      <c r="D3" s="124"/>
      <c r="E3" s="124"/>
      <c r="F3" s="124"/>
      <c r="G3" s="124"/>
      <c r="H3" s="124"/>
      <c r="I3" s="124"/>
      <c r="J3" s="124"/>
      <c r="K3" s="124"/>
    </row>
    <row r="4" spans="1:13" ht="20.25" customHeight="1">
      <c r="A4" s="511" t="s">
        <v>73</v>
      </c>
      <c r="B4" s="511"/>
      <c r="C4" s="511"/>
      <c r="D4" s="511"/>
      <c r="E4" s="511"/>
      <c r="F4" s="511"/>
      <c r="G4" s="511"/>
      <c r="H4" s="511"/>
      <c r="I4" s="511"/>
      <c r="J4" s="511"/>
      <c r="K4" s="511"/>
    </row>
    <row r="5" spans="1:13" ht="14.4" thickBot="1">
      <c r="A5" s="95"/>
      <c r="B5" s="95"/>
      <c r="C5" s="95"/>
      <c r="D5" s="95"/>
      <c r="E5" s="95"/>
      <c r="F5" s="95"/>
      <c r="G5" s="95"/>
      <c r="H5" s="95"/>
      <c r="I5" s="95"/>
      <c r="J5" s="95"/>
      <c r="K5" s="95"/>
    </row>
    <row r="6" spans="1:13" ht="47.25" customHeight="1">
      <c r="A6" s="181" t="s">
        <v>920</v>
      </c>
      <c r="B6" s="556" t="s">
        <v>921</v>
      </c>
      <c r="C6" s="556" t="s">
        <v>30</v>
      </c>
      <c r="D6" s="556" t="s">
        <v>31</v>
      </c>
      <c r="E6" s="556" t="s">
        <v>32</v>
      </c>
      <c r="F6" s="556" t="s">
        <v>33</v>
      </c>
      <c r="G6" s="556" t="s">
        <v>34</v>
      </c>
      <c r="H6" s="556" t="s">
        <v>35</v>
      </c>
      <c r="I6" s="556" t="s">
        <v>36</v>
      </c>
      <c r="J6" s="556" t="s">
        <v>37</v>
      </c>
      <c r="K6" s="181" t="s">
        <v>922</v>
      </c>
    </row>
    <row r="7" spans="1:13" ht="9.75" customHeight="1">
      <c r="A7" s="95"/>
      <c r="B7" s="932"/>
      <c r="C7" s="932"/>
      <c r="D7" s="932"/>
      <c r="E7" s="932"/>
      <c r="F7" s="932"/>
      <c r="G7" s="932"/>
      <c r="H7" s="932"/>
      <c r="I7" s="932"/>
      <c r="J7" s="932"/>
      <c r="K7" s="933"/>
    </row>
    <row r="8" spans="1:13" s="26" customFormat="1" ht="20.100000000000001" customHeight="1">
      <c r="A8" s="22" t="s">
        <v>923</v>
      </c>
      <c r="B8" s="934">
        <v>68.504999999999995</v>
      </c>
      <c r="C8" s="934">
        <v>67144.331999999995</v>
      </c>
      <c r="D8" s="934">
        <v>497655.761</v>
      </c>
      <c r="E8" s="934">
        <v>6.3410000000000002</v>
      </c>
      <c r="F8" s="934">
        <v>21305.360000000001</v>
      </c>
      <c r="G8" s="934">
        <v>3.786</v>
      </c>
      <c r="H8" s="934">
        <v>4866.616</v>
      </c>
      <c r="I8" s="934">
        <v>29425.991000000002</v>
      </c>
      <c r="J8" s="934">
        <v>69533.971999999994</v>
      </c>
      <c r="K8" s="935">
        <v>690010.66399999999</v>
      </c>
    </row>
    <row r="9" spans="1:13" s="26" customFormat="1" ht="20.100000000000001" customHeight="1">
      <c r="A9" s="22" t="s">
        <v>924</v>
      </c>
      <c r="B9" s="934">
        <v>0</v>
      </c>
      <c r="C9" s="934">
        <v>4376.9440000000004</v>
      </c>
      <c r="D9" s="934">
        <v>8367.9169999999995</v>
      </c>
      <c r="E9" s="934">
        <v>0</v>
      </c>
      <c r="F9" s="934">
        <v>88.602000000000004</v>
      </c>
      <c r="G9" s="934">
        <v>5.2999999999999999E-2</v>
      </c>
      <c r="H9" s="934">
        <v>522.553</v>
      </c>
      <c r="I9" s="934">
        <v>578.47400000000005</v>
      </c>
      <c r="J9" s="934">
        <v>814.75599999999997</v>
      </c>
      <c r="K9" s="935">
        <v>14749.299000000001</v>
      </c>
      <c r="M9" s="936"/>
    </row>
    <row r="10" spans="1:13" s="26" customFormat="1" ht="20.100000000000001" customHeight="1">
      <c r="A10" s="22" t="s">
        <v>925</v>
      </c>
      <c r="B10" s="934">
        <v>19.733000000000001</v>
      </c>
      <c r="C10" s="934">
        <v>1755.5029999999999</v>
      </c>
      <c r="D10" s="934">
        <v>5525.6019999999999</v>
      </c>
      <c r="E10" s="934">
        <v>0</v>
      </c>
      <c r="F10" s="934">
        <v>271.92099999999999</v>
      </c>
      <c r="G10" s="934">
        <v>0</v>
      </c>
      <c r="H10" s="934">
        <v>17513.995999999999</v>
      </c>
      <c r="I10" s="934">
        <v>1392.0360000000001</v>
      </c>
      <c r="J10" s="934">
        <v>145.93600000000001</v>
      </c>
      <c r="K10" s="935">
        <v>26624.726999999999</v>
      </c>
    </row>
    <row r="11" spans="1:13" s="26" customFormat="1" ht="20.100000000000001" customHeight="1">
      <c r="A11" s="22" t="s">
        <v>926</v>
      </c>
      <c r="B11" s="934">
        <v>854.47699999999998</v>
      </c>
      <c r="C11" s="934">
        <v>292294.36300000001</v>
      </c>
      <c r="D11" s="934">
        <v>74111.519</v>
      </c>
      <c r="E11" s="934">
        <v>17.899000000000001</v>
      </c>
      <c r="F11" s="934">
        <v>19406.47</v>
      </c>
      <c r="G11" s="934">
        <v>114.63</v>
      </c>
      <c r="H11" s="934">
        <v>14380.892</v>
      </c>
      <c r="I11" s="934">
        <v>46004</v>
      </c>
      <c r="J11" s="934">
        <v>29829.796999999999</v>
      </c>
      <c r="K11" s="935">
        <v>477014.04700000002</v>
      </c>
    </row>
    <row r="12" spans="1:13" s="26" customFormat="1" ht="20.100000000000001" customHeight="1">
      <c r="A12" s="22" t="s">
        <v>927</v>
      </c>
      <c r="B12" s="934">
        <v>1.605</v>
      </c>
      <c r="C12" s="934">
        <v>2774.3679999999999</v>
      </c>
      <c r="D12" s="934">
        <v>7527.4780000000001</v>
      </c>
      <c r="E12" s="934">
        <v>0</v>
      </c>
      <c r="F12" s="934">
        <v>215.22200000000001</v>
      </c>
      <c r="G12" s="934">
        <v>0</v>
      </c>
      <c r="H12" s="934">
        <v>1280.43</v>
      </c>
      <c r="I12" s="934">
        <v>179.95099999999999</v>
      </c>
      <c r="J12" s="934">
        <v>143.125</v>
      </c>
      <c r="K12" s="935">
        <v>12122.179</v>
      </c>
    </row>
    <row r="13" spans="1:13" s="26" customFormat="1" ht="20.100000000000001" customHeight="1">
      <c r="A13" s="22" t="s">
        <v>928</v>
      </c>
      <c r="B13" s="934">
        <v>3.1389999999999998</v>
      </c>
      <c r="C13" s="934">
        <v>83928.145999999993</v>
      </c>
      <c r="D13" s="934">
        <v>73258.44</v>
      </c>
      <c r="E13" s="934">
        <v>0</v>
      </c>
      <c r="F13" s="934">
        <v>50.792000000000002</v>
      </c>
      <c r="G13" s="934">
        <v>0</v>
      </c>
      <c r="H13" s="934">
        <v>18694.902999999998</v>
      </c>
      <c r="I13" s="934">
        <v>25050.449000000001</v>
      </c>
      <c r="J13" s="934">
        <v>12629.602000000001</v>
      </c>
      <c r="K13" s="935">
        <v>213615.47099999996</v>
      </c>
    </row>
    <row r="14" spans="1:13" s="26" customFormat="1" ht="20.100000000000001" customHeight="1">
      <c r="A14" s="22" t="s">
        <v>929</v>
      </c>
      <c r="B14" s="934">
        <v>3447.6149999999998</v>
      </c>
      <c r="C14" s="934">
        <v>2416428.321</v>
      </c>
      <c r="D14" s="934">
        <v>917873.42500000005</v>
      </c>
      <c r="E14" s="934">
        <v>65.421999999999997</v>
      </c>
      <c r="F14" s="934">
        <v>87638.106</v>
      </c>
      <c r="G14" s="934">
        <v>418.83</v>
      </c>
      <c r="H14" s="934">
        <v>65530.881999999998</v>
      </c>
      <c r="I14" s="934">
        <v>245671.26800000001</v>
      </c>
      <c r="J14" s="934">
        <v>147950.63</v>
      </c>
      <c r="K14" s="935">
        <v>3885024.4990000008</v>
      </c>
    </row>
    <row r="15" spans="1:13" s="26" customFormat="1" ht="20.100000000000001" customHeight="1">
      <c r="A15" s="22" t="s">
        <v>930</v>
      </c>
      <c r="B15" s="934">
        <v>590.33799999999997</v>
      </c>
      <c r="C15" s="934">
        <v>190859.848</v>
      </c>
      <c r="D15" s="934">
        <v>70508.2</v>
      </c>
      <c r="E15" s="934">
        <v>0</v>
      </c>
      <c r="F15" s="934">
        <v>7523.4549999999999</v>
      </c>
      <c r="G15" s="934">
        <v>300.83100000000002</v>
      </c>
      <c r="H15" s="934">
        <v>6144.0879999999997</v>
      </c>
      <c r="I15" s="934">
        <v>34365.358</v>
      </c>
      <c r="J15" s="934">
        <v>19709.577000000001</v>
      </c>
      <c r="K15" s="935">
        <v>330001.69500000001</v>
      </c>
    </row>
    <row r="16" spans="1:13" s="26" customFormat="1" ht="20.100000000000001" customHeight="1">
      <c r="A16" s="22" t="s">
        <v>931</v>
      </c>
      <c r="B16" s="934">
        <v>468.767</v>
      </c>
      <c r="C16" s="934">
        <v>154174.69699999999</v>
      </c>
      <c r="D16" s="934">
        <v>157051.56700000001</v>
      </c>
      <c r="E16" s="934">
        <v>10.000999999999999</v>
      </c>
      <c r="F16" s="934">
        <v>7517.2780000000002</v>
      </c>
      <c r="G16" s="934">
        <v>129.13499999999999</v>
      </c>
      <c r="H16" s="934">
        <v>146720.18100000001</v>
      </c>
      <c r="I16" s="934">
        <v>51011.506999999998</v>
      </c>
      <c r="J16" s="934">
        <v>29472.883000000002</v>
      </c>
      <c r="K16" s="935">
        <v>546556.01599999995</v>
      </c>
    </row>
    <row r="17" spans="1:11" s="26" customFormat="1" ht="20.100000000000001" customHeight="1">
      <c r="A17" s="22" t="s">
        <v>932</v>
      </c>
      <c r="B17" s="934">
        <v>0</v>
      </c>
      <c r="C17" s="934">
        <v>2790.2339999999999</v>
      </c>
      <c r="D17" s="934">
        <v>4462.2960000000003</v>
      </c>
      <c r="E17" s="934">
        <v>0</v>
      </c>
      <c r="F17" s="934">
        <v>0</v>
      </c>
      <c r="G17" s="934">
        <v>0</v>
      </c>
      <c r="H17" s="934">
        <v>270.39999999999998</v>
      </c>
      <c r="I17" s="934">
        <v>1510.6959999999999</v>
      </c>
      <c r="J17" s="934">
        <v>425.61500000000001</v>
      </c>
      <c r="K17" s="935">
        <v>9459.241</v>
      </c>
    </row>
    <row r="18" spans="1:11" s="26" customFormat="1" ht="20.100000000000001" customHeight="1">
      <c r="A18" s="22" t="s">
        <v>933</v>
      </c>
      <c r="B18" s="934">
        <v>1985.4359999999999</v>
      </c>
      <c r="C18" s="934">
        <v>206749.837</v>
      </c>
      <c r="D18" s="934">
        <v>43366.402000000002</v>
      </c>
      <c r="E18" s="934">
        <v>0</v>
      </c>
      <c r="F18" s="934">
        <v>6996.674</v>
      </c>
      <c r="G18" s="934">
        <v>173.23</v>
      </c>
      <c r="H18" s="934">
        <v>132471.91399999999</v>
      </c>
      <c r="I18" s="934">
        <v>76960.573999999993</v>
      </c>
      <c r="J18" s="934">
        <v>19053.041000000001</v>
      </c>
      <c r="K18" s="935">
        <v>487757.10800000007</v>
      </c>
    </row>
    <row r="19" spans="1:11" s="26" customFormat="1" ht="20.100000000000001" customHeight="1">
      <c r="A19" s="22" t="s">
        <v>934</v>
      </c>
      <c r="B19" s="934">
        <v>61.77</v>
      </c>
      <c r="C19" s="934">
        <v>8774.8150000000005</v>
      </c>
      <c r="D19" s="934">
        <v>4782.576</v>
      </c>
      <c r="E19" s="934">
        <v>0</v>
      </c>
      <c r="F19" s="934">
        <v>27.254000000000001</v>
      </c>
      <c r="G19" s="934">
        <v>0</v>
      </c>
      <c r="H19" s="934">
        <v>474.846</v>
      </c>
      <c r="I19" s="934">
        <v>4835.7269999999999</v>
      </c>
      <c r="J19" s="934">
        <v>967.85199999999998</v>
      </c>
      <c r="K19" s="935">
        <v>19924.84</v>
      </c>
    </row>
    <row r="20" spans="1:11" s="26" customFormat="1" ht="20.100000000000001" customHeight="1">
      <c r="A20" s="22" t="s">
        <v>935</v>
      </c>
      <c r="B20" s="934">
        <v>43.25</v>
      </c>
      <c r="C20" s="934">
        <v>11555.924999999999</v>
      </c>
      <c r="D20" s="934">
        <v>8301.2900000000009</v>
      </c>
      <c r="E20" s="934">
        <v>0</v>
      </c>
      <c r="F20" s="934">
        <v>1.5</v>
      </c>
      <c r="G20" s="934">
        <v>3.7120000000000002</v>
      </c>
      <c r="H20" s="934">
        <v>1170.7260000000001</v>
      </c>
      <c r="I20" s="934">
        <v>2637.3040000000001</v>
      </c>
      <c r="J20" s="934">
        <v>1021.869</v>
      </c>
      <c r="K20" s="935">
        <v>24735.575999999997</v>
      </c>
    </row>
    <row r="21" spans="1:11" s="26" customFormat="1" ht="20.100000000000001" customHeight="1">
      <c r="A21" s="22" t="s">
        <v>936</v>
      </c>
      <c r="B21" s="934">
        <v>34.802</v>
      </c>
      <c r="C21" s="934">
        <v>24660.589</v>
      </c>
      <c r="D21" s="934">
        <v>19435.648000000001</v>
      </c>
      <c r="E21" s="934">
        <v>0</v>
      </c>
      <c r="F21" s="934">
        <v>1646.095</v>
      </c>
      <c r="G21" s="934">
        <v>72.385999999999996</v>
      </c>
      <c r="H21" s="934">
        <v>2361.4580000000001</v>
      </c>
      <c r="I21" s="934">
        <v>5231.4189999999999</v>
      </c>
      <c r="J21" s="934">
        <v>3492.3409999999999</v>
      </c>
      <c r="K21" s="935">
        <v>56934.738000000005</v>
      </c>
    </row>
    <row r="22" spans="1:11" s="26" customFormat="1" ht="20.100000000000001" customHeight="1">
      <c r="A22" s="22" t="s">
        <v>937</v>
      </c>
      <c r="B22" s="934">
        <v>690.90099999999995</v>
      </c>
      <c r="C22" s="934">
        <v>122182.291</v>
      </c>
      <c r="D22" s="934">
        <v>17489.602999999999</v>
      </c>
      <c r="E22" s="934">
        <v>0</v>
      </c>
      <c r="F22" s="934">
        <v>9709.0360000000001</v>
      </c>
      <c r="G22" s="934">
        <v>22.67</v>
      </c>
      <c r="H22" s="934">
        <v>14726.133</v>
      </c>
      <c r="I22" s="934">
        <v>10710.876</v>
      </c>
      <c r="J22" s="934">
        <v>14936.954</v>
      </c>
      <c r="K22" s="935">
        <v>190468.46399999998</v>
      </c>
    </row>
    <row r="23" spans="1:11" s="26" customFormat="1" ht="20.100000000000001" customHeight="1">
      <c r="A23" s="22" t="s">
        <v>938</v>
      </c>
      <c r="B23" s="934">
        <v>9227.3510000000006</v>
      </c>
      <c r="C23" s="934">
        <v>11127.72</v>
      </c>
      <c r="D23" s="934">
        <v>13781.768</v>
      </c>
      <c r="E23" s="934">
        <v>138800.804</v>
      </c>
      <c r="F23" s="934">
        <v>88.739000000000004</v>
      </c>
      <c r="G23" s="934">
        <v>4738.5069999999996</v>
      </c>
      <c r="H23" s="934">
        <v>85394.65</v>
      </c>
      <c r="I23" s="934">
        <v>3827.4319999999998</v>
      </c>
      <c r="J23" s="934">
        <v>738.452</v>
      </c>
      <c r="K23" s="935">
        <v>267725.42299999995</v>
      </c>
    </row>
    <row r="24" spans="1:11" s="26" customFormat="1" ht="15" customHeight="1">
      <c r="A24" s="22"/>
      <c r="B24" s="937"/>
      <c r="C24" s="937"/>
      <c r="D24" s="937"/>
      <c r="E24" s="937"/>
      <c r="F24" s="937"/>
      <c r="G24" s="937"/>
      <c r="H24" s="937"/>
      <c r="I24" s="937"/>
      <c r="J24" s="937"/>
      <c r="K24" s="938"/>
    </row>
    <row r="25" spans="1:11" s="26" customFormat="1" ht="24" customHeight="1">
      <c r="A25" s="939" t="s">
        <v>939</v>
      </c>
      <c r="B25" s="935">
        <v>17497.688999999998</v>
      </c>
      <c r="C25" s="935">
        <v>3601577.9330000007</v>
      </c>
      <c r="D25" s="935">
        <v>1923499.4919999999</v>
      </c>
      <c r="E25" s="935">
        <v>138900.467</v>
      </c>
      <c r="F25" s="935">
        <v>162486.50399999996</v>
      </c>
      <c r="G25" s="935">
        <v>5977.7699999999995</v>
      </c>
      <c r="H25" s="935">
        <v>512524.66800000006</v>
      </c>
      <c r="I25" s="935">
        <v>539393.06200000015</v>
      </c>
      <c r="J25" s="935">
        <v>350866.402</v>
      </c>
      <c r="K25" s="935">
        <v>7252723.9869999997</v>
      </c>
    </row>
    <row r="26" spans="1:11" ht="3" customHeight="1" thickBot="1">
      <c r="A26" s="24"/>
      <c r="B26" s="24"/>
      <c r="C26" s="940"/>
      <c r="D26" s="940"/>
      <c r="E26" s="940"/>
      <c r="F26" s="940"/>
      <c r="G26" s="940"/>
      <c r="H26" s="940"/>
      <c r="I26" s="940"/>
      <c r="J26" s="940"/>
      <c r="K26" s="941"/>
    </row>
    <row r="27" spans="1:11" ht="12" customHeight="1">
      <c r="A27" s="22"/>
      <c r="B27" s="22"/>
      <c r="C27" s="942"/>
      <c r="D27" s="942"/>
      <c r="E27" s="942"/>
      <c r="F27" s="942"/>
      <c r="G27" s="942"/>
      <c r="H27" s="942"/>
      <c r="I27" s="942"/>
      <c r="J27" s="942"/>
      <c r="K27" s="943"/>
    </row>
    <row r="28" spans="1:11">
      <c r="A28" s="22" t="s">
        <v>940</v>
      </c>
      <c r="B28" s="944"/>
      <c r="C28" s="16"/>
      <c r="D28" s="16"/>
      <c r="E28" s="16"/>
      <c r="F28" s="16"/>
      <c r="G28" s="16"/>
      <c r="H28" s="16"/>
      <c r="I28" s="16"/>
      <c r="J28" s="16"/>
      <c r="K28" s="16"/>
    </row>
    <row r="29" spans="1:11" ht="12" customHeight="1">
      <c r="A29" s="230"/>
      <c r="B29" s="22"/>
      <c r="C29" s="22"/>
      <c r="D29" s="22"/>
      <c r="E29" s="22"/>
      <c r="F29" s="22"/>
      <c r="G29" s="22"/>
      <c r="H29" s="22"/>
      <c r="I29" s="22"/>
      <c r="J29" s="22"/>
      <c r="K29" s="22"/>
    </row>
    <row r="32" spans="1:11">
      <c r="H32" s="583"/>
    </row>
    <row r="200" spans="3:3">
      <c r="C200" s="7" t="s">
        <v>58</v>
      </c>
    </row>
  </sheetData>
  <mergeCells count="3">
    <mergeCell ref="A2:K2"/>
    <mergeCell ref="A3:K3"/>
    <mergeCell ref="A4:K4"/>
  </mergeCells>
  <hyperlinks>
    <hyperlink ref="A1" location="Índice!A1" display="Volver al Índice" xr:uid="{2B9BD442-87E1-4644-B143-218C5D84425E}"/>
  </hyperlinks>
  <printOptions horizontalCentered="1"/>
  <pageMargins left="1.1811023622047245" right="1.1811023622047245" top="0.98425196850393704" bottom="0.98425196850393704" header="0.59055118110236227" footer="0.59055118110236227"/>
  <pageSetup paperSize="9" scale="69" fitToWidth="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83BA5-E4FA-4FAA-B6C8-53FB68113508}">
  <dimension ref="A1:L20"/>
  <sheetViews>
    <sheetView workbookViewId="0"/>
  </sheetViews>
  <sheetFormatPr baseColWidth="10" defaultRowHeight="13.8"/>
  <cols>
    <col min="1" max="1" width="29.5546875" style="982" customWidth="1"/>
    <col min="2" max="2" width="8.44140625" style="982" customWidth="1"/>
    <col min="3" max="10" width="12.5546875" style="982" customWidth="1"/>
    <col min="11" max="11" width="11.5546875" style="982"/>
    <col min="12" max="12" width="22.44140625" style="982" customWidth="1"/>
    <col min="13" max="256" width="11.5546875" style="982"/>
    <col min="257" max="257" width="29.5546875" style="982" customWidth="1"/>
    <col min="258" max="258" width="8.44140625" style="982" customWidth="1"/>
    <col min="259" max="266" width="12.5546875" style="982" customWidth="1"/>
    <col min="267" max="512" width="11.5546875" style="982"/>
    <col min="513" max="513" width="29.5546875" style="982" customWidth="1"/>
    <col min="514" max="514" width="8.44140625" style="982" customWidth="1"/>
    <col min="515" max="522" width="12.5546875" style="982" customWidth="1"/>
    <col min="523" max="768" width="11.5546875" style="982"/>
    <col min="769" max="769" width="29.5546875" style="982" customWidth="1"/>
    <col min="770" max="770" width="8.44140625" style="982" customWidth="1"/>
    <col min="771" max="778" width="12.5546875" style="982" customWidth="1"/>
    <col min="779" max="1024" width="11.5546875" style="982"/>
    <col min="1025" max="1025" width="29.5546875" style="982" customWidth="1"/>
    <col min="1026" max="1026" width="8.44140625" style="982" customWidth="1"/>
    <col min="1027" max="1034" width="12.5546875" style="982" customWidth="1"/>
    <col min="1035" max="1280" width="11.5546875" style="982"/>
    <col min="1281" max="1281" width="29.5546875" style="982" customWidth="1"/>
    <col min="1282" max="1282" width="8.44140625" style="982" customWidth="1"/>
    <col min="1283" max="1290" width="12.5546875" style="982" customWidth="1"/>
    <col min="1291" max="1536" width="11.5546875" style="982"/>
    <col min="1537" max="1537" width="29.5546875" style="982" customWidth="1"/>
    <col min="1538" max="1538" width="8.44140625" style="982" customWidth="1"/>
    <col min="1539" max="1546" width="12.5546875" style="982" customWidth="1"/>
    <col min="1547" max="1792" width="11.5546875" style="982"/>
    <col min="1793" max="1793" width="29.5546875" style="982" customWidth="1"/>
    <col min="1794" max="1794" width="8.44140625" style="982" customWidth="1"/>
    <col min="1795" max="1802" width="12.5546875" style="982" customWidth="1"/>
    <col min="1803" max="2048" width="11.5546875" style="982"/>
    <col min="2049" max="2049" width="29.5546875" style="982" customWidth="1"/>
    <col min="2050" max="2050" width="8.44140625" style="982" customWidth="1"/>
    <col min="2051" max="2058" width="12.5546875" style="982" customWidth="1"/>
    <col min="2059" max="2304" width="11.5546875" style="982"/>
    <col min="2305" max="2305" width="29.5546875" style="982" customWidth="1"/>
    <col min="2306" max="2306" width="8.44140625" style="982" customWidth="1"/>
    <col min="2307" max="2314" width="12.5546875" style="982" customWidth="1"/>
    <col min="2315" max="2560" width="11.5546875" style="982"/>
    <col min="2561" max="2561" width="29.5546875" style="982" customWidth="1"/>
    <col min="2562" max="2562" width="8.44140625" style="982" customWidth="1"/>
    <col min="2563" max="2570" width="12.5546875" style="982" customWidth="1"/>
    <col min="2571" max="2816" width="11.5546875" style="982"/>
    <col min="2817" max="2817" width="29.5546875" style="982" customWidth="1"/>
    <col min="2818" max="2818" width="8.44140625" style="982" customWidth="1"/>
    <col min="2819" max="2826" width="12.5546875" style="982" customWidth="1"/>
    <col min="2827" max="3072" width="11.5546875" style="982"/>
    <col min="3073" max="3073" width="29.5546875" style="982" customWidth="1"/>
    <col min="3074" max="3074" width="8.44140625" style="982" customWidth="1"/>
    <col min="3075" max="3082" width="12.5546875" style="982" customWidth="1"/>
    <col min="3083" max="3328" width="11.5546875" style="982"/>
    <col min="3329" max="3329" width="29.5546875" style="982" customWidth="1"/>
    <col min="3330" max="3330" width="8.44140625" style="982" customWidth="1"/>
    <col min="3331" max="3338" width="12.5546875" style="982" customWidth="1"/>
    <col min="3339" max="3584" width="11.5546875" style="982"/>
    <col min="3585" max="3585" width="29.5546875" style="982" customWidth="1"/>
    <col min="3586" max="3586" width="8.44140625" style="982" customWidth="1"/>
    <col min="3587" max="3594" width="12.5546875" style="982" customWidth="1"/>
    <col min="3595" max="3840" width="11.5546875" style="982"/>
    <col min="3841" max="3841" width="29.5546875" style="982" customWidth="1"/>
    <col min="3842" max="3842" width="8.44140625" style="982" customWidth="1"/>
    <col min="3843" max="3850" width="12.5546875" style="982" customWidth="1"/>
    <col min="3851" max="4096" width="11.5546875" style="982"/>
    <col min="4097" max="4097" width="29.5546875" style="982" customWidth="1"/>
    <col min="4098" max="4098" width="8.44140625" style="982" customWidth="1"/>
    <col min="4099" max="4106" width="12.5546875" style="982" customWidth="1"/>
    <col min="4107" max="4352" width="11.5546875" style="982"/>
    <col min="4353" max="4353" width="29.5546875" style="982" customWidth="1"/>
    <col min="4354" max="4354" width="8.44140625" style="982" customWidth="1"/>
    <col min="4355" max="4362" width="12.5546875" style="982" customWidth="1"/>
    <col min="4363" max="4608" width="11.5546875" style="982"/>
    <col min="4609" max="4609" width="29.5546875" style="982" customWidth="1"/>
    <col min="4610" max="4610" width="8.44140625" style="982" customWidth="1"/>
    <col min="4611" max="4618" width="12.5546875" style="982" customWidth="1"/>
    <col min="4619" max="4864" width="11.5546875" style="982"/>
    <col min="4865" max="4865" width="29.5546875" style="982" customWidth="1"/>
    <col min="4866" max="4866" width="8.44140625" style="982" customWidth="1"/>
    <col min="4867" max="4874" width="12.5546875" style="982" customWidth="1"/>
    <col min="4875" max="5120" width="11.5546875" style="982"/>
    <col min="5121" max="5121" width="29.5546875" style="982" customWidth="1"/>
    <col min="5122" max="5122" width="8.44140625" style="982" customWidth="1"/>
    <col min="5123" max="5130" width="12.5546875" style="982" customWidth="1"/>
    <col min="5131" max="5376" width="11.5546875" style="982"/>
    <col min="5377" max="5377" width="29.5546875" style="982" customWidth="1"/>
    <col min="5378" max="5378" width="8.44140625" style="982" customWidth="1"/>
    <col min="5379" max="5386" width="12.5546875" style="982" customWidth="1"/>
    <col min="5387" max="5632" width="11.5546875" style="982"/>
    <col min="5633" max="5633" width="29.5546875" style="982" customWidth="1"/>
    <col min="5634" max="5634" width="8.44140625" style="982" customWidth="1"/>
    <col min="5635" max="5642" width="12.5546875" style="982" customWidth="1"/>
    <col min="5643" max="5888" width="11.5546875" style="982"/>
    <col min="5889" max="5889" width="29.5546875" style="982" customWidth="1"/>
    <col min="5890" max="5890" width="8.44140625" style="982" customWidth="1"/>
    <col min="5891" max="5898" width="12.5546875" style="982" customWidth="1"/>
    <col min="5899" max="6144" width="11.5546875" style="982"/>
    <col min="6145" max="6145" width="29.5546875" style="982" customWidth="1"/>
    <col min="6146" max="6146" width="8.44140625" style="982" customWidth="1"/>
    <col min="6147" max="6154" width="12.5546875" style="982" customWidth="1"/>
    <col min="6155" max="6400" width="11.5546875" style="982"/>
    <col min="6401" max="6401" width="29.5546875" style="982" customWidth="1"/>
    <col min="6402" max="6402" width="8.44140625" style="982" customWidth="1"/>
    <col min="6403" max="6410" width="12.5546875" style="982" customWidth="1"/>
    <col min="6411" max="6656" width="11.5546875" style="982"/>
    <col min="6657" max="6657" width="29.5546875" style="982" customWidth="1"/>
    <col min="6658" max="6658" width="8.44140625" style="982" customWidth="1"/>
    <col min="6659" max="6666" width="12.5546875" style="982" customWidth="1"/>
    <col min="6667" max="6912" width="11.5546875" style="982"/>
    <col min="6913" max="6913" width="29.5546875" style="982" customWidth="1"/>
    <col min="6914" max="6914" width="8.44140625" style="982" customWidth="1"/>
    <col min="6915" max="6922" width="12.5546875" style="982" customWidth="1"/>
    <col min="6923" max="7168" width="11.5546875" style="982"/>
    <col min="7169" max="7169" width="29.5546875" style="982" customWidth="1"/>
    <col min="7170" max="7170" width="8.44140625" style="982" customWidth="1"/>
    <col min="7171" max="7178" width="12.5546875" style="982" customWidth="1"/>
    <col min="7179" max="7424" width="11.5546875" style="982"/>
    <col min="7425" max="7425" width="29.5546875" style="982" customWidth="1"/>
    <col min="7426" max="7426" width="8.44140625" style="982" customWidth="1"/>
    <col min="7427" max="7434" width="12.5546875" style="982" customWidth="1"/>
    <col min="7435" max="7680" width="11.5546875" style="982"/>
    <col min="7681" max="7681" width="29.5546875" style="982" customWidth="1"/>
    <col min="7682" max="7682" width="8.44140625" style="982" customWidth="1"/>
    <col min="7683" max="7690" width="12.5546875" style="982" customWidth="1"/>
    <col min="7691" max="7936" width="11.5546875" style="982"/>
    <col min="7937" max="7937" width="29.5546875" style="982" customWidth="1"/>
    <col min="7938" max="7938" width="8.44140625" style="982" customWidth="1"/>
    <col min="7939" max="7946" width="12.5546875" style="982" customWidth="1"/>
    <col min="7947" max="8192" width="11.5546875" style="982"/>
    <col min="8193" max="8193" width="29.5546875" style="982" customWidth="1"/>
    <col min="8194" max="8194" width="8.44140625" style="982" customWidth="1"/>
    <col min="8195" max="8202" width="12.5546875" style="982" customWidth="1"/>
    <col min="8203" max="8448" width="11.5546875" style="982"/>
    <col min="8449" max="8449" width="29.5546875" style="982" customWidth="1"/>
    <col min="8450" max="8450" width="8.44140625" style="982" customWidth="1"/>
    <col min="8451" max="8458" width="12.5546875" style="982" customWidth="1"/>
    <col min="8459" max="8704" width="11.5546875" style="982"/>
    <col min="8705" max="8705" width="29.5546875" style="982" customWidth="1"/>
    <col min="8706" max="8706" width="8.44140625" style="982" customWidth="1"/>
    <col min="8707" max="8714" width="12.5546875" style="982" customWidth="1"/>
    <col min="8715" max="8960" width="11.5546875" style="982"/>
    <col min="8961" max="8961" width="29.5546875" style="982" customWidth="1"/>
    <col min="8962" max="8962" width="8.44140625" style="982" customWidth="1"/>
    <col min="8963" max="8970" width="12.5546875" style="982" customWidth="1"/>
    <col min="8971" max="9216" width="11.5546875" style="982"/>
    <col min="9217" max="9217" width="29.5546875" style="982" customWidth="1"/>
    <col min="9218" max="9218" width="8.44140625" style="982" customWidth="1"/>
    <col min="9219" max="9226" width="12.5546875" style="982" customWidth="1"/>
    <col min="9227" max="9472" width="11.5546875" style="982"/>
    <col min="9473" max="9473" width="29.5546875" style="982" customWidth="1"/>
    <col min="9474" max="9474" width="8.44140625" style="982" customWidth="1"/>
    <col min="9475" max="9482" width="12.5546875" style="982" customWidth="1"/>
    <col min="9483" max="9728" width="11.5546875" style="982"/>
    <col min="9729" max="9729" width="29.5546875" style="982" customWidth="1"/>
    <col min="9730" max="9730" width="8.44140625" style="982" customWidth="1"/>
    <col min="9731" max="9738" width="12.5546875" style="982" customWidth="1"/>
    <col min="9739" max="9984" width="11.5546875" style="982"/>
    <col min="9985" max="9985" width="29.5546875" style="982" customWidth="1"/>
    <col min="9986" max="9986" width="8.44140625" style="982" customWidth="1"/>
    <col min="9987" max="9994" width="12.5546875" style="982" customWidth="1"/>
    <col min="9995" max="10240" width="11.5546875" style="982"/>
    <col min="10241" max="10241" width="29.5546875" style="982" customWidth="1"/>
    <col min="10242" max="10242" width="8.44140625" style="982" customWidth="1"/>
    <col min="10243" max="10250" width="12.5546875" style="982" customWidth="1"/>
    <col min="10251" max="10496" width="11.5546875" style="982"/>
    <col min="10497" max="10497" width="29.5546875" style="982" customWidth="1"/>
    <col min="10498" max="10498" width="8.44140625" style="982" customWidth="1"/>
    <col min="10499" max="10506" width="12.5546875" style="982" customWidth="1"/>
    <col min="10507" max="10752" width="11.5546875" style="982"/>
    <col min="10753" max="10753" width="29.5546875" style="982" customWidth="1"/>
    <col min="10754" max="10754" width="8.44140625" style="982" customWidth="1"/>
    <col min="10755" max="10762" width="12.5546875" style="982" customWidth="1"/>
    <col min="10763" max="11008" width="11.5546875" style="982"/>
    <col min="11009" max="11009" width="29.5546875" style="982" customWidth="1"/>
    <col min="11010" max="11010" width="8.44140625" style="982" customWidth="1"/>
    <col min="11011" max="11018" width="12.5546875" style="982" customWidth="1"/>
    <col min="11019" max="11264" width="11.5546875" style="982"/>
    <col min="11265" max="11265" width="29.5546875" style="982" customWidth="1"/>
    <col min="11266" max="11266" width="8.44140625" style="982" customWidth="1"/>
    <col min="11267" max="11274" width="12.5546875" style="982" customWidth="1"/>
    <col min="11275" max="11520" width="11.5546875" style="982"/>
    <col min="11521" max="11521" width="29.5546875" style="982" customWidth="1"/>
    <col min="11522" max="11522" width="8.44140625" style="982" customWidth="1"/>
    <col min="11523" max="11530" width="12.5546875" style="982" customWidth="1"/>
    <col min="11531" max="11776" width="11.5546875" style="982"/>
    <col min="11777" max="11777" width="29.5546875" style="982" customWidth="1"/>
    <col min="11778" max="11778" width="8.44140625" style="982" customWidth="1"/>
    <col min="11779" max="11786" width="12.5546875" style="982" customWidth="1"/>
    <col min="11787" max="12032" width="11.5546875" style="982"/>
    <col min="12033" max="12033" width="29.5546875" style="982" customWidth="1"/>
    <col min="12034" max="12034" width="8.44140625" style="982" customWidth="1"/>
    <col min="12035" max="12042" width="12.5546875" style="982" customWidth="1"/>
    <col min="12043" max="12288" width="11.5546875" style="982"/>
    <col min="12289" max="12289" width="29.5546875" style="982" customWidth="1"/>
    <col min="12290" max="12290" width="8.44140625" style="982" customWidth="1"/>
    <col min="12291" max="12298" width="12.5546875" style="982" customWidth="1"/>
    <col min="12299" max="12544" width="11.5546875" style="982"/>
    <col min="12545" max="12545" width="29.5546875" style="982" customWidth="1"/>
    <col min="12546" max="12546" width="8.44140625" style="982" customWidth="1"/>
    <col min="12547" max="12554" width="12.5546875" style="982" customWidth="1"/>
    <col min="12555" max="12800" width="11.5546875" style="982"/>
    <col min="12801" max="12801" width="29.5546875" style="982" customWidth="1"/>
    <col min="12802" max="12802" width="8.44140625" style="982" customWidth="1"/>
    <col min="12803" max="12810" width="12.5546875" style="982" customWidth="1"/>
    <col min="12811" max="13056" width="11.5546875" style="982"/>
    <col min="13057" max="13057" width="29.5546875" style="982" customWidth="1"/>
    <col min="13058" max="13058" width="8.44140625" style="982" customWidth="1"/>
    <col min="13059" max="13066" width="12.5546875" style="982" customWidth="1"/>
    <col min="13067" max="13312" width="11.5546875" style="982"/>
    <col min="13313" max="13313" width="29.5546875" style="982" customWidth="1"/>
    <col min="13314" max="13314" width="8.44140625" style="982" customWidth="1"/>
    <col min="13315" max="13322" width="12.5546875" style="982" customWidth="1"/>
    <col min="13323" max="13568" width="11.5546875" style="982"/>
    <col min="13569" max="13569" width="29.5546875" style="982" customWidth="1"/>
    <col min="13570" max="13570" width="8.44140625" style="982" customWidth="1"/>
    <col min="13571" max="13578" width="12.5546875" style="982" customWidth="1"/>
    <col min="13579" max="13824" width="11.5546875" style="982"/>
    <col min="13825" max="13825" width="29.5546875" style="982" customWidth="1"/>
    <col min="13826" max="13826" width="8.44140625" style="982" customWidth="1"/>
    <col min="13827" max="13834" width="12.5546875" style="982" customWidth="1"/>
    <col min="13835" max="14080" width="11.5546875" style="982"/>
    <col min="14081" max="14081" width="29.5546875" style="982" customWidth="1"/>
    <col min="14082" max="14082" width="8.44140625" style="982" customWidth="1"/>
    <col min="14083" max="14090" width="12.5546875" style="982" customWidth="1"/>
    <col min="14091" max="14336" width="11.5546875" style="982"/>
    <col min="14337" max="14337" width="29.5546875" style="982" customWidth="1"/>
    <col min="14338" max="14338" width="8.44140625" style="982" customWidth="1"/>
    <col min="14339" max="14346" width="12.5546875" style="982" customWidth="1"/>
    <col min="14347" max="14592" width="11.5546875" style="982"/>
    <col min="14593" max="14593" width="29.5546875" style="982" customWidth="1"/>
    <col min="14594" max="14594" width="8.44140625" style="982" customWidth="1"/>
    <col min="14595" max="14602" width="12.5546875" style="982" customWidth="1"/>
    <col min="14603" max="14848" width="11.5546875" style="982"/>
    <col min="14849" max="14849" width="29.5546875" style="982" customWidth="1"/>
    <col min="14850" max="14850" width="8.44140625" style="982" customWidth="1"/>
    <col min="14851" max="14858" width="12.5546875" style="982" customWidth="1"/>
    <col min="14859" max="15104" width="11.5546875" style="982"/>
    <col min="15105" max="15105" width="29.5546875" style="982" customWidth="1"/>
    <col min="15106" max="15106" width="8.44140625" style="982" customWidth="1"/>
    <col min="15107" max="15114" width="12.5546875" style="982" customWidth="1"/>
    <col min="15115" max="15360" width="11.5546875" style="982"/>
    <col min="15361" max="15361" width="29.5546875" style="982" customWidth="1"/>
    <col min="15362" max="15362" width="8.44140625" style="982" customWidth="1"/>
    <col min="15363" max="15370" width="12.5546875" style="982" customWidth="1"/>
    <col min="15371" max="15616" width="11.5546875" style="982"/>
    <col min="15617" max="15617" width="29.5546875" style="982" customWidth="1"/>
    <col min="15618" max="15618" width="8.44140625" style="982" customWidth="1"/>
    <col min="15619" max="15626" width="12.5546875" style="982" customWidth="1"/>
    <col min="15627" max="15872" width="11.5546875" style="982"/>
    <col min="15873" max="15873" width="29.5546875" style="982" customWidth="1"/>
    <col min="15874" max="15874" width="8.44140625" style="982" customWidth="1"/>
    <col min="15875" max="15882" width="12.5546875" style="982" customWidth="1"/>
    <col min="15883" max="16128" width="11.5546875" style="982"/>
    <col min="16129" max="16129" width="29.5546875" style="982" customWidth="1"/>
    <col min="16130" max="16130" width="8.44140625" style="982" customWidth="1"/>
    <col min="16131" max="16138" width="12.5546875" style="982" customWidth="1"/>
    <col min="16139" max="16384" width="11.5546875" style="982"/>
  </cols>
  <sheetData>
    <row r="1" spans="1:12">
      <c r="A1" s="1193" t="s">
        <v>1067</v>
      </c>
    </row>
    <row r="2" spans="1:12" s="984" customFormat="1" ht="28.2">
      <c r="A2" s="983" t="s">
        <v>954</v>
      </c>
      <c r="B2" s="983"/>
      <c r="C2" s="983"/>
      <c r="D2" s="983"/>
      <c r="E2" s="983"/>
      <c r="F2" s="983"/>
      <c r="G2" s="983"/>
      <c r="H2" s="983"/>
      <c r="I2" s="983"/>
      <c r="J2" s="983"/>
    </row>
    <row r="3" spans="1:12" s="985" customFormat="1" ht="25.2">
      <c r="A3" s="73" t="s">
        <v>955</v>
      </c>
      <c r="B3" s="73"/>
      <c r="C3" s="73"/>
      <c r="D3" s="73"/>
      <c r="E3" s="73"/>
      <c r="F3" s="73"/>
      <c r="G3" s="73"/>
      <c r="H3" s="73"/>
      <c r="I3" s="73"/>
      <c r="J3" s="73"/>
      <c r="L3" s="986"/>
    </row>
    <row r="4" spans="1:12" ht="21.75" customHeight="1">
      <c r="A4" s="987" t="s">
        <v>956</v>
      </c>
      <c r="B4" s="987"/>
      <c r="C4" s="987"/>
      <c r="D4" s="987"/>
      <c r="E4" s="987"/>
      <c r="F4" s="987"/>
      <c r="G4" s="987"/>
      <c r="H4" s="987"/>
      <c r="I4" s="987"/>
      <c r="J4" s="987"/>
    </row>
    <row r="5" spans="1:12" ht="14.4" thickBot="1"/>
    <row r="6" spans="1:12" ht="20.25" customHeight="1">
      <c r="A6" s="988" t="s">
        <v>66</v>
      </c>
      <c r="B6" s="989"/>
      <c r="C6" s="988" t="s">
        <v>957</v>
      </c>
      <c r="D6" s="988"/>
      <c r="E6" s="988"/>
      <c r="F6" s="988"/>
      <c r="G6" s="988"/>
      <c r="H6" s="988"/>
      <c r="I6" s="988"/>
      <c r="J6" s="990" t="s">
        <v>103</v>
      </c>
    </row>
    <row r="7" spans="1:12" ht="33.75" customHeight="1">
      <c r="A7" s="991"/>
      <c r="B7" s="992"/>
      <c r="C7" s="993" t="s">
        <v>958</v>
      </c>
      <c r="D7" s="994" t="s">
        <v>959</v>
      </c>
      <c r="E7" s="995" t="s">
        <v>912</v>
      </c>
      <c r="F7" s="995" t="s">
        <v>913</v>
      </c>
      <c r="G7" s="995" t="s">
        <v>46</v>
      </c>
      <c r="H7" s="995" t="s">
        <v>960</v>
      </c>
      <c r="I7" s="995" t="s">
        <v>961</v>
      </c>
      <c r="J7" s="996"/>
    </row>
    <row r="8" spans="1:12" ht="3" customHeight="1">
      <c r="A8" s="997"/>
      <c r="B8" s="997"/>
      <c r="C8" s="998"/>
      <c r="D8" s="999"/>
      <c r="E8" s="999"/>
      <c r="J8" s="1000"/>
    </row>
    <row r="9" spans="1:12" s="1006" customFormat="1" ht="24.9" customHeight="1">
      <c r="A9" s="1001" t="s">
        <v>29</v>
      </c>
      <c r="B9" s="1002"/>
      <c r="C9" s="1003" t="s">
        <v>69</v>
      </c>
      <c r="D9" s="1003" t="s">
        <v>69</v>
      </c>
      <c r="E9" s="1003">
        <v>15.359</v>
      </c>
      <c r="F9" s="1003">
        <v>222.95400000000001</v>
      </c>
      <c r="G9" s="1003">
        <v>337.32</v>
      </c>
      <c r="H9" s="1003">
        <v>44054.767999999996</v>
      </c>
      <c r="I9" s="1003" t="s">
        <v>69</v>
      </c>
      <c r="J9" s="1004">
        <v>44630.400999999998</v>
      </c>
      <c r="K9" s="1005"/>
    </row>
    <row r="10" spans="1:12" s="1006" customFormat="1" ht="24.9" customHeight="1">
      <c r="A10" s="1001" t="s">
        <v>30</v>
      </c>
      <c r="B10" s="1002"/>
      <c r="C10" s="1003" t="s">
        <v>69</v>
      </c>
      <c r="D10" s="1003" t="s">
        <v>69</v>
      </c>
      <c r="E10" s="1003">
        <v>131.934</v>
      </c>
      <c r="F10" s="1003">
        <v>7415.7659999999996</v>
      </c>
      <c r="G10" s="1003">
        <v>15053.289000000001</v>
      </c>
      <c r="H10" s="1003">
        <v>6172.7809999999999</v>
      </c>
      <c r="I10" s="1003" t="s">
        <v>69</v>
      </c>
      <c r="J10" s="1004">
        <v>28773.77</v>
      </c>
      <c r="K10" s="1005"/>
    </row>
    <row r="11" spans="1:12" s="1006" customFormat="1" ht="24.9" customHeight="1">
      <c r="A11" s="1001" t="s">
        <v>31</v>
      </c>
      <c r="B11" s="1002"/>
      <c r="C11" s="1003" t="s">
        <v>69</v>
      </c>
      <c r="D11" s="1003" t="s">
        <v>69</v>
      </c>
      <c r="E11" s="1003" t="s">
        <v>69</v>
      </c>
      <c r="F11" s="1003" t="s">
        <v>69</v>
      </c>
      <c r="G11" s="1003" t="s">
        <v>69</v>
      </c>
      <c r="H11" s="1003" t="s">
        <v>69</v>
      </c>
      <c r="I11" s="1003" t="s">
        <v>69</v>
      </c>
      <c r="J11" s="1004" t="s">
        <v>69</v>
      </c>
      <c r="K11" s="1005"/>
    </row>
    <row r="12" spans="1:12" s="1006" customFormat="1" ht="24.9" customHeight="1">
      <c r="A12" s="1001" t="s">
        <v>32</v>
      </c>
      <c r="B12" s="1002"/>
      <c r="C12" s="1003" t="s">
        <v>69</v>
      </c>
      <c r="D12" s="1003" t="s">
        <v>69</v>
      </c>
      <c r="E12" s="1003" t="s">
        <v>69</v>
      </c>
      <c r="F12" s="1003">
        <v>484.57900000000001</v>
      </c>
      <c r="G12" s="1003">
        <v>496.83499999999998</v>
      </c>
      <c r="H12" s="1003">
        <v>25146.131000000001</v>
      </c>
      <c r="I12" s="1003" t="s">
        <v>69</v>
      </c>
      <c r="J12" s="1004">
        <v>26127.545000000002</v>
      </c>
      <c r="K12" s="1005"/>
    </row>
    <row r="13" spans="1:12" s="1006" customFormat="1" ht="24.9" customHeight="1">
      <c r="A13" s="1001" t="s">
        <v>33</v>
      </c>
      <c r="B13" s="1002"/>
      <c r="C13" s="1003" t="s">
        <v>69</v>
      </c>
      <c r="D13" s="1003" t="s">
        <v>69</v>
      </c>
      <c r="E13" s="1003">
        <v>27.491</v>
      </c>
      <c r="F13" s="1003">
        <v>760.18299999999999</v>
      </c>
      <c r="G13" s="1003">
        <v>660.90300000000002</v>
      </c>
      <c r="H13" s="1003">
        <v>2219.7289999999998</v>
      </c>
      <c r="I13" s="1003" t="s">
        <v>69</v>
      </c>
      <c r="J13" s="1004">
        <v>3668.3059999999996</v>
      </c>
      <c r="K13" s="1005"/>
    </row>
    <row r="14" spans="1:12" s="1006" customFormat="1" ht="24.9" customHeight="1">
      <c r="A14" s="1001" t="s">
        <v>34</v>
      </c>
      <c r="B14" s="1002"/>
      <c r="C14" s="1003" t="s">
        <v>69</v>
      </c>
      <c r="D14" s="1003" t="s">
        <v>69</v>
      </c>
      <c r="E14" s="1003" t="s">
        <v>69</v>
      </c>
      <c r="F14" s="1003" t="s">
        <v>69</v>
      </c>
      <c r="G14" s="1003" t="s">
        <v>69</v>
      </c>
      <c r="H14" s="1003">
        <v>44247.472000000002</v>
      </c>
      <c r="I14" s="1003" t="s">
        <v>69</v>
      </c>
      <c r="J14" s="1004">
        <v>44247.472000000002</v>
      </c>
      <c r="K14" s="1005"/>
    </row>
    <row r="15" spans="1:12" s="1006" customFormat="1" ht="24.9" customHeight="1">
      <c r="A15" s="1001" t="s">
        <v>35</v>
      </c>
      <c r="B15" s="1002"/>
      <c r="C15" s="1003" t="s">
        <v>69</v>
      </c>
      <c r="D15" s="1003" t="s">
        <v>69</v>
      </c>
      <c r="E15" s="1003">
        <v>232.13399999999999</v>
      </c>
      <c r="F15" s="1003">
        <v>496.11099999999999</v>
      </c>
      <c r="G15" s="1003" t="s">
        <v>69</v>
      </c>
      <c r="H15" s="1003">
        <v>1034.1790000000001</v>
      </c>
      <c r="I15" s="1003" t="s">
        <v>69</v>
      </c>
      <c r="J15" s="1004">
        <v>1762.424</v>
      </c>
      <c r="K15" s="1005"/>
    </row>
    <row r="16" spans="1:12" s="1006" customFormat="1" ht="24.9" customHeight="1">
      <c r="A16" s="1001" t="s">
        <v>36</v>
      </c>
      <c r="B16" s="1002"/>
      <c r="C16" s="1003" t="s">
        <v>69</v>
      </c>
      <c r="D16" s="1003" t="s">
        <v>69</v>
      </c>
      <c r="E16" s="1003" t="s">
        <v>69</v>
      </c>
      <c r="F16" s="1003">
        <v>784.70500000000004</v>
      </c>
      <c r="G16" s="1003">
        <v>1122.662</v>
      </c>
      <c r="H16" s="1003">
        <v>412.90899999999999</v>
      </c>
      <c r="I16" s="1003" t="s">
        <v>69</v>
      </c>
      <c r="J16" s="1004">
        <v>2320.2760000000003</v>
      </c>
      <c r="K16" s="1005"/>
    </row>
    <row r="17" spans="1:11" s="1006" customFormat="1" ht="24.9" customHeight="1">
      <c r="A17" s="1001" t="s">
        <v>37</v>
      </c>
      <c r="B17" s="1002"/>
      <c r="C17" s="1003" t="s">
        <v>69</v>
      </c>
      <c r="D17" s="1003" t="s">
        <v>69</v>
      </c>
      <c r="E17" s="1003" t="s">
        <v>69</v>
      </c>
      <c r="F17" s="1003" t="s">
        <v>69</v>
      </c>
      <c r="G17" s="1003" t="s">
        <v>69</v>
      </c>
      <c r="H17" s="1003" t="s">
        <v>69</v>
      </c>
      <c r="I17" s="1003" t="s">
        <v>69</v>
      </c>
      <c r="J17" s="1004" t="s">
        <v>69</v>
      </c>
      <c r="K17" s="1005"/>
    </row>
    <row r="18" spans="1:11" s="1009" customFormat="1" ht="30.75" customHeight="1" thickBot="1">
      <c r="A18" s="1007" t="s">
        <v>962</v>
      </c>
      <c r="B18" s="1007"/>
      <c r="C18" s="1008" t="s">
        <v>69</v>
      </c>
      <c r="D18" s="1008" t="s">
        <v>69</v>
      </c>
      <c r="E18" s="1008">
        <v>406.91800000000001</v>
      </c>
      <c r="F18" s="1008">
        <v>10164.298000000001</v>
      </c>
      <c r="G18" s="1008">
        <v>17671.008999999998</v>
      </c>
      <c r="H18" s="1008">
        <v>123287.969</v>
      </c>
      <c r="I18" s="1008" t="s">
        <v>69</v>
      </c>
      <c r="J18" s="1008">
        <v>151530.19400000002</v>
      </c>
      <c r="K18" s="1005"/>
    </row>
    <row r="19" spans="1:11" s="1006" customFormat="1" ht="15" customHeight="1">
      <c r="A19" s="1006" t="s">
        <v>963</v>
      </c>
    </row>
    <row r="20" spans="1:11">
      <c r="A20" s="230" t="s">
        <v>71</v>
      </c>
    </row>
  </sheetData>
  <mergeCells count="6">
    <mergeCell ref="A2:J2"/>
    <mergeCell ref="A3:J3"/>
    <mergeCell ref="A4:J4"/>
    <mergeCell ref="A6:A7"/>
    <mergeCell ref="C6:I6"/>
    <mergeCell ref="J6:J7"/>
  </mergeCells>
  <hyperlinks>
    <hyperlink ref="A1" location="Índice!A1" display="Volver al Índice" xr:uid="{1801F287-D745-4344-B331-59D7986018A7}"/>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FFA19-A52F-40C7-90C3-FDD479BD2E1E}">
  <dimension ref="A1:M23"/>
  <sheetViews>
    <sheetView showGridLines="0" zoomScaleNormal="75" workbookViewId="0"/>
  </sheetViews>
  <sheetFormatPr baseColWidth="10" defaultRowHeight="13.2"/>
  <cols>
    <col min="1" max="1" width="31" style="7" customWidth="1"/>
    <col min="2" max="3" width="19.5546875" style="7" customWidth="1"/>
    <col min="4" max="4" width="20.5546875" style="7" customWidth="1"/>
    <col min="5" max="5" width="4.44140625" style="7" customWidth="1"/>
    <col min="6" max="8" width="19.5546875" style="7" customWidth="1"/>
    <col min="9" max="256" width="11.5546875" style="7"/>
    <col min="257" max="257" width="31" style="7" customWidth="1"/>
    <col min="258" max="259" width="19.5546875" style="7" customWidth="1"/>
    <col min="260" max="260" width="20.5546875" style="7" customWidth="1"/>
    <col min="261" max="261" width="4.44140625" style="7" customWidth="1"/>
    <col min="262" max="264" width="19.5546875" style="7" customWidth="1"/>
    <col min="265" max="512" width="11.5546875" style="7"/>
    <col min="513" max="513" width="31" style="7" customWidth="1"/>
    <col min="514" max="515" width="19.5546875" style="7" customWidth="1"/>
    <col min="516" max="516" width="20.5546875" style="7" customWidth="1"/>
    <col min="517" max="517" width="4.44140625" style="7" customWidth="1"/>
    <col min="518" max="520" width="19.5546875" style="7" customWidth="1"/>
    <col min="521" max="768" width="11.5546875" style="7"/>
    <col min="769" max="769" width="31" style="7" customWidth="1"/>
    <col min="770" max="771" width="19.5546875" style="7" customWidth="1"/>
    <col min="772" max="772" width="20.5546875" style="7" customWidth="1"/>
    <col min="773" max="773" width="4.44140625" style="7" customWidth="1"/>
    <col min="774" max="776" width="19.5546875" style="7" customWidth="1"/>
    <col min="777" max="1024" width="11.5546875" style="7"/>
    <col min="1025" max="1025" width="31" style="7" customWidth="1"/>
    <col min="1026" max="1027" width="19.5546875" style="7" customWidth="1"/>
    <col min="1028" max="1028" width="20.5546875" style="7" customWidth="1"/>
    <col min="1029" max="1029" width="4.44140625" style="7" customWidth="1"/>
    <col min="1030" max="1032" width="19.5546875" style="7" customWidth="1"/>
    <col min="1033" max="1280" width="11.5546875" style="7"/>
    <col min="1281" max="1281" width="31" style="7" customWidth="1"/>
    <col min="1282" max="1283" width="19.5546875" style="7" customWidth="1"/>
    <col min="1284" max="1284" width="20.5546875" style="7" customWidth="1"/>
    <col min="1285" max="1285" width="4.44140625" style="7" customWidth="1"/>
    <col min="1286" max="1288" width="19.5546875" style="7" customWidth="1"/>
    <col min="1289" max="1536" width="11.5546875" style="7"/>
    <col min="1537" max="1537" width="31" style="7" customWidth="1"/>
    <col min="1538" max="1539" width="19.5546875" style="7" customWidth="1"/>
    <col min="1540" max="1540" width="20.5546875" style="7" customWidth="1"/>
    <col min="1541" max="1541" width="4.44140625" style="7" customWidth="1"/>
    <col min="1542" max="1544" width="19.5546875" style="7" customWidth="1"/>
    <col min="1545" max="1792" width="11.5546875" style="7"/>
    <col min="1793" max="1793" width="31" style="7" customWidth="1"/>
    <col min="1794" max="1795" width="19.5546875" style="7" customWidth="1"/>
    <col min="1796" max="1796" width="20.5546875" style="7" customWidth="1"/>
    <col min="1797" max="1797" width="4.44140625" style="7" customWidth="1"/>
    <col min="1798" max="1800" width="19.5546875" style="7" customWidth="1"/>
    <col min="1801" max="2048" width="11.5546875" style="7"/>
    <col min="2049" max="2049" width="31" style="7" customWidth="1"/>
    <col min="2050" max="2051" width="19.5546875" style="7" customWidth="1"/>
    <col min="2052" max="2052" width="20.5546875" style="7" customWidth="1"/>
    <col min="2053" max="2053" width="4.44140625" style="7" customWidth="1"/>
    <col min="2054" max="2056" width="19.5546875" style="7" customWidth="1"/>
    <col min="2057" max="2304" width="11.5546875" style="7"/>
    <col min="2305" max="2305" width="31" style="7" customWidth="1"/>
    <col min="2306" max="2307" width="19.5546875" style="7" customWidth="1"/>
    <col min="2308" max="2308" width="20.5546875" style="7" customWidth="1"/>
    <col min="2309" max="2309" width="4.44140625" style="7" customWidth="1"/>
    <col min="2310" max="2312" width="19.5546875" style="7" customWidth="1"/>
    <col min="2313" max="2560" width="11.5546875" style="7"/>
    <col min="2561" max="2561" width="31" style="7" customWidth="1"/>
    <col min="2562" max="2563" width="19.5546875" style="7" customWidth="1"/>
    <col min="2564" max="2564" width="20.5546875" style="7" customWidth="1"/>
    <col min="2565" max="2565" width="4.44140625" style="7" customWidth="1"/>
    <col min="2566" max="2568" width="19.5546875" style="7" customWidth="1"/>
    <col min="2569" max="2816" width="11.5546875" style="7"/>
    <col min="2817" max="2817" width="31" style="7" customWidth="1"/>
    <col min="2818" max="2819" width="19.5546875" style="7" customWidth="1"/>
    <col min="2820" max="2820" width="20.5546875" style="7" customWidth="1"/>
    <col min="2821" max="2821" width="4.44140625" style="7" customWidth="1"/>
    <col min="2822" max="2824" width="19.5546875" style="7" customWidth="1"/>
    <col min="2825" max="3072" width="11.5546875" style="7"/>
    <col min="3073" max="3073" width="31" style="7" customWidth="1"/>
    <col min="3074" max="3075" width="19.5546875" style="7" customWidth="1"/>
    <col min="3076" max="3076" width="20.5546875" style="7" customWidth="1"/>
    <col min="3077" max="3077" width="4.44140625" style="7" customWidth="1"/>
    <col min="3078" max="3080" width="19.5546875" style="7" customWidth="1"/>
    <col min="3081" max="3328" width="11.5546875" style="7"/>
    <col min="3329" max="3329" width="31" style="7" customWidth="1"/>
    <col min="3330" max="3331" width="19.5546875" style="7" customWidth="1"/>
    <col min="3332" max="3332" width="20.5546875" style="7" customWidth="1"/>
    <col min="3333" max="3333" width="4.44140625" style="7" customWidth="1"/>
    <col min="3334" max="3336" width="19.5546875" style="7" customWidth="1"/>
    <col min="3337" max="3584" width="11.5546875" style="7"/>
    <col min="3585" max="3585" width="31" style="7" customWidth="1"/>
    <col min="3586" max="3587" width="19.5546875" style="7" customWidth="1"/>
    <col min="3588" max="3588" width="20.5546875" style="7" customWidth="1"/>
    <col min="3589" max="3589" width="4.44140625" style="7" customWidth="1"/>
    <col min="3590" max="3592" width="19.5546875" style="7" customWidth="1"/>
    <col min="3593" max="3840" width="11.5546875" style="7"/>
    <col min="3841" max="3841" width="31" style="7" customWidth="1"/>
    <col min="3842" max="3843" width="19.5546875" style="7" customWidth="1"/>
    <col min="3844" max="3844" width="20.5546875" style="7" customWidth="1"/>
    <col min="3845" max="3845" width="4.44140625" style="7" customWidth="1"/>
    <col min="3846" max="3848" width="19.5546875" style="7" customWidth="1"/>
    <col min="3849" max="4096" width="11.5546875" style="7"/>
    <col min="4097" max="4097" width="31" style="7" customWidth="1"/>
    <col min="4098" max="4099" width="19.5546875" style="7" customWidth="1"/>
    <col min="4100" max="4100" width="20.5546875" style="7" customWidth="1"/>
    <col min="4101" max="4101" width="4.44140625" style="7" customWidth="1"/>
    <col min="4102" max="4104" width="19.5546875" style="7" customWidth="1"/>
    <col min="4105" max="4352" width="11.5546875" style="7"/>
    <col min="4353" max="4353" width="31" style="7" customWidth="1"/>
    <col min="4354" max="4355" width="19.5546875" style="7" customWidth="1"/>
    <col min="4356" max="4356" width="20.5546875" style="7" customWidth="1"/>
    <col min="4357" max="4357" width="4.44140625" style="7" customWidth="1"/>
    <col min="4358" max="4360" width="19.5546875" style="7" customWidth="1"/>
    <col min="4361" max="4608" width="11.5546875" style="7"/>
    <col min="4609" max="4609" width="31" style="7" customWidth="1"/>
    <col min="4610" max="4611" width="19.5546875" style="7" customWidth="1"/>
    <col min="4612" max="4612" width="20.5546875" style="7" customWidth="1"/>
    <col min="4613" max="4613" width="4.44140625" style="7" customWidth="1"/>
    <col min="4614" max="4616" width="19.5546875" style="7" customWidth="1"/>
    <col min="4617" max="4864" width="11.5546875" style="7"/>
    <col min="4865" max="4865" width="31" style="7" customWidth="1"/>
    <col min="4866" max="4867" width="19.5546875" style="7" customWidth="1"/>
    <col min="4868" max="4868" width="20.5546875" style="7" customWidth="1"/>
    <col min="4869" max="4869" width="4.44140625" style="7" customWidth="1"/>
    <col min="4870" max="4872" width="19.5546875" style="7" customWidth="1"/>
    <col min="4873" max="5120" width="11.5546875" style="7"/>
    <col min="5121" max="5121" width="31" style="7" customWidth="1"/>
    <col min="5122" max="5123" width="19.5546875" style="7" customWidth="1"/>
    <col min="5124" max="5124" width="20.5546875" style="7" customWidth="1"/>
    <col min="5125" max="5125" width="4.44140625" style="7" customWidth="1"/>
    <col min="5126" max="5128" width="19.5546875" style="7" customWidth="1"/>
    <col min="5129" max="5376" width="11.5546875" style="7"/>
    <col min="5377" max="5377" width="31" style="7" customWidth="1"/>
    <col min="5378" max="5379" width="19.5546875" style="7" customWidth="1"/>
    <col min="5380" max="5380" width="20.5546875" style="7" customWidth="1"/>
    <col min="5381" max="5381" width="4.44140625" style="7" customWidth="1"/>
    <col min="5382" max="5384" width="19.5546875" style="7" customWidth="1"/>
    <col min="5385" max="5632" width="11.5546875" style="7"/>
    <col min="5633" max="5633" width="31" style="7" customWidth="1"/>
    <col min="5634" max="5635" width="19.5546875" style="7" customWidth="1"/>
    <col min="5636" max="5636" width="20.5546875" style="7" customWidth="1"/>
    <col min="5637" max="5637" width="4.44140625" style="7" customWidth="1"/>
    <col min="5638" max="5640" width="19.5546875" style="7" customWidth="1"/>
    <col min="5641" max="5888" width="11.5546875" style="7"/>
    <col min="5889" max="5889" width="31" style="7" customWidth="1"/>
    <col min="5890" max="5891" width="19.5546875" style="7" customWidth="1"/>
    <col min="5892" max="5892" width="20.5546875" style="7" customWidth="1"/>
    <col min="5893" max="5893" width="4.44140625" style="7" customWidth="1"/>
    <col min="5894" max="5896" width="19.5546875" style="7" customWidth="1"/>
    <col min="5897" max="6144" width="11.5546875" style="7"/>
    <col min="6145" max="6145" width="31" style="7" customWidth="1"/>
    <col min="6146" max="6147" width="19.5546875" style="7" customWidth="1"/>
    <col min="6148" max="6148" width="20.5546875" style="7" customWidth="1"/>
    <col min="6149" max="6149" width="4.44140625" style="7" customWidth="1"/>
    <col min="6150" max="6152" width="19.5546875" style="7" customWidth="1"/>
    <col min="6153" max="6400" width="11.5546875" style="7"/>
    <col min="6401" max="6401" width="31" style="7" customWidth="1"/>
    <col min="6402" max="6403" width="19.5546875" style="7" customWidth="1"/>
    <col min="6404" max="6404" width="20.5546875" style="7" customWidth="1"/>
    <col min="6405" max="6405" width="4.44140625" style="7" customWidth="1"/>
    <col min="6406" max="6408" width="19.5546875" style="7" customWidth="1"/>
    <col min="6409" max="6656" width="11.5546875" style="7"/>
    <col min="6657" max="6657" width="31" style="7" customWidth="1"/>
    <col min="6658" max="6659" width="19.5546875" style="7" customWidth="1"/>
    <col min="6660" max="6660" width="20.5546875" style="7" customWidth="1"/>
    <col min="6661" max="6661" width="4.44140625" style="7" customWidth="1"/>
    <col min="6662" max="6664" width="19.5546875" style="7" customWidth="1"/>
    <col min="6665" max="6912" width="11.5546875" style="7"/>
    <col min="6913" max="6913" width="31" style="7" customWidth="1"/>
    <col min="6914" max="6915" width="19.5546875" style="7" customWidth="1"/>
    <col min="6916" max="6916" width="20.5546875" style="7" customWidth="1"/>
    <col min="6917" max="6917" width="4.44140625" style="7" customWidth="1"/>
    <col min="6918" max="6920" width="19.5546875" style="7" customWidth="1"/>
    <col min="6921" max="7168" width="11.5546875" style="7"/>
    <col min="7169" max="7169" width="31" style="7" customWidth="1"/>
    <col min="7170" max="7171" width="19.5546875" style="7" customWidth="1"/>
    <col min="7172" max="7172" width="20.5546875" style="7" customWidth="1"/>
    <col min="7173" max="7173" width="4.44140625" style="7" customWidth="1"/>
    <col min="7174" max="7176" width="19.5546875" style="7" customWidth="1"/>
    <col min="7177" max="7424" width="11.5546875" style="7"/>
    <col min="7425" max="7425" width="31" style="7" customWidth="1"/>
    <col min="7426" max="7427" width="19.5546875" style="7" customWidth="1"/>
    <col min="7428" max="7428" width="20.5546875" style="7" customWidth="1"/>
    <col min="7429" max="7429" width="4.44140625" style="7" customWidth="1"/>
    <col min="7430" max="7432" width="19.5546875" style="7" customWidth="1"/>
    <col min="7433" max="7680" width="11.5546875" style="7"/>
    <col min="7681" max="7681" width="31" style="7" customWidth="1"/>
    <col min="7682" max="7683" width="19.5546875" style="7" customWidth="1"/>
    <col min="7684" max="7684" width="20.5546875" style="7" customWidth="1"/>
    <col min="7685" max="7685" width="4.44140625" style="7" customWidth="1"/>
    <col min="7686" max="7688" width="19.5546875" style="7" customWidth="1"/>
    <col min="7689" max="7936" width="11.5546875" style="7"/>
    <col min="7937" max="7937" width="31" style="7" customWidth="1"/>
    <col min="7938" max="7939" width="19.5546875" style="7" customWidth="1"/>
    <col min="7940" max="7940" width="20.5546875" style="7" customWidth="1"/>
    <col min="7941" max="7941" width="4.44140625" style="7" customWidth="1"/>
    <col min="7942" max="7944" width="19.5546875" style="7" customWidth="1"/>
    <col min="7945" max="8192" width="11.5546875" style="7"/>
    <col min="8193" max="8193" width="31" style="7" customWidth="1"/>
    <col min="8194" max="8195" width="19.5546875" style="7" customWidth="1"/>
    <col min="8196" max="8196" width="20.5546875" style="7" customWidth="1"/>
    <col min="8197" max="8197" width="4.44140625" style="7" customWidth="1"/>
    <col min="8198" max="8200" width="19.5546875" style="7" customWidth="1"/>
    <col min="8201" max="8448" width="11.5546875" style="7"/>
    <col min="8449" max="8449" width="31" style="7" customWidth="1"/>
    <col min="8450" max="8451" width="19.5546875" style="7" customWidth="1"/>
    <col min="8452" max="8452" width="20.5546875" style="7" customWidth="1"/>
    <col min="8453" max="8453" width="4.44140625" style="7" customWidth="1"/>
    <col min="8454" max="8456" width="19.5546875" style="7" customWidth="1"/>
    <col min="8457" max="8704" width="11.5546875" style="7"/>
    <col min="8705" max="8705" width="31" style="7" customWidth="1"/>
    <col min="8706" max="8707" width="19.5546875" style="7" customWidth="1"/>
    <col min="8708" max="8708" width="20.5546875" style="7" customWidth="1"/>
    <col min="8709" max="8709" width="4.44140625" style="7" customWidth="1"/>
    <col min="8710" max="8712" width="19.5546875" style="7" customWidth="1"/>
    <col min="8713" max="8960" width="11.5546875" style="7"/>
    <col min="8961" max="8961" width="31" style="7" customWidth="1"/>
    <col min="8962" max="8963" width="19.5546875" style="7" customWidth="1"/>
    <col min="8964" max="8964" width="20.5546875" style="7" customWidth="1"/>
    <col min="8965" max="8965" width="4.44140625" style="7" customWidth="1"/>
    <col min="8966" max="8968" width="19.5546875" style="7" customWidth="1"/>
    <col min="8969" max="9216" width="11.5546875" style="7"/>
    <col min="9217" max="9217" width="31" style="7" customWidth="1"/>
    <col min="9218" max="9219" width="19.5546875" style="7" customWidth="1"/>
    <col min="9220" max="9220" width="20.5546875" style="7" customWidth="1"/>
    <col min="9221" max="9221" width="4.44140625" style="7" customWidth="1"/>
    <col min="9222" max="9224" width="19.5546875" style="7" customWidth="1"/>
    <col min="9225" max="9472" width="11.5546875" style="7"/>
    <col min="9473" max="9473" width="31" style="7" customWidth="1"/>
    <col min="9474" max="9475" width="19.5546875" style="7" customWidth="1"/>
    <col min="9476" max="9476" width="20.5546875" style="7" customWidth="1"/>
    <col min="9477" max="9477" width="4.44140625" style="7" customWidth="1"/>
    <col min="9478" max="9480" width="19.5546875" style="7" customWidth="1"/>
    <col min="9481" max="9728" width="11.5546875" style="7"/>
    <col min="9729" max="9729" width="31" style="7" customWidth="1"/>
    <col min="9730" max="9731" width="19.5546875" style="7" customWidth="1"/>
    <col min="9732" max="9732" width="20.5546875" style="7" customWidth="1"/>
    <col min="9733" max="9733" width="4.44140625" style="7" customWidth="1"/>
    <col min="9734" max="9736" width="19.5546875" style="7" customWidth="1"/>
    <col min="9737" max="9984" width="11.5546875" style="7"/>
    <col min="9985" max="9985" width="31" style="7" customWidth="1"/>
    <col min="9986" max="9987" width="19.5546875" style="7" customWidth="1"/>
    <col min="9988" max="9988" width="20.5546875" style="7" customWidth="1"/>
    <col min="9989" max="9989" width="4.44140625" style="7" customWidth="1"/>
    <col min="9990" max="9992" width="19.5546875" style="7" customWidth="1"/>
    <col min="9993" max="10240" width="11.5546875" style="7"/>
    <col min="10241" max="10241" width="31" style="7" customWidth="1"/>
    <col min="10242" max="10243" width="19.5546875" style="7" customWidth="1"/>
    <col min="10244" max="10244" width="20.5546875" style="7" customWidth="1"/>
    <col min="10245" max="10245" width="4.44140625" style="7" customWidth="1"/>
    <col min="10246" max="10248" width="19.5546875" style="7" customWidth="1"/>
    <col min="10249" max="10496" width="11.5546875" style="7"/>
    <col min="10497" max="10497" width="31" style="7" customWidth="1"/>
    <col min="10498" max="10499" width="19.5546875" style="7" customWidth="1"/>
    <col min="10500" max="10500" width="20.5546875" style="7" customWidth="1"/>
    <col min="10501" max="10501" width="4.44140625" style="7" customWidth="1"/>
    <col min="10502" max="10504" width="19.5546875" style="7" customWidth="1"/>
    <col min="10505" max="10752" width="11.5546875" style="7"/>
    <col min="10753" max="10753" width="31" style="7" customWidth="1"/>
    <col min="10754" max="10755" width="19.5546875" style="7" customWidth="1"/>
    <col min="10756" max="10756" width="20.5546875" style="7" customWidth="1"/>
    <col min="10757" max="10757" width="4.44140625" style="7" customWidth="1"/>
    <col min="10758" max="10760" width="19.5546875" style="7" customWidth="1"/>
    <col min="10761" max="11008" width="11.5546875" style="7"/>
    <col min="11009" max="11009" width="31" style="7" customWidth="1"/>
    <col min="11010" max="11011" width="19.5546875" style="7" customWidth="1"/>
    <col min="11012" max="11012" width="20.5546875" style="7" customWidth="1"/>
    <col min="11013" max="11013" width="4.44140625" style="7" customWidth="1"/>
    <col min="11014" max="11016" width="19.5546875" style="7" customWidth="1"/>
    <col min="11017" max="11264" width="11.5546875" style="7"/>
    <col min="11265" max="11265" width="31" style="7" customWidth="1"/>
    <col min="11266" max="11267" width="19.5546875" style="7" customWidth="1"/>
    <col min="11268" max="11268" width="20.5546875" style="7" customWidth="1"/>
    <col min="11269" max="11269" width="4.44140625" style="7" customWidth="1"/>
    <col min="11270" max="11272" width="19.5546875" style="7" customWidth="1"/>
    <col min="11273" max="11520" width="11.5546875" style="7"/>
    <col min="11521" max="11521" width="31" style="7" customWidth="1"/>
    <col min="11522" max="11523" width="19.5546875" style="7" customWidth="1"/>
    <col min="11524" max="11524" width="20.5546875" style="7" customWidth="1"/>
    <col min="11525" max="11525" width="4.44140625" style="7" customWidth="1"/>
    <col min="11526" max="11528" width="19.5546875" style="7" customWidth="1"/>
    <col min="11529" max="11776" width="11.5546875" style="7"/>
    <col min="11777" max="11777" width="31" style="7" customWidth="1"/>
    <col min="11778" max="11779" width="19.5546875" style="7" customWidth="1"/>
    <col min="11780" max="11780" width="20.5546875" style="7" customWidth="1"/>
    <col min="11781" max="11781" width="4.44140625" style="7" customWidth="1"/>
    <col min="11782" max="11784" width="19.5546875" style="7" customWidth="1"/>
    <col min="11785" max="12032" width="11.5546875" style="7"/>
    <col min="12033" max="12033" width="31" style="7" customWidth="1"/>
    <col min="12034" max="12035" width="19.5546875" style="7" customWidth="1"/>
    <col min="12036" max="12036" width="20.5546875" style="7" customWidth="1"/>
    <col min="12037" max="12037" width="4.44140625" style="7" customWidth="1"/>
    <col min="12038" max="12040" width="19.5546875" style="7" customWidth="1"/>
    <col min="12041" max="12288" width="11.5546875" style="7"/>
    <col min="12289" max="12289" width="31" style="7" customWidth="1"/>
    <col min="12290" max="12291" width="19.5546875" style="7" customWidth="1"/>
    <col min="12292" max="12292" width="20.5546875" style="7" customWidth="1"/>
    <col min="12293" max="12293" width="4.44140625" style="7" customWidth="1"/>
    <col min="12294" max="12296" width="19.5546875" style="7" customWidth="1"/>
    <col min="12297" max="12544" width="11.5546875" style="7"/>
    <col min="12545" max="12545" width="31" style="7" customWidth="1"/>
    <col min="12546" max="12547" width="19.5546875" style="7" customWidth="1"/>
    <col min="12548" max="12548" width="20.5546875" style="7" customWidth="1"/>
    <col min="12549" max="12549" width="4.44140625" style="7" customWidth="1"/>
    <col min="12550" max="12552" width="19.5546875" style="7" customWidth="1"/>
    <col min="12553" max="12800" width="11.5546875" style="7"/>
    <col min="12801" max="12801" width="31" style="7" customWidth="1"/>
    <col min="12802" max="12803" width="19.5546875" style="7" customWidth="1"/>
    <col min="12804" max="12804" width="20.5546875" style="7" customWidth="1"/>
    <col min="12805" max="12805" width="4.44140625" style="7" customWidth="1"/>
    <col min="12806" max="12808" width="19.5546875" style="7" customWidth="1"/>
    <col min="12809" max="13056" width="11.5546875" style="7"/>
    <col min="13057" max="13057" width="31" style="7" customWidth="1"/>
    <col min="13058" max="13059" width="19.5546875" style="7" customWidth="1"/>
    <col min="13060" max="13060" width="20.5546875" style="7" customWidth="1"/>
    <col min="13061" max="13061" width="4.44140625" style="7" customWidth="1"/>
    <col min="13062" max="13064" width="19.5546875" style="7" customWidth="1"/>
    <col min="13065" max="13312" width="11.5546875" style="7"/>
    <col min="13313" max="13313" width="31" style="7" customWidth="1"/>
    <col min="13314" max="13315" width="19.5546875" style="7" customWidth="1"/>
    <col min="13316" max="13316" width="20.5546875" style="7" customWidth="1"/>
    <col min="13317" max="13317" width="4.44140625" style="7" customWidth="1"/>
    <col min="13318" max="13320" width="19.5546875" style="7" customWidth="1"/>
    <col min="13321" max="13568" width="11.5546875" style="7"/>
    <col min="13569" max="13569" width="31" style="7" customWidth="1"/>
    <col min="13570" max="13571" width="19.5546875" style="7" customWidth="1"/>
    <col min="13572" max="13572" width="20.5546875" style="7" customWidth="1"/>
    <col min="13573" max="13573" width="4.44140625" style="7" customWidth="1"/>
    <col min="13574" max="13576" width="19.5546875" style="7" customWidth="1"/>
    <col min="13577" max="13824" width="11.5546875" style="7"/>
    <col min="13825" max="13825" width="31" style="7" customWidth="1"/>
    <col min="13826" max="13827" width="19.5546875" style="7" customWidth="1"/>
    <col min="13828" max="13828" width="20.5546875" style="7" customWidth="1"/>
    <col min="13829" max="13829" width="4.44140625" style="7" customWidth="1"/>
    <col min="13830" max="13832" width="19.5546875" style="7" customWidth="1"/>
    <col min="13833" max="14080" width="11.5546875" style="7"/>
    <col min="14081" max="14081" width="31" style="7" customWidth="1"/>
    <col min="14082" max="14083" width="19.5546875" style="7" customWidth="1"/>
    <col min="14084" max="14084" width="20.5546875" style="7" customWidth="1"/>
    <col min="14085" max="14085" width="4.44140625" style="7" customWidth="1"/>
    <col min="14086" max="14088" width="19.5546875" style="7" customWidth="1"/>
    <col min="14089" max="14336" width="11.5546875" style="7"/>
    <col min="14337" max="14337" width="31" style="7" customWidth="1"/>
    <col min="14338" max="14339" width="19.5546875" style="7" customWidth="1"/>
    <col min="14340" max="14340" width="20.5546875" style="7" customWidth="1"/>
    <col min="14341" max="14341" width="4.44140625" style="7" customWidth="1"/>
    <col min="14342" max="14344" width="19.5546875" style="7" customWidth="1"/>
    <col min="14345" max="14592" width="11.5546875" style="7"/>
    <col min="14593" max="14593" width="31" style="7" customWidth="1"/>
    <col min="14594" max="14595" width="19.5546875" style="7" customWidth="1"/>
    <col min="14596" max="14596" width="20.5546875" style="7" customWidth="1"/>
    <col min="14597" max="14597" width="4.44140625" style="7" customWidth="1"/>
    <col min="14598" max="14600" width="19.5546875" style="7" customWidth="1"/>
    <col min="14601" max="14848" width="11.5546875" style="7"/>
    <col min="14849" max="14849" width="31" style="7" customWidth="1"/>
    <col min="14850" max="14851" width="19.5546875" style="7" customWidth="1"/>
    <col min="14852" max="14852" width="20.5546875" style="7" customWidth="1"/>
    <col min="14853" max="14853" width="4.44140625" style="7" customWidth="1"/>
    <col min="14854" max="14856" width="19.5546875" style="7" customWidth="1"/>
    <col min="14857" max="15104" width="11.5546875" style="7"/>
    <col min="15105" max="15105" width="31" style="7" customWidth="1"/>
    <col min="15106" max="15107" width="19.5546875" style="7" customWidth="1"/>
    <col min="15108" max="15108" width="20.5546875" style="7" customWidth="1"/>
    <col min="15109" max="15109" width="4.44140625" style="7" customWidth="1"/>
    <col min="15110" max="15112" width="19.5546875" style="7" customWidth="1"/>
    <col min="15113" max="15360" width="11.5546875" style="7"/>
    <col min="15361" max="15361" width="31" style="7" customWidth="1"/>
    <col min="15362" max="15363" width="19.5546875" style="7" customWidth="1"/>
    <col min="15364" max="15364" width="20.5546875" style="7" customWidth="1"/>
    <col min="15365" max="15365" width="4.44140625" style="7" customWidth="1"/>
    <col min="15366" max="15368" width="19.5546875" style="7" customWidth="1"/>
    <col min="15369" max="15616" width="11.5546875" style="7"/>
    <col min="15617" max="15617" width="31" style="7" customWidth="1"/>
    <col min="15618" max="15619" width="19.5546875" style="7" customWidth="1"/>
    <col min="15620" max="15620" width="20.5546875" style="7" customWidth="1"/>
    <col min="15621" max="15621" width="4.44140625" style="7" customWidth="1"/>
    <col min="15622" max="15624" width="19.5546875" style="7" customWidth="1"/>
    <col min="15625" max="15872" width="11.5546875" style="7"/>
    <col min="15873" max="15873" width="31" style="7" customWidth="1"/>
    <col min="15874" max="15875" width="19.5546875" style="7" customWidth="1"/>
    <col min="15876" max="15876" width="20.5546875" style="7" customWidth="1"/>
    <col min="15877" max="15877" width="4.44140625" style="7" customWidth="1"/>
    <col min="15878" max="15880" width="19.5546875" style="7" customWidth="1"/>
    <col min="15881" max="16128" width="11.5546875" style="7"/>
    <col min="16129" max="16129" width="31" style="7" customWidth="1"/>
    <col min="16130" max="16131" width="19.5546875" style="7" customWidth="1"/>
    <col min="16132" max="16132" width="20.5546875" style="7" customWidth="1"/>
    <col min="16133" max="16133" width="4.44140625" style="7" customWidth="1"/>
    <col min="16134" max="16136" width="19.5546875" style="7" customWidth="1"/>
    <col min="16137" max="16384" width="11.5546875" style="7"/>
  </cols>
  <sheetData>
    <row r="1" spans="1:13" s="99" customFormat="1" ht="27.75" customHeight="1">
      <c r="A1" s="1189" t="s">
        <v>1067</v>
      </c>
      <c r="B1" s="191"/>
      <c r="C1" s="191"/>
      <c r="D1" s="191"/>
      <c r="E1" s="191"/>
      <c r="F1" s="191"/>
      <c r="G1" s="191"/>
      <c r="H1" s="191"/>
    </row>
    <row r="2" spans="1:13" s="1120" customFormat="1" ht="34.5" customHeight="1">
      <c r="A2" s="358" t="s">
        <v>1023</v>
      </c>
      <c r="B2" s="358"/>
      <c r="C2" s="358"/>
      <c r="D2" s="358"/>
      <c r="E2" s="358"/>
      <c r="F2" s="358"/>
      <c r="G2" s="358"/>
      <c r="H2" s="358"/>
    </row>
    <row r="3" spans="1:13" s="236" customFormat="1" ht="28.5" customHeight="1">
      <c r="A3" s="100">
        <v>45351</v>
      </c>
      <c r="B3" s="100"/>
      <c r="C3" s="100"/>
      <c r="D3" s="100"/>
      <c r="E3" s="100"/>
      <c r="F3" s="100"/>
      <c r="G3" s="100"/>
      <c r="H3" s="100"/>
    </row>
    <row r="4" spans="1:13" s="77" customFormat="1" ht="6" customHeight="1" thickBot="1"/>
    <row r="5" spans="1:13" s="1122" customFormat="1" ht="35.1" customHeight="1">
      <c r="A5" s="205" t="s">
        <v>66</v>
      </c>
      <c r="B5" s="534" t="s">
        <v>1024</v>
      </c>
      <c r="C5" s="534"/>
      <c r="D5" s="534"/>
      <c r="E5" s="691"/>
      <c r="F5" s="534" t="s">
        <v>1025</v>
      </c>
      <c r="G5" s="534"/>
      <c r="H5" s="534"/>
      <c r="I5" s="1121"/>
      <c r="J5" s="1121"/>
      <c r="K5" s="1121"/>
      <c r="L5" s="1121"/>
    </row>
    <row r="6" spans="1:13" s="1122" customFormat="1" ht="54.9" customHeight="1">
      <c r="A6" s="208"/>
      <c r="B6" s="536" t="s">
        <v>1026</v>
      </c>
      <c r="C6" s="536" t="s">
        <v>1027</v>
      </c>
      <c r="D6" s="536" t="s">
        <v>1028</v>
      </c>
      <c r="E6" s="693"/>
      <c r="F6" s="536" t="s">
        <v>1029</v>
      </c>
      <c r="G6" s="536" t="s">
        <v>1030</v>
      </c>
      <c r="H6" s="1123" t="s">
        <v>1031</v>
      </c>
      <c r="I6" s="1121"/>
      <c r="J6" s="1121"/>
      <c r="K6" s="1121"/>
      <c r="L6" s="1121"/>
    </row>
    <row r="7" spans="1:13" s="1122" customFormat="1" ht="12" customHeight="1">
      <c r="A7" s="1124"/>
      <c r="B7" s="646"/>
      <c r="C7" s="646"/>
      <c r="D7" s="646"/>
      <c r="E7" s="646"/>
      <c r="F7" s="646"/>
      <c r="G7" s="646"/>
      <c r="H7" s="1125"/>
      <c r="I7" s="1121"/>
      <c r="J7" s="1121"/>
      <c r="K7" s="1121"/>
      <c r="L7" s="1121"/>
    </row>
    <row r="8" spans="1:13" s="22" customFormat="1" ht="20.100000000000001" customHeight="1">
      <c r="A8" s="1126" t="s">
        <v>29</v>
      </c>
      <c r="B8" s="625">
        <v>427508.84427</v>
      </c>
      <c r="C8" s="625">
        <v>1929915.2478499999</v>
      </c>
      <c r="D8" s="215">
        <v>22.150000000000002</v>
      </c>
      <c r="E8" s="215"/>
      <c r="F8" s="625">
        <v>16319.786970000001</v>
      </c>
      <c r="G8" s="625">
        <v>13923.24539</v>
      </c>
      <c r="H8" s="215">
        <v>117.21000000000001</v>
      </c>
      <c r="L8" s="635"/>
      <c r="M8" s="635"/>
    </row>
    <row r="9" spans="1:13" s="22" customFormat="1" ht="20.100000000000001" customHeight="1">
      <c r="A9" s="1126" t="s">
        <v>30</v>
      </c>
      <c r="B9" s="625">
        <v>955622.26678999991</v>
      </c>
      <c r="C9" s="625">
        <v>3229569.8137399997</v>
      </c>
      <c r="D9" s="215">
        <v>29.59</v>
      </c>
      <c r="E9" s="215"/>
      <c r="F9" s="625">
        <v>7957.0832599999994</v>
      </c>
      <c r="G9" s="625">
        <v>7977.0592900000001</v>
      </c>
      <c r="H9" s="215">
        <v>99.75</v>
      </c>
      <c r="L9" s="635"/>
      <c r="M9" s="635"/>
    </row>
    <row r="10" spans="1:13" s="22" customFormat="1" ht="20.100000000000001" customHeight="1">
      <c r="A10" s="1126" t="s">
        <v>31</v>
      </c>
      <c r="B10" s="625">
        <v>265322.19195000001</v>
      </c>
      <c r="C10" s="625">
        <v>1661394.1547900001</v>
      </c>
      <c r="D10" s="215">
        <v>15.97</v>
      </c>
      <c r="E10" s="215"/>
      <c r="F10" s="625">
        <v>4328.6559800000005</v>
      </c>
      <c r="G10" s="625">
        <v>3150.8084700000004</v>
      </c>
      <c r="H10" s="215">
        <v>137.38</v>
      </c>
      <c r="L10" s="635"/>
      <c r="M10" s="635"/>
    </row>
    <row r="11" spans="1:13" s="22" customFormat="1" ht="20.100000000000001" customHeight="1">
      <c r="A11" s="1126" t="s">
        <v>32</v>
      </c>
      <c r="B11" s="625">
        <v>217467.92322</v>
      </c>
      <c r="C11" s="625">
        <v>498402.30095</v>
      </c>
      <c r="D11" s="215">
        <v>43.63</v>
      </c>
      <c r="E11" s="215"/>
      <c r="F11" s="625">
        <v>515.53491000000008</v>
      </c>
      <c r="G11" s="625">
        <v>4.2958999999999996</v>
      </c>
      <c r="H11" s="215">
        <v>12000.630000000001</v>
      </c>
      <c r="L11" s="635"/>
      <c r="M11" s="635"/>
    </row>
    <row r="12" spans="1:13" s="22" customFormat="1" ht="20.100000000000001" customHeight="1">
      <c r="A12" s="1126" t="s">
        <v>33</v>
      </c>
      <c r="B12" s="625">
        <v>95803.334409999996</v>
      </c>
      <c r="C12" s="625">
        <v>305205.87530999997</v>
      </c>
      <c r="D12" s="215">
        <v>31.39</v>
      </c>
      <c r="E12" s="215"/>
      <c r="F12" s="625">
        <v>5801.6130899999998</v>
      </c>
      <c r="G12" s="625">
        <v>4741.6588499999998</v>
      </c>
      <c r="H12" s="215">
        <v>122.35000000000001</v>
      </c>
      <c r="L12" s="635"/>
      <c r="M12" s="635"/>
    </row>
    <row r="13" spans="1:13" s="22" customFormat="1" ht="20.100000000000001" customHeight="1">
      <c r="A13" s="1126" t="s">
        <v>34</v>
      </c>
      <c r="B13" s="625">
        <v>367944.43064999999</v>
      </c>
      <c r="C13" s="625">
        <v>1293276.78199</v>
      </c>
      <c r="D13" s="215">
        <v>28.45</v>
      </c>
      <c r="E13" s="215"/>
      <c r="F13" s="625">
        <v>15695.672199999999</v>
      </c>
      <c r="G13" s="625">
        <v>8224.2714599999999</v>
      </c>
      <c r="H13" s="215">
        <v>190.85</v>
      </c>
      <c r="L13" s="635"/>
      <c r="M13" s="635"/>
    </row>
    <row r="14" spans="1:13" s="22" customFormat="1" ht="20.100000000000001" customHeight="1">
      <c r="A14" s="1126" t="s">
        <v>35</v>
      </c>
      <c r="B14" s="625">
        <v>37783.639889999999</v>
      </c>
      <c r="C14" s="625">
        <v>385442.26662000001</v>
      </c>
      <c r="D14" s="215">
        <v>9.8000000000000007</v>
      </c>
      <c r="E14" s="215"/>
      <c r="F14" s="625">
        <v>8631.4926300000006</v>
      </c>
      <c r="G14" s="625">
        <v>35217.932240000002</v>
      </c>
      <c r="H14" s="215">
        <v>24.51</v>
      </c>
      <c r="L14" s="635"/>
      <c r="M14" s="635"/>
    </row>
    <row r="15" spans="1:13" s="22" customFormat="1" ht="20.100000000000001" customHeight="1">
      <c r="A15" s="1126" t="s">
        <v>36</v>
      </c>
      <c r="B15" s="625">
        <v>137547.7561</v>
      </c>
      <c r="C15" s="625">
        <v>455985.20718999999</v>
      </c>
      <c r="D15" s="215">
        <v>30.16</v>
      </c>
      <c r="E15" s="215"/>
      <c r="F15" s="625">
        <v>671.74220000000003</v>
      </c>
      <c r="G15" s="625">
        <v>640.84640999999999</v>
      </c>
      <c r="H15" s="215">
        <v>104.82000000000001</v>
      </c>
      <c r="L15" s="635"/>
      <c r="M15" s="635"/>
    </row>
    <row r="16" spans="1:13" s="22" customFormat="1" ht="20.100000000000001" customHeight="1">
      <c r="A16" s="1126" t="s">
        <v>37</v>
      </c>
      <c r="B16" s="625">
        <v>77161.838319999995</v>
      </c>
      <c r="C16" s="625">
        <v>402897.43985000002</v>
      </c>
      <c r="D16" s="215">
        <v>19.150000000000002</v>
      </c>
      <c r="E16" s="215"/>
      <c r="F16" s="625">
        <v>4649.1259</v>
      </c>
      <c r="G16" s="625">
        <v>3943.3868499999999</v>
      </c>
      <c r="H16" s="215">
        <v>117.9</v>
      </c>
      <c r="L16" s="635"/>
      <c r="M16" s="635"/>
    </row>
    <row r="17" spans="1:13" s="1128" customFormat="1" ht="24.75" customHeight="1" thickBot="1">
      <c r="A17" s="91" t="s">
        <v>38</v>
      </c>
      <c r="B17" s="774">
        <v>2582162.2256</v>
      </c>
      <c r="C17" s="774">
        <v>10162089.08829</v>
      </c>
      <c r="D17" s="1127">
        <v>25.409757808318002</v>
      </c>
      <c r="E17" s="774"/>
      <c r="F17" s="774">
        <v>64570.707139999999</v>
      </c>
      <c r="G17" s="774">
        <v>77823.504860000001</v>
      </c>
      <c r="H17" s="1127">
        <v>82.97070050514813</v>
      </c>
      <c r="I17" s="94"/>
      <c r="J17" s="94"/>
      <c r="K17" s="94"/>
      <c r="L17" s="635"/>
      <c r="M17" s="635"/>
    </row>
    <row r="18" spans="1:13" s="77" customFormat="1">
      <c r="A18" s="94"/>
      <c r="B18" s="1129"/>
      <c r="C18" s="1129"/>
      <c r="D18" s="1129"/>
      <c r="E18" s="1129"/>
      <c r="F18" s="1129"/>
      <c r="G18" s="1129"/>
      <c r="H18" s="1129"/>
      <c r="I18" s="624"/>
      <c r="J18" s="624"/>
      <c r="K18" s="624"/>
      <c r="L18" s="624"/>
    </row>
    <row r="19" spans="1:13" s="1131" customFormat="1">
      <c r="A19" s="139" t="s">
        <v>1032</v>
      </c>
      <c r="B19" s="139"/>
      <c r="C19" s="139"/>
      <c r="D19" s="139"/>
      <c r="E19" s="139"/>
      <c r="F19" s="139"/>
      <c r="G19" s="139"/>
      <c r="H19" s="139"/>
      <c r="I19" s="1130"/>
      <c r="J19" s="1130"/>
      <c r="K19" s="1130"/>
      <c r="L19" s="1130"/>
    </row>
    <row r="20" spans="1:13" s="77" customFormat="1">
      <c r="A20" s="230" t="s">
        <v>71</v>
      </c>
      <c r="B20" s="22"/>
      <c r="C20" s="22"/>
      <c r="D20" s="22"/>
      <c r="E20" s="22"/>
      <c r="F20" s="22"/>
      <c r="G20" s="22"/>
      <c r="H20" s="22"/>
    </row>
    <row r="21" spans="1:13">
      <c r="A21" s="16"/>
      <c r="B21" s="16"/>
      <c r="C21" s="16"/>
      <c r="D21" s="16"/>
      <c r="E21" s="16"/>
      <c r="F21" s="16"/>
      <c r="G21" s="16"/>
      <c r="H21" s="16"/>
    </row>
    <row r="22" spans="1:13">
      <c r="A22" s="16"/>
      <c r="B22" s="16"/>
      <c r="C22" s="16"/>
      <c r="D22" s="16"/>
      <c r="E22" s="16"/>
      <c r="F22" s="16"/>
      <c r="G22" s="16"/>
      <c r="H22" s="16"/>
    </row>
    <row r="23" spans="1:13">
      <c r="A23" s="26"/>
      <c r="B23" s="26"/>
      <c r="C23" s="26"/>
      <c r="D23" s="26"/>
      <c r="E23" s="26"/>
      <c r="F23" s="26"/>
      <c r="G23" s="26"/>
      <c r="H23" s="26"/>
    </row>
  </sheetData>
  <mergeCells count="3">
    <mergeCell ref="A5:A6"/>
    <mergeCell ref="B5:D5"/>
    <mergeCell ref="F5:H5"/>
  </mergeCells>
  <hyperlinks>
    <hyperlink ref="A1" location="Índice!A1" display="Volver al Índice" xr:uid="{376BFB56-40E9-43A2-89C1-34113B9BD519}"/>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D674B-EA60-45B7-925F-D7E4A8C78342}">
  <dimension ref="A1:L40"/>
  <sheetViews>
    <sheetView showGridLines="0" zoomScaleNormal="100" workbookViewId="0"/>
  </sheetViews>
  <sheetFormatPr baseColWidth="10" defaultColWidth="11.44140625" defaultRowHeight="13.2"/>
  <cols>
    <col min="1" max="1" width="34.109375" style="7" customWidth="1"/>
    <col min="2" max="6" width="19.44140625" style="7" customWidth="1"/>
    <col min="7" max="7" width="24" style="7" bestFit="1" customWidth="1"/>
    <col min="8" max="8" width="12" style="7" customWidth="1"/>
    <col min="9" max="256" width="11.44140625" style="7"/>
    <col min="257" max="257" width="34.109375" style="7" customWidth="1"/>
    <col min="258" max="262" width="19.44140625" style="7" customWidth="1"/>
    <col min="263" max="263" width="24" style="7" bestFit="1" customWidth="1"/>
    <col min="264" max="264" width="12" style="7" customWidth="1"/>
    <col min="265" max="512" width="11.44140625" style="7"/>
    <col min="513" max="513" width="34.109375" style="7" customWidth="1"/>
    <col min="514" max="518" width="19.44140625" style="7" customWidth="1"/>
    <col min="519" max="519" width="24" style="7" bestFit="1" customWidth="1"/>
    <col min="520" max="520" width="12" style="7" customWidth="1"/>
    <col min="521" max="768" width="11.44140625" style="7"/>
    <col min="769" max="769" width="34.109375" style="7" customWidth="1"/>
    <col min="770" max="774" width="19.44140625" style="7" customWidth="1"/>
    <col min="775" max="775" width="24" style="7" bestFit="1" customWidth="1"/>
    <col min="776" max="776" width="12" style="7" customWidth="1"/>
    <col min="777" max="1024" width="11.44140625" style="7"/>
    <col min="1025" max="1025" width="34.109375" style="7" customWidth="1"/>
    <col min="1026" max="1030" width="19.44140625" style="7" customWidth="1"/>
    <col min="1031" max="1031" width="24" style="7" bestFit="1" customWidth="1"/>
    <col min="1032" max="1032" width="12" style="7" customWidth="1"/>
    <col min="1033" max="1280" width="11.44140625" style="7"/>
    <col min="1281" max="1281" width="34.109375" style="7" customWidth="1"/>
    <col min="1282" max="1286" width="19.44140625" style="7" customWidth="1"/>
    <col min="1287" max="1287" width="24" style="7" bestFit="1" customWidth="1"/>
    <col min="1288" max="1288" width="12" style="7" customWidth="1"/>
    <col min="1289" max="1536" width="11.44140625" style="7"/>
    <col min="1537" max="1537" width="34.109375" style="7" customWidth="1"/>
    <col min="1538" max="1542" width="19.44140625" style="7" customWidth="1"/>
    <col min="1543" max="1543" width="24" style="7" bestFit="1" customWidth="1"/>
    <col min="1544" max="1544" width="12" style="7" customWidth="1"/>
    <col min="1545" max="1792" width="11.44140625" style="7"/>
    <col min="1793" max="1793" width="34.109375" style="7" customWidth="1"/>
    <col min="1794" max="1798" width="19.44140625" style="7" customWidth="1"/>
    <col min="1799" max="1799" width="24" style="7" bestFit="1" customWidth="1"/>
    <col min="1800" max="1800" width="12" style="7" customWidth="1"/>
    <col min="1801" max="2048" width="11.44140625" style="7"/>
    <col min="2049" max="2049" width="34.109375" style="7" customWidth="1"/>
    <col min="2050" max="2054" width="19.44140625" style="7" customWidth="1"/>
    <col min="2055" max="2055" width="24" style="7" bestFit="1" customWidth="1"/>
    <col min="2056" max="2056" width="12" style="7" customWidth="1"/>
    <col min="2057" max="2304" width="11.44140625" style="7"/>
    <col min="2305" max="2305" width="34.109375" style="7" customWidth="1"/>
    <col min="2306" max="2310" width="19.44140625" style="7" customWidth="1"/>
    <col min="2311" max="2311" width="24" style="7" bestFit="1" customWidth="1"/>
    <col min="2312" max="2312" width="12" style="7" customWidth="1"/>
    <col min="2313" max="2560" width="11.44140625" style="7"/>
    <col min="2561" max="2561" width="34.109375" style="7" customWidth="1"/>
    <col min="2562" max="2566" width="19.44140625" style="7" customWidth="1"/>
    <col min="2567" max="2567" width="24" style="7" bestFit="1" customWidth="1"/>
    <col min="2568" max="2568" width="12" style="7" customWidth="1"/>
    <col min="2569" max="2816" width="11.44140625" style="7"/>
    <col min="2817" max="2817" width="34.109375" style="7" customWidth="1"/>
    <col min="2818" max="2822" width="19.44140625" style="7" customWidth="1"/>
    <col min="2823" max="2823" width="24" style="7" bestFit="1" customWidth="1"/>
    <col min="2824" max="2824" width="12" style="7" customWidth="1"/>
    <col min="2825" max="3072" width="11.44140625" style="7"/>
    <col min="3073" max="3073" width="34.109375" style="7" customWidth="1"/>
    <col min="3074" max="3078" width="19.44140625" style="7" customWidth="1"/>
    <col min="3079" max="3079" width="24" style="7" bestFit="1" customWidth="1"/>
    <col min="3080" max="3080" width="12" style="7" customWidth="1"/>
    <col min="3081" max="3328" width="11.44140625" style="7"/>
    <col min="3329" max="3329" width="34.109375" style="7" customWidth="1"/>
    <col min="3330" max="3334" width="19.44140625" style="7" customWidth="1"/>
    <col min="3335" max="3335" width="24" style="7" bestFit="1" customWidth="1"/>
    <col min="3336" max="3336" width="12" style="7" customWidth="1"/>
    <col min="3337" max="3584" width="11.44140625" style="7"/>
    <col min="3585" max="3585" width="34.109375" style="7" customWidth="1"/>
    <col min="3586" max="3590" width="19.44140625" style="7" customWidth="1"/>
    <col min="3591" max="3591" width="24" style="7" bestFit="1" customWidth="1"/>
    <col min="3592" max="3592" width="12" style="7" customWidth="1"/>
    <col min="3593" max="3840" width="11.44140625" style="7"/>
    <col min="3841" max="3841" width="34.109375" style="7" customWidth="1"/>
    <col min="3842" max="3846" width="19.44140625" style="7" customWidth="1"/>
    <col min="3847" max="3847" width="24" style="7" bestFit="1" customWidth="1"/>
    <col min="3848" max="3848" width="12" style="7" customWidth="1"/>
    <col min="3849" max="4096" width="11.44140625" style="7"/>
    <col min="4097" max="4097" width="34.109375" style="7" customWidth="1"/>
    <col min="4098" max="4102" width="19.44140625" style="7" customWidth="1"/>
    <col min="4103" max="4103" width="24" style="7" bestFit="1" customWidth="1"/>
    <col min="4104" max="4104" width="12" style="7" customWidth="1"/>
    <col min="4105" max="4352" width="11.44140625" style="7"/>
    <col min="4353" max="4353" width="34.109375" style="7" customWidth="1"/>
    <col min="4354" max="4358" width="19.44140625" style="7" customWidth="1"/>
    <col min="4359" max="4359" width="24" style="7" bestFit="1" customWidth="1"/>
    <col min="4360" max="4360" width="12" style="7" customWidth="1"/>
    <col min="4361" max="4608" width="11.44140625" style="7"/>
    <col min="4609" max="4609" width="34.109375" style="7" customWidth="1"/>
    <col min="4610" max="4614" width="19.44140625" style="7" customWidth="1"/>
    <col min="4615" max="4615" width="24" style="7" bestFit="1" customWidth="1"/>
    <col min="4616" max="4616" width="12" style="7" customWidth="1"/>
    <col min="4617" max="4864" width="11.44140625" style="7"/>
    <col min="4865" max="4865" width="34.109375" style="7" customWidth="1"/>
    <col min="4866" max="4870" width="19.44140625" style="7" customWidth="1"/>
    <col min="4871" max="4871" width="24" style="7" bestFit="1" customWidth="1"/>
    <col min="4872" max="4872" width="12" style="7" customWidth="1"/>
    <col min="4873" max="5120" width="11.44140625" style="7"/>
    <col min="5121" max="5121" width="34.109375" style="7" customWidth="1"/>
    <col min="5122" max="5126" width="19.44140625" style="7" customWidth="1"/>
    <col min="5127" max="5127" width="24" style="7" bestFit="1" customWidth="1"/>
    <col min="5128" max="5128" width="12" style="7" customWidth="1"/>
    <col min="5129" max="5376" width="11.44140625" style="7"/>
    <col min="5377" max="5377" width="34.109375" style="7" customWidth="1"/>
    <col min="5378" max="5382" width="19.44140625" style="7" customWidth="1"/>
    <col min="5383" max="5383" width="24" style="7" bestFit="1" customWidth="1"/>
    <col min="5384" max="5384" width="12" style="7" customWidth="1"/>
    <col min="5385" max="5632" width="11.44140625" style="7"/>
    <col min="5633" max="5633" width="34.109375" style="7" customWidth="1"/>
    <col min="5634" max="5638" width="19.44140625" style="7" customWidth="1"/>
    <col min="5639" max="5639" width="24" style="7" bestFit="1" customWidth="1"/>
    <col min="5640" max="5640" width="12" style="7" customWidth="1"/>
    <col min="5641" max="5888" width="11.44140625" style="7"/>
    <col min="5889" max="5889" width="34.109375" style="7" customWidth="1"/>
    <col min="5890" max="5894" width="19.44140625" style="7" customWidth="1"/>
    <col min="5895" max="5895" width="24" style="7" bestFit="1" customWidth="1"/>
    <col min="5896" max="5896" width="12" style="7" customWidth="1"/>
    <col min="5897" max="6144" width="11.44140625" style="7"/>
    <col min="6145" max="6145" width="34.109375" style="7" customWidth="1"/>
    <col min="6146" max="6150" width="19.44140625" style="7" customWidth="1"/>
    <col min="6151" max="6151" width="24" style="7" bestFit="1" customWidth="1"/>
    <col min="6152" max="6152" width="12" style="7" customWidth="1"/>
    <col min="6153" max="6400" width="11.44140625" style="7"/>
    <col min="6401" max="6401" width="34.109375" style="7" customWidth="1"/>
    <col min="6402" max="6406" width="19.44140625" style="7" customWidth="1"/>
    <col min="6407" max="6407" width="24" style="7" bestFit="1" customWidth="1"/>
    <col min="6408" max="6408" width="12" style="7" customWidth="1"/>
    <col min="6409" max="6656" width="11.44140625" style="7"/>
    <col min="6657" max="6657" width="34.109375" style="7" customWidth="1"/>
    <col min="6658" max="6662" width="19.44140625" style="7" customWidth="1"/>
    <col min="6663" max="6663" width="24" style="7" bestFit="1" customWidth="1"/>
    <col min="6664" max="6664" width="12" style="7" customWidth="1"/>
    <col min="6665" max="6912" width="11.44140625" style="7"/>
    <col min="6913" max="6913" width="34.109375" style="7" customWidth="1"/>
    <col min="6914" max="6918" width="19.44140625" style="7" customWidth="1"/>
    <col min="6919" max="6919" width="24" style="7" bestFit="1" customWidth="1"/>
    <col min="6920" max="6920" width="12" style="7" customWidth="1"/>
    <col min="6921" max="7168" width="11.44140625" style="7"/>
    <col min="7169" max="7169" width="34.109375" style="7" customWidth="1"/>
    <col min="7170" max="7174" width="19.44140625" style="7" customWidth="1"/>
    <col min="7175" max="7175" width="24" style="7" bestFit="1" customWidth="1"/>
    <col min="7176" max="7176" width="12" style="7" customWidth="1"/>
    <col min="7177" max="7424" width="11.44140625" style="7"/>
    <col min="7425" max="7425" width="34.109375" style="7" customWidth="1"/>
    <col min="7426" max="7430" width="19.44140625" style="7" customWidth="1"/>
    <col min="7431" max="7431" width="24" style="7" bestFit="1" customWidth="1"/>
    <col min="7432" max="7432" width="12" style="7" customWidth="1"/>
    <col min="7433" max="7680" width="11.44140625" style="7"/>
    <col min="7681" max="7681" width="34.109375" style="7" customWidth="1"/>
    <col min="7682" max="7686" width="19.44140625" style="7" customWidth="1"/>
    <col min="7687" max="7687" width="24" style="7" bestFit="1" customWidth="1"/>
    <col min="7688" max="7688" width="12" style="7" customWidth="1"/>
    <col min="7689" max="7936" width="11.44140625" style="7"/>
    <col min="7937" max="7937" width="34.109375" style="7" customWidth="1"/>
    <col min="7938" max="7942" width="19.44140625" style="7" customWidth="1"/>
    <col min="7943" max="7943" width="24" style="7" bestFit="1" customWidth="1"/>
    <col min="7944" max="7944" width="12" style="7" customWidth="1"/>
    <col min="7945" max="8192" width="11.44140625" style="7"/>
    <col min="8193" max="8193" width="34.109375" style="7" customWidth="1"/>
    <col min="8194" max="8198" width="19.44140625" style="7" customWidth="1"/>
    <col min="8199" max="8199" width="24" style="7" bestFit="1" customWidth="1"/>
    <col min="8200" max="8200" width="12" style="7" customWidth="1"/>
    <col min="8201" max="8448" width="11.44140625" style="7"/>
    <col min="8449" max="8449" width="34.109375" style="7" customWidth="1"/>
    <col min="8450" max="8454" width="19.44140625" style="7" customWidth="1"/>
    <col min="8455" max="8455" width="24" style="7" bestFit="1" customWidth="1"/>
    <col min="8456" max="8456" width="12" style="7" customWidth="1"/>
    <col min="8457" max="8704" width="11.44140625" style="7"/>
    <col min="8705" max="8705" width="34.109375" style="7" customWidth="1"/>
    <col min="8706" max="8710" width="19.44140625" style="7" customWidth="1"/>
    <col min="8711" max="8711" width="24" style="7" bestFit="1" customWidth="1"/>
    <col min="8712" max="8712" width="12" style="7" customWidth="1"/>
    <col min="8713" max="8960" width="11.44140625" style="7"/>
    <col min="8961" max="8961" width="34.109375" style="7" customWidth="1"/>
    <col min="8962" max="8966" width="19.44140625" style="7" customWidth="1"/>
    <col min="8967" max="8967" width="24" style="7" bestFit="1" customWidth="1"/>
    <col min="8968" max="8968" width="12" style="7" customWidth="1"/>
    <col min="8969" max="9216" width="11.44140625" style="7"/>
    <col min="9217" max="9217" width="34.109375" style="7" customWidth="1"/>
    <col min="9218" max="9222" width="19.44140625" style="7" customWidth="1"/>
    <col min="9223" max="9223" width="24" style="7" bestFit="1" customWidth="1"/>
    <col min="9224" max="9224" width="12" style="7" customWidth="1"/>
    <col min="9225" max="9472" width="11.44140625" style="7"/>
    <col min="9473" max="9473" width="34.109375" style="7" customWidth="1"/>
    <col min="9474" max="9478" width="19.44140625" style="7" customWidth="1"/>
    <col min="9479" max="9479" width="24" style="7" bestFit="1" customWidth="1"/>
    <col min="9480" max="9480" width="12" style="7" customWidth="1"/>
    <col min="9481" max="9728" width="11.44140625" style="7"/>
    <col min="9729" max="9729" width="34.109375" style="7" customWidth="1"/>
    <col min="9730" max="9734" width="19.44140625" style="7" customWidth="1"/>
    <col min="9735" max="9735" width="24" style="7" bestFit="1" customWidth="1"/>
    <col min="9736" max="9736" width="12" style="7" customWidth="1"/>
    <col min="9737" max="9984" width="11.44140625" style="7"/>
    <col min="9985" max="9985" width="34.109375" style="7" customWidth="1"/>
    <col min="9986" max="9990" width="19.44140625" style="7" customWidth="1"/>
    <col min="9991" max="9991" width="24" style="7" bestFit="1" customWidth="1"/>
    <col min="9992" max="9992" width="12" style="7" customWidth="1"/>
    <col min="9993" max="10240" width="11.44140625" style="7"/>
    <col min="10241" max="10241" width="34.109375" style="7" customWidth="1"/>
    <col min="10242" max="10246" width="19.44140625" style="7" customWidth="1"/>
    <col min="10247" max="10247" width="24" style="7" bestFit="1" customWidth="1"/>
    <col min="10248" max="10248" width="12" style="7" customWidth="1"/>
    <col min="10249" max="10496" width="11.44140625" style="7"/>
    <col min="10497" max="10497" width="34.109375" style="7" customWidth="1"/>
    <col min="10498" max="10502" width="19.44140625" style="7" customWidth="1"/>
    <col min="10503" max="10503" width="24" style="7" bestFit="1" customWidth="1"/>
    <col min="10504" max="10504" width="12" style="7" customWidth="1"/>
    <col min="10505" max="10752" width="11.44140625" style="7"/>
    <col min="10753" max="10753" width="34.109375" style="7" customWidth="1"/>
    <col min="10754" max="10758" width="19.44140625" style="7" customWidth="1"/>
    <col min="10759" max="10759" width="24" style="7" bestFit="1" customWidth="1"/>
    <col min="10760" max="10760" width="12" style="7" customWidth="1"/>
    <col min="10761" max="11008" width="11.44140625" style="7"/>
    <col min="11009" max="11009" width="34.109375" style="7" customWidth="1"/>
    <col min="11010" max="11014" width="19.44140625" style="7" customWidth="1"/>
    <col min="11015" max="11015" width="24" style="7" bestFit="1" customWidth="1"/>
    <col min="11016" max="11016" width="12" style="7" customWidth="1"/>
    <col min="11017" max="11264" width="11.44140625" style="7"/>
    <col min="11265" max="11265" width="34.109375" style="7" customWidth="1"/>
    <col min="11266" max="11270" width="19.44140625" style="7" customWidth="1"/>
    <col min="11271" max="11271" width="24" style="7" bestFit="1" customWidth="1"/>
    <col min="11272" max="11272" width="12" style="7" customWidth="1"/>
    <col min="11273" max="11520" width="11.44140625" style="7"/>
    <col min="11521" max="11521" width="34.109375" style="7" customWidth="1"/>
    <col min="11522" max="11526" width="19.44140625" style="7" customWidth="1"/>
    <col min="11527" max="11527" width="24" style="7" bestFit="1" customWidth="1"/>
    <col min="11528" max="11528" width="12" style="7" customWidth="1"/>
    <col min="11529" max="11776" width="11.44140625" style="7"/>
    <col min="11777" max="11777" width="34.109375" style="7" customWidth="1"/>
    <col min="11778" max="11782" width="19.44140625" style="7" customWidth="1"/>
    <col min="11783" max="11783" width="24" style="7" bestFit="1" customWidth="1"/>
    <col min="11784" max="11784" width="12" style="7" customWidth="1"/>
    <col min="11785" max="12032" width="11.44140625" style="7"/>
    <col min="12033" max="12033" width="34.109375" style="7" customWidth="1"/>
    <col min="12034" max="12038" width="19.44140625" style="7" customWidth="1"/>
    <col min="12039" max="12039" width="24" style="7" bestFit="1" customWidth="1"/>
    <col min="12040" max="12040" width="12" style="7" customWidth="1"/>
    <col min="12041" max="12288" width="11.44140625" style="7"/>
    <col min="12289" max="12289" width="34.109375" style="7" customWidth="1"/>
    <col min="12290" max="12294" width="19.44140625" style="7" customWidth="1"/>
    <col min="12295" max="12295" width="24" style="7" bestFit="1" customWidth="1"/>
    <col min="12296" max="12296" width="12" style="7" customWidth="1"/>
    <col min="12297" max="12544" width="11.44140625" style="7"/>
    <col min="12545" max="12545" width="34.109375" style="7" customWidth="1"/>
    <col min="12546" max="12550" width="19.44140625" style="7" customWidth="1"/>
    <col min="12551" max="12551" width="24" style="7" bestFit="1" customWidth="1"/>
    <col min="12552" max="12552" width="12" style="7" customWidth="1"/>
    <col min="12553" max="12800" width="11.44140625" style="7"/>
    <col min="12801" max="12801" width="34.109375" style="7" customWidth="1"/>
    <col min="12802" max="12806" width="19.44140625" style="7" customWidth="1"/>
    <col min="12807" max="12807" width="24" style="7" bestFit="1" customWidth="1"/>
    <col min="12808" max="12808" width="12" style="7" customWidth="1"/>
    <col min="12809" max="13056" width="11.44140625" style="7"/>
    <col min="13057" max="13057" width="34.109375" style="7" customWidth="1"/>
    <col min="13058" max="13062" width="19.44140625" style="7" customWidth="1"/>
    <col min="13063" max="13063" width="24" style="7" bestFit="1" customWidth="1"/>
    <col min="13064" max="13064" width="12" style="7" customWidth="1"/>
    <col min="13065" max="13312" width="11.44140625" style="7"/>
    <col min="13313" max="13313" width="34.109375" style="7" customWidth="1"/>
    <col min="13314" max="13318" width="19.44140625" style="7" customWidth="1"/>
    <col min="13319" max="13319" width="24" style="7" bestFit="1" customWidth="1"/>
    <col min="13320" max="13320" width="12" style="7" customWidth="1"/>
    <col min="13321" max="13568" width="11.44140625" style="7"/>
    <col min="13569" max="13569" width="34.109375" style="7" customWidth="1"/>
    <col min="13570" max="13574" width="19.44140625" style="7" customWidth="1"/>
    <col min="13575" max="13575" width="24" style="7" bestFit="1" customWidth="1"/>
    <col min="13576" max="13576" width="12" style="7" customWidth="1"/>
    <col min="13577" max="13824" width="11.44140625" style="7"/>
    <col min="13825" max="13825" width="34.109375" style="7" customWidth="1"/>
    <col min="13826" max="13830" width="19.44140625" style="7" customWidth="1"/>
    <col min="13831" max="13831" width="24" style="7" bestFit="1" customWidth="1"/>
    <col min="13832" max="13832" width="12" style="7" customWidth="1"/>
    <col min="13833" max="14080" width="11.44140625" style="7"/>
    <col min="14081" max="14081" width="34.109375" style="7" customWidth="1"/>
    <col min="14082" max="14086" width="19.44140625" style="7" customWidth="1"/>
    <col min="14087" max="14087" width="24" style="7" bestFit="1" customWidth="1"/>
    <col min="14088" max="14088" width="12" style="7" customWidth="1"/>
    <col min="14089" max="14336" width="11.44140625" style="7"/>
    <col min="14337" max="14337" width="34.109375" style="7" customWidth="1"/>
    <col min="14338" max="14342" width="19.44140625" style="7" customWidth="1"/>
    <col min="14343" max="14343" width="24" style="7" bestFit="1" customWidth="1"/>
    <col min="14344" max="14344" width="12" style="7" customWidth="1"/>
    <col min="14345" max="14592" width="11.44140625" style="7"/>
    <col min="14593" max="14593" width="34.109375" style="7" customWidth="1"/>
    <col min="14594" max="14598" width="19.44140625" style="7" customWidth="1"/>
    <col min="14599" max="14599" width="24" style="7" bestFit="1" customWidth="1"/>
    <col min="14600" max="14600" width="12" style="7" customWidth="1"/>
    <col min="14601" max="14848" width="11.44140625" style="7"/>
    <col min="14849" max="14849" width="34.109375" style="7" customWidth="1"/>
    <col min="14850" max="14854" width="19.44140625" style="7" customWidth="1"/>
    <col min="14855" max="14855" width="24" style="7" bestFit="1" customWidth="1"/>
    <col min="14856" max="14856" width="12" style="7" customWidth="1"/>
    <col min="14857" max="15104" width="11.44140625" style="7"/>
    <col min="15105" max="15105" width="34.109375" style="7" customWidth="1"/>
    <col min="15106" max="15110" width="19.44140625" style="7" customWidth="1"/>
    <col min="15111" max="15111" width="24" style="7" bestFit="1" customWidth="1"/>
    <col min="15112" max="15112" width="12" style="7" customWidth="1"/>
    <col min="15113" max="15360" width="11.44140625" style="7"/>
    <col min="15361" max="15361" width="34.109375" style="7" customWidth="1"/>
    <col min="15362" max="15366" width="19.44140625" style="7" customWidth="1"/>
    <col min="15367" max="15367" width="24" style="7" bestFit="1" customWidth="1"/>
    <col min="15368" max="15368" width="12" style="7" customWidth="1"/>
    <col min="15369" max="15616" width="11.44140625" style="7"/>
    <col min="15617" max="15617" width="34.109375" style="7" customWidth="1"/>
    <col min="15618" max="15622" width="19.44140625" style="7" customWidth="1"/>
    <col min="15623" max="15623" width="24" style="7" bestFit="1" customWidth="1"/>
    <col min="15624" max="15624" width="12" style="7" customWidth="1"/>
    <col min="15625" max="15872" width="11.44140625" style="7"/>
    <col min="15873" max="15873" width="34.109375" style="7" customWidth="1"/>
    <col min="15874" max="15878" width="19.44140625" style="7" customWidth="1"/>
    <col min="15879" max="15879" width="24" style="7" bestFit="1" customWidth="1"/>
    <col min="15880" max="15880" width="12" style="7" customWidth="1"/>
    <col min="15881" max="16128" width="11.44140625" style="7"/>
    <col min="16129" max="16129" width="34.109375" style="7" customWidth="1"/>
    <col min="16130" max="16134" width="19.44140625" style="7" customWidth="1"/>
    <col min="16135" max="16135" width="24" style="7" bestFit="1" customWidth="1"/>
    <col min="16136" max="16136" width="12" style="7" customWidth="1"/>
    <col min="16137" max="16384" width="11.44140625" style="7"/>
  </cols>
  <sheetData>
    <row r="1" spans="1:12" s="1" customFormat="1" ht="16.5" customHeight="1">
      <c r="A1" s="1189" t="s">
        <v>1067</v>
      </c>
    </row>
    <row r="2" spans="1:12" s="509" customFormat="1" ht="24" customHeight="1">
      <c r="A2" s="3" t="s">
        <v>1014</v>
      </c>
      <c r="B2" s="3"/>
      <c r="C2" s="3"/>
      <c r="D2" s="3"/>
      <c r="E2" s="3"/>
      <c r="F2" s="3"/>
      <c r="G2" s="3"/>
    </row>
    <row r="3" spans="1:12" s="510" customFormat="1" ht="19.5" customHeight="1">
      <c r="A3" s="124">
        <v>45351</v>
      </c>
      <c r="B3" s="124"/>
      <c r="C3" s="124"/>
      <c r="D3" s="124"/>
      <c r="E3" s="124"/>
      <c r="F3" s="124"/>
      <c r="G3" s="124"/>
    </row>
    <row r="4" spans="1:12" s="105" customFormat="1" ht="18.75" customHeight="1">
      <c r="A4" s="511" t="s">
        <v>73</v>
      </c>
      <c r="B4" s="511"/>
      <c r="C4" s="511"/>
      <c r="D4" s="511"/>
      <c r="E4" s="511"/>
      <c r="F4" s="511"/>
      <c r="G4" s="511"/>
    </row>
    <row r="5" spans="1:12" s="95" customFormat="1" ht="8.25" customHeight="1" thickBot="1"/>
    <row r="6" spans="1:12" s="1105" customFormat="1" ht="33.75" customHeight="1">
      <c r="A6" s="555" t="s">
        <v>66</v>
      </c>
      <c r="B6" s="1104" t="s">
        <v>1015</v>
      </c>
      <c r="C6" s="1104" t="s">
        <v>1016</v>
      </c>
      <c r="D6" s="1104" t="s">
        <v>1017</v>
      </c>
      <c r="E6" s="1104" t="s">
        <v>1018</v>
      </c>
      <c r="F6" s="1104" t="s">
        <v>1019</v>
      </c>
      <c r="G6" s="780" t="s">
        <v>1020</v>
      </c>
      <c r="H6" s="7"/>
    </row>
    <row r="7" spans="1:12" s="1105" customFormat="1" ht="6.75" customHeight="1">
      <c r="A7" s="1106"/>
      <c r="B7" s="1106"/>
      <c r="C7" s="1106"/>
      <c r="D7" s="1106"/>
      <c r="E7" s="1106"/>
      <c r="F7" s="1106"/>
      <c r="G7" s="1107"/>
      <c r="H7" s="7"/>
    </row>
    <row r="8" spans="1:12" s="727" customFormat="1" ht="15" customHeight="1">
      <c r="A8" s="86" t="s">
        <v>29</v>
      </c>
      <c r="B8" s="1108">
        <v>5434131</v>
      </c>
      <c r="C8" s="1108">
        <v>1463095.341</v>
      </c>
      <c r="D8" s="1108">
        <v>1487914.0419999999</v>
      </c>
      <c r="E8" s="1108">
        <v>32515.464</v>
      </c>
      <c r="F8" s="1108">
        <v>1571478.159</v>
      </c>
      <c r="G8" s="1109">
        <v>1412046.689</v>
      </c>
      <c r="H8" s="7"/>
    </row>
    <row r="9" spans="1:12" s="727" customFormat="1" ht="15" customHeight="1">
      <c r="A9" s="16" t="s">
        <v>30</v>
      </c>
      <c r="B9" s="1108">
        <v>552527</v>
      </c>
      <c r="C9" s="1108">
        <v>2707761.0929999999</v>
      </c>
      <c r="D9" s="1108">
        <v>3901696.997</v>
      </c>
      <c r="E9" s="1108">
        <v>0</v>
      </c>
      <c r="F9" s="1108">
        <v>3943258.63</v>
      </c>
      <c r="G9" s="1109">
        <v>2666199.46</v>
      </c>
      <c r="H9" s="7"/>
    </row>
    <row r="10" spans="1:12" s="727" customFormat="1" ht="15" customHeight="1">
      <c r="A10" s="16" t="s">
        <v>31</v>
      </c>
      <c r="B10" s="1108">
        <v>1611031</v>
      </c>
      <c r="C10" s="1108">
        <v>1456100.159</v>
      </c>
      <c r="D10" s="1108">
        <v>894058.23199999996</v>
      </c>
      <c r="E10" s="1108">
        <v>817.31399999999996</v>
      </c>
      <c r="F10" s="1108">
        <v>918053.55099999998</v>
      </c>
      <c r="G10" s="1109">
        <v>1432922.1540000001</v>
      </c>
      <c r="H10" s="7"/>
    </row>
    <row r="11" spans="1:12" s="727" customFormat="1" ht="15" customHeight="1">
      <c r="A11" s="16" t="s">
        <v>32</v>
      </c>
      <c r="B11" s="1108">
        <v>12780</v>
      </c>
      <c r="C11" s="1108">
        <v>549310.79299999995</v>
      </c>
      <c r="D11" s="1108">
        <v>37524.783000000003</v>
      </c>
      <c r="E11" s="1108">
        <v>1074.0820000000001</v>
      </c>
      <c r="F11" s="1108">
        <v>27556.06</v>
      </c>
      <c r="G11" s="1109">
        <v>560353.598</v>
      </c>
      <c r="H11" s="7"/>
    </row>
    <row r="12" spans="1:12" s="727" customFormat="1" ht="15" customHeight="1">
      <c r="A12" s="16" t="s">
        <v>33</v>
      </c>
      <c r="B12" s="1108">
        <v>61309</v>
      </c>
      <c r="C12" s="1108">
        <v>333217.99400000001</v>
      </c>
      <c r="D12" s="1108">
        <v>61759.9</v>
      </c>
      <c r="E12" s="1108">
        <v>216.51499999999999</v>
      </c>
      <c r="F12" s="1108">
        <v>63500.014000000003</v>
      </c>
      <c r="G12" s="1109">
        <v>331694.39500000002</v>
      </c>
      <c r="H12" s="7"/>
    </row>
    <row r="13" spans="1:12" s="727" customFormat="1" ht="15" customHeight="1">
      <c r="A13" s="16" t="s">
        <v>34</v>
      </c>
      <c r="B13" s="1108">
        <v>660032</v>
      </c>
      <c r="C13" s="1108">
        <v>910740.027</v>
      </c>
      <c r="D13" s="1108">
        <v>222818.704</v>
      </c>
      <c r="E13" s="1108">
        <v>3390.328</v>
      </c>
      <c r="F13" s="1108">
        <v>187109.568</v>
      </c>
      <c r="G13" s="1109">
        <v>949839.49</v>
      </c>
      <c r="H13" s="7"/>
      <c r="I13" s="1110"/>
      <c r="J13" s="1110"/>
      <c r="K13" s="1110"/>
      <c r="L13" s="1110"/>
    </row>
    <row r="14" spans="1:12" s="727" customFormat="1" ht="14.25" customHeight="1">
      <c r="A14" s="86" t="s">
        <v>35</v>
      </c>
      <c r="B14" s="1108">
        <v>0</v>
      </c>
      <c r="C14" s="1108">
        <v>0</v>
      </c>
      <c r="D14" s="1108">
        <v>0</v>
      </c>
      <c r="E14" s="1108">
        <v>0</v>
      </c>
      <c r="F14" s="1108">
        <v>0</v>
      </c>
      <c r="G14" s="1109">
        <v>0</v>
      </c>
      <c r="H14" s="7"/>
    </row>
    <row r="15" spans="1:12" s="727" customFormat="1" ht="14.25" customHeight="1">
      <c r="A15" s="86" t="s">
        <v>36</v>
      </c>
      <c r="B15" s="1108">
        <v>45205</v>
      </c>
      <c r="C15" s="1108">
        <v>555728.92599999998</v>
      </c>
      <c r="D15" s="1108">
        <v>76908.202000000005</v>
      </c>
      <c r="E15" s="1108">
        <v>429.12</v>
      </c>
      <c r="F15" s="1108">
        <v>81438.876999999993</v>
      </c>
      <c r="G15" s="1109">
        <v>551627.37199999997</v>
      </c>
      <c r="H15" s="7"/>
    </row>
    <row r="16" spans="1:12" s="727" customFormat="1" ht="14.25" customHeight="1">
      <c r="A16" s="86" t="s">
        <v>37</v>
      </c>
      <c r="B16" s="1108">
        <v>136499</v>
      </c>
      <c r="C16" s="1108">
        <v>460377.31199999998</v>
      </c>
      <c r="D16" s="1108">
        <v>232148.06899999999</v>
      </c>
      <c r="E16" s="1108">
        <v>743.44799999999998</v>
      </c>
      <c r="F16" s="1108">
        <v>240694.353</v>
      </c>
      <c r="G16" s="1109">
        <v>452574.47700000001</v>
      </c>
      <c r="H16" s="7"/>
    </row>
    <row r="17" spans="1:12" s="727" customFormat="1" ht="21.9" customHeight="1">
      <c r="A17" s="1111" t="s">
        <v>38</v>
      </c>
      <c r="B17" s="1112">
        <v>8513514</v>
      </c>
      <c r="C17" s="1112">
        <v>8436331.6449999996</v>
      </c>
      <c r="D17" s="1112">
        <v>6914828.9289999995</v>
      </c>
      <c r="E17" s="1112">
        <v>39186.271000000001</v>
      </c>
      <c r="F17" s="1112">
        <v>7033089.2120000003</v>
      </c>
      <c r="G17" s="1112">
        <v>8357257.6349999998</v>
      </c>
      <c r="H17" s="7"/>
    </row>
    <row r="18" spans="1:12" s="1105" customFormat="1" ht="6" customHeight="1">
      <c r="A18" s="86"/>
      <c r="B18" s="86"/>
      <c r="C18" s="1113"/>
      <c r="D18" s="1113"/>
      <c r="E18" s="1113"/>
      <c r="F18" s="1113"/>
      <c r="G18" s="1113"/>
      <c r="H18" s="7"/>
    </row>
    <row r="19" spans="1:12" s="509" customFormat="1" ht="24" customHeight="1">
      <c r="A19" s="726" t="s">
        <v>1021</v>
      </c>
      <c r="B19" s="726"/>
      <c r="C19" s="726"/>
      <c r="D19" s="726"/>
      <c r="E19" s="726"/>
      <c r="F19" s="726"/>
      <c r="G19" s="726"/>
      <c r="H19" s="7"/>
    </row>
    <row r="20" spans="1:12" s="1114" customFormat="1" ht="16.5" customHeight="1">
      <c r="A20" s="230" t="s">
        <v>71</v>
      </c>
      <c r="B20" s="16"/>
      <c r="C20" s="16"/>
      <c r="D20" s="16"/>
      <c r="E20" s="16"/>
      <c r="F20" s="16"/>
      <c r="G20" s="16"/>
      <c r="H20" s="7"/>
    </row>
    <row r="21" spans="1:12" s="1115" customFormat="1" ht="16.5" customHeight="1">
      <c r="A21" s="16"/>
      <c r="B21" s="16"/>
      <c r="C21" s="16"/>
      <c r="D21" s="16"/>
      <c r="E21" s="16"/>
      <c r="F21" s="16"/>
      <c r="G21" s="16"/>
      <c r="H21" s="7"/>
    </row>
    <row r="22" spans="1:12" s="95" customFormat="1" ht="7.5" customHeight="1">
      <c r="A22" s="16"/>
      <c r="B22" s="16"/>
      <c r="C22" s="16"/>
      <c r="D22" s="16"/>
      <c r="E22" s="16"/>
      <c r="F22" s="16"/>
      <c r="G22" s="16"/>
      <c r="H22" s="7"/>
    </row>
    <row r="23" spans="1:12" s="1105" customFormat="1" ht="31.5" customHeight="1"/>
    <row r="24" spans="1:12" s="1105" customFormat="1" ht="5.25" customHeight="1"/>
    <row r="25" spans="1:12" s="727" customFormat="1" ht="15" customHeight="1"/>
    <row r="26" spans="1:12" s="727" customFormat="1" ht="15" customHeight="1"/>
    <row r="27" spans="1:12" s="727" customFormat="1" ht="15" customHeight="1"/>
    <row r="28" spans="1:12" s="727" customFormat="1" ht="15" customHeight="1"/>
    <row r="29" spans="1:12" s="727" customFormat="1" ht="15" customHeight="1"/>
    <row r="30" spans="1:12" s="727" customFormat="1" ht="15" customHeight="1"/>
    <row r="31" spans="1:12" s="727" customFormat="1" ht="15" customHeight="1">
      <c r="H31" s="1108"/>
      <c r="I31" s="1108"/>
      <c r="J31" s="1108"/>
      <c r="K31" s="1108"/>
      <c r="L31" s="1109"/>
    </row>
    <row r="32" spans="1:12" s="727" customFormat="1" ht="15" customHeight="1">
      <c r="H32" s="1110"/>
      <c r="I32" s="1110"/>
      <c r="J32" s="1110"/>
      <c r="K32" s="1110"/>
      <c r="L32" s="1110"/>
    </row>
    <row r="33" spans="7:7" s="727" customFormat="1" ht="15" customHeight="1"/>
    <row r="34" spans="7:7" s="1116" customFormat="1" ht="13.5" customHeight="1"/>
    <row r="35" spans="7:7" s="1116" customFormat="1" ht="13.5" customHeight="1"/>
    <row r="36" spans="7:7" s="1116" customFormat="1" ht="13.5" customHeight="1"/>
    <row r="37" spans="7:7" s="1116" customFormat="1" ht="21.9" customHeight="1"/>
    <row r="38" spans="7:7" s="1117" customFormat="1" ht="8.25" customHeight="1"/>
    <row r="39" spans="7:7" s="1118" customFormat="1" ht="9.6"/>
    <row r="40" spans="7:7">
      <c r="G40" s="1119"/>
    </row>
  </sheetData>
  <mergeCells count="3">
    <mergeCell ref="A2:G2"/>
    <mergeCell ref="A3:G3"/>
    <mergeCell ref="A4:G4"/>
  </mergeCells>
  <hyperlinks>
    <hyperlink ref="A1" location="Índice!A1" display="Volver al Índice" xr:uid="{A1785F0B-A566-4CA3-9BE2-D61D0AB816E3}"/>
  </hyperlinks>
  <printOptions horizontalCentered="1" verticalCentered="1"/>
  <pageMargins left="1.1811023622047245" right="1.1811023622047245" top="0.98425196850393704" bottom="0.98425196850393704" header="0.59055118110236227" footer="0.59055118110236227"/>
  <pageSetup paperSize="9" scale="71"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47885-63B3-43A1-9E78-801470A4AD24}">
  <dimension ref="A1:G27"/>
  <sheetViews>
    <sheetView showGridLines="0" workbookViewId="0"/>
  </sheetViews>
  <sheetFormatPr baseColWidth="10" defaultColWidth="11.44140625" defaultRowHeight="13.2"/>
  <cols>
    <col min="1" max="1" width="34.44140625" style="7" customWidth="1"/>
    <col min="2" max="7" width="19.5546875" style="7" customWidth="1"/>
    <col min="8" max="256" width="11.44140625" style="7"/>
    <col min="257" max="257" width="34.44140625" style="7" customWidth="1"/>
    <col min="258" max="263" width="19.5546875" style="7" customWidth="1"/>
    <col min="264" max="512" width="11.44140625" style="7"/>
    <col min="513" max="513" width="34.44140625" style="7" customWidth="1"/>
    <col min="514" max="519" width="19.5546875" style="7" customWidth="1"/>
    <col min="520" max="768" width="11.44140625" style="7"/>
    <col min="769" max="769" width="34.44140625" style="7" customWidth="1"/>
    <col min="770" max="775" width="19.5546875" style="7" customWidth="1"/>
    <col min="776" max="1024" width="11.44140625" style="7"/>
    <col min="1025" max="1025" width="34.44140625" style="7" customWidth="1"/>
    <col min="1026" max="1031" width="19.5546875" style="7" customWidth="1"/>
    <col min="1032" max="1280" width="11.44140625" style="7"/>
    <col min="1281" max="1281" width="34.44140625" style="7" customWidth="1"/>
    <col min="1282" max="1287" width="19.5546875" style="7" customWidth="1"/>
    <col min="1288" max="1536" width="11.44140625" style="7"/>
    <col min="1537" max="1537" width="34.44140625" style="7" customWidth="1"/>
    <col min="1538" max="1543" width="19.5546875" style="7" customWidth="1"/>
    <col min="1544" max="1792" width="11.44140625" style="7"/>
    <col min="1793" max="1793" width="34.44140625" style="7" customWidth="1"/>
    <col min="1794" max="1799" width="19.5546875" style="7" customWidth="1"/>
    <col min="1800" max="2048" width="11.44140625" style="7"/>
    <col min="2049" max="2049" width="34.44140625" style="7" customWidth="1"/>
    <col min="2050" max="2055" width="19.5546875" style="7" customWidth="1"/>
    <col min="2056" max="2304" width="11.44140625" style="7"/>
    <col min="2305" max="2305" width="34.44140625" style="7" customWidth="1"/>
    <col min="2306" max="2311" width="19.5546875" style="7" customWidth="1"/>
    <col min="2312" max="2560" width="11.44140625" style="7"/>
    <col min="2561" max="2561" width="34.44140625" style="7" customWidth="1"/>
    <col min="2562" max="2567" width="19.5546875" style="7" customWidth="1"/>
    <col min="2568" max="2816" width="11.44140625" style="7"/>
    <col min="2817" max="2817" width="34.44140625" style="7" customWidth="1"/>
    <col min="2818" max="2823" width="19.5546875" style="7" customWidth="1"/>
    <col min="2824" max="3072" width="11.44140625" style="7"/>
    <col min="3073" max="3073" width="34.44140625" style="7" customWidth="1"/>
    <col min="3074" max="3079" width="19.5546875" style="7" customWidth="1"/>
    <col min="3080" max="3328" width="11.44140625" style="7"/>
    <col min="3329" max="3329" width="34.44140625" style="7" customWidth="1"/>
    <col min="3330" max="3335" width="19.5546875" style="7" customWidth="1"/>
    <col min="3336" max="3584" width="11.44140625" style="7"/>
    <col min="3585" max="3585" width="34.44140625" style="7" customWidth="1"/>
    <col min="3586" max="3591" width="19.5546875" style="7" customWidth="1"/>
    <col min="3592" max="3840" width="11.44140625" style="7"/>
    <col min="3841" max="3841" width="34.44140625" style="7" customWidth="1"/>
    <col min="3842" max="3847" width="19.5546875" style="7" customWidth="1"/>
    <col min="3848" max="4096" width="11.44140625" style="7"/>
    <col min="4097" max="4097" width="34.44140625" style="7" customWidth="1"/>
    <col min="4098" max="4103" width="19.5546875" style="7" customWidth="1"/>
    <col min="4104" max="4352" width="11.44140625" style="7"/>
    <col min="4353" max="4353" width="34.44140625" style="7" customWidth="1"/>
    <col min="4354" max="4359" width="19.5546875" style="7" customWidth="1"/>
    <col min="4360" max="4608" width="11.44140625" style="7"/>
    <col min="4609" max="4609" width="34.44140625" style="7" customWidth="1"/>
    <col min="4610" max="4615" width="19.5546875" style="7" customWidth="1"/>
    <col min="4616" max="4864" width="11.44140625" style="7"/>
    <col min="4865" max="4865" width="34.44140625" style="7" customWidth="1"/>
    <col min="4866" max="4871" width="19.5546875" style="7" customWidth="1"/>
    <col min="4872" max="5120" width="11.44140625" style="7"/>
    <col min="5121" max="5121" width="34.44140625" style="7" customWidth="1"/>
    <col min="5122" max="5127" width="19.5546875" style="7" customWidth="1"/>
    <col min="5128" max="5376" width="11.44140625" style="7"/>
    <col min="5377" max="5377" width="34.44140625" style="7" customWidth="1"/>
    <col min="5378" max="5383" width="19.5546875" style="7" customWidth="1"/>
    <col min="5384" max="5632" width="11.44140625" style="7"/>
    <col min="5633" max="5633" width="34.44140625" style="7" customWidth="1"/>
    <col min="5634" max="5639" width="19.5546875" style="7" customWidth="1"/>
    <col min="5640" max="5888" width="11.44140625" style="7"/>
    <col min="5889" max="5889" width="34.44140625" style="7" customWidth="1"/>
    <col min="5890" max="5895" width="19.5546875" style="7" customWidth="1"/>
    <col min="5896" max="6144" width="11.44140625" style="7"/>
    <col min="6145" max="6145" width="34.44140625" style="7" customWidth="1"/>
    <col min="6146" max="6151" width="19.5546875" style="7" customWidth="1"/>
    <col min="6152" max="6400" width="11.44140625" style="7"/>
    <col min="6401" max="6401" width="34.44140625" style="7" customWidth="1"/>
    <col min="6402" max="6407" width="19.5546875" style="7" customWidth="1"/>
    <col min="6408" max="6656" width="11.44140625" style="7"/>
    <col min="6657" max="6657" width="34.44140625" style="7" customWidth="1"/>
    <col min="6658" max="6663" width="19.5546875" style="7" customWidth="1"/>
    <col min="6664" max="6912" width="11.44140625" style="7"/>
    <col min="6913" max="6913" width="34.44140625" style="7" customWidth="1"/>
    <col min="6914" max="6919" width="19.5546875" style="7" customWidth="1"/>
    <col min="6920" max="7168" width="11.44140625" style="7"/>
    <col min="7169" max="7169" width="34.44140625" style="7" customWidth="1"/>
    <col min="7170" max="7175" width="19.5546875" style="7" customWidth="1"/>
    <col min="7176" max="7424" width="11.44140625" style="7"/>
    <col min="7425" max="7425" width="34.44140625" style="7" customWidth="1"/>
    <col min="7426" max="7431" width="19.5546875" style="7" customWidth="1"/>
    <col min="7432" max="7680" width="11.44140625" style="7"/>
    <col min="7681" max="7681" width="34.44140625" style="7" customWidth="1"/>
    <col min="7682" max="7687" width="19.5546875" style="7" customWidth="1"/>
    <col min="7688" max="7936" width="11.44140625" style="7"/>
    <col min="7937" max="7937" width="34.44140625" style="7" customWidth="1"/>
    <col min="7938" max="7943" width="19.5546875" style="7" customWidth="1"/>
    <col min="7944" max="8192" width="11.44140625" style="7"/>
    <col min="8193" max="8193" width="34.44140625" style="7" customWidth="1"/>
    <col min="8194" max="8199" width="19.5546875" style="7" customWidth="1"/>
    <col min="8200" max="8448" width="11.44140625" style="7"/>
    <col min="8449" max="8449" width="34.44140625" style="7" customWidth="1"/>
    <col min="8450" max="8455" width="19.5546875" style="7" customWidth="1"/>
    <col min="8456" max="8704" width="11.44140625" style="7"/>
    <col min="8705" max="8705" width="34.44140625" style="7" customWidth="1"/>
    <col min="8706" max="8711" width="19.5546875" style="7" customWidth="1"/>
    <col min="8712" max="8960" width="11.44140625" style="7"/>
    <col min="8961" max="8961" width="34.44140625" style="7" customWidth="1"/>
    <col min="8962" max="8967" width="19.5546875" style="7" customWidth="1"/>
    <col min="8968" max="9216" width="11.44140625" style="7"/>
    <col min="9217" max="9217" width="34.44140625" style="7" customWidth="1"/>
    <col min="9218" max="9223" width="19.5546875" style="7" customWidth="1"/>
    <col min="9224" max="9472" width="11.44140625" style="7"/>
    <col min="9473" max="9473" width="34.44140625" style="7" customWidth="1"/>
    <col min="9474" max="9479" width="19.5546875" style="7" customWidth="1"/>
    <col min="9480" max="9728" width="11.44140625" style="7"/>
    <col min="9729" max="9729" width="34.44140625" style="7" customWidth="1"/>
    <col min="9730" max="9735" width="19.5546875" style="7" customWidth="1"/>
    <col min="9736" max="9984" width="11.44140625" style="7"/>
    <col min="9985" max="9985" width="34.44140625" style="7" customWidth="1"/>
    <col min="9986" max="9991" width="19.5546875" style="7" customWidth="1"/>
    <col min="9992" max="10240" width="11.44140625" style="7"/>
    <col min="10241" max="10241" width="34.44140625" style="7" customWidth="1"/>
    <col min="10242" max="10247" width="19.5546875" style="7" customWidth="1"/>
    <col min="10248" max="10496" width="11.44140625" style="7"/>
    <col min="10497" max="10497" width="34.44140625" style="7" customWidth="1"/>
    <col min="10498" max="10503" width="19.5546875" style="7" customWidth="1"/>
    <col min="10504" max="10752" width="11.44140625" style="7"/>
    <col min="10753" max="10753" width="34.44140625" style="7" customWidth="1"/>
    <col min="10754" max="10759" width="19.5546875" style="7" customWidth="1"/>
    <col min="10760" max="11008" width="11.44140625" style="7"/>
    <col min="11009" max="11009" width="34.44140625" style="7" customWidth="1"/>
    <col min="11010" max="11015" width="19.5546875" style="7" customWidth="1"/>
    <col min="11016" max="11264" width="11.44140625" style="7"/>
    <col min="11265" max="11265" width="34.44140625" style="7" customWidth="1"/>
    <col min="11266" max="11271" width="19.5546875" style="7" customWidth="1"/>
    <col min="11272" max="11520" width="11.44140625" style="7"/>
    <col min="11521" max="11521" width="34.44140625" style="7" customWidth="1"/>
    <col min="11522" max="11527" width="19.5546875" style="7" customWidth="1"/>
    <col min="11528" max="11776" width="11.44140625" style="7"/>
    <col min="11777" max="11777" width="34.44140625" style="7" customWidth="1"/>
    <col min="11778" max="11783" width="19.5546875" style="7" customWidth="1"/>
    <col min="11784" max="12032" width="11.44140625" style="7"/>
    <col min="12033" max="12033" width="34.44140625" style="7" customWidth="1"/>
    <col min="12034" max="12039" width="19.5546875" style="7" customWidth="1"/>
    <col min="12040" max="12288" width="11.44140625" style="7"/>
    <col min="12289" max="12289" width="34.44140625" style="7" customWidth="1"/>
    <col min="12290" max="12295" width="19.5546875" style="7" customWidth="1"/>
    <col min="12296" max="12544" width="11.44140625" style="7"/>
    <col min="12545" max="12545" width="34.44140625" style="7" customWidth="1"/>
    <col min="12546" max="12551" width="19.5546875" style="7" customWidth="1"/>
    <col min="12552" max="12800" width="11.44140625" style="7"/>
    <col min="12801" max="12801" width="34.44140625" style="7" customWidth="1"/>
    <col min="12802" max="12807" width="19.5546875" style="7" customWidth="1"/>
    <col min="12808" max="13056" width="11.44140625" style="7"/>
    <col min="13057" max="13057" width="34.44140625" style="7" customWidth="1"/>
    <col min="13058" max="13063" width="19.5546875" style="7" customWidth="1"/>
    <col min="13064" max="13312" width="11.44140625" style="7"/>
    <col min="13313" max="13313" width="34.44140625" style="7" customWidth="1"/>
    <col min="13314" max="13319" width="19.5546875" style="7" customWidth="1"/>
    <col min="13320" max="13568" width="11.44140625" style="7"/>
    <col min="13569" max="13569" width="34.44140625" style="7" customWidth="1"/>
    <col min="13570" max="13575" width="19.5546875" style="7" customWidth="1"/>
    <col min="13576" max="13824" width="11.44140625" style="7"/>
    <col min="13825" max="13825" width="34.44140625" style="7" customWidth="1"/>
    <col min="13826" max="13831" width="19.5546875" style="7" customWidth="1"/>
    <col min="13832" max="14080" width="11.44140625" style="7"/>
    <col min="14081" max="14081" width="34.44140625" style="7" customWidth="1"/>
    <col min="14082" max="14087" width="19.5546875" style="7" customWidth="1"/>
    <col min="14088" max="14336" width="11.44140625" style="7"/>
    <col min="14337" max="14337" width="34.44140625" style="7" customWidth="1"/>
    <col min="14338" max="14343" width="19.5546875" style="7" customWidth="1"/>
    <col min="14344" max="14592" width="11.44140625" style="7"/>
    <col min="14593" max="14593" width="34.44140625" style="7" customWidth="1"/>
    <col min="14594" max="14599" width="19.5546875" style="7" customWidth="1"/>
    <col min="14600" max="14848" width="11.44140625" style="7"/>
    <col min="14849" max="14849" width="34.44140625" style="7" customWidth="1"/>
    <col min="14850" max="14855" width="19.5546875" style="7" customWidth="1"/>
    <col min="14856" max="15104" width="11.44140625" style="7"/>
    <col min="15105" max="15105" width="34.44140625" style="7" customWidth="1"/>
    <col min="15106" max="15111" width="19.5546875" style="7" customWidth="1"/>
    <col min="15112" max="15360" width="11.44140625" style="7"/>
    <col min="15361" max="15361" width="34.44140625" style="7" customWidth="1"/>
    <col min="15362" max="15367" width="19.5546875" style="7" customWidth="1"/>
    <col min="15368" max="15616" width="11.44140625" style="7"/>
    <col min="15617" max="15617" width="34.44140625" style="7" customWidth="1"/>
    <col min="15618" max="15623" width="19.5546875" style="7" customWidth="1"/>
    <col min="15624" max="15872" width="11.44140625" style="7"/>
    <col min="15873" max="15873" width="34.44140625" style="7" customWidth="1"/>
    <col min="15874" max="15879" width="19.5546875" style="7" customWidth="1"/>
    <col min="15880" max="16128" width="11.44140625" style="7"/>
    <col min="16129" max="16129" width="34.44140625" style="7" customWidth="1"/>
    <col min="16130" max="16135" width="19.5546875" style="7" customWidth="1"/>
    <col min="16136" max="16384" width="11.44140625" style="7"/>
  </cols>
  <sheetData>
    <row r="1" spans="1:7" s="1" customFormat="1" ht="16.5" customHeight="1">
      <c r="A1" s="1189" t="s">
        <v>1067</v>
      </c>
    </row>
    <row r="2" spans="1:7" s="509" customFormat="1" ht="24" customHeight="1">
      <c r="A2" s="3" t="s">
        <v>1022</v>
      </c>
      <c r="B2" s="3"/>
      <c r="C2" s="3"/>
      <c r="D2" s="3"/>
      <c r="E2" s="3"/>
      <c r="F2" s="3"/>
      <c r="G2" s="3"/>
    </row>
    <row r="3" spans="1:7" s="510" customFormat="1" ht="19.5" customHeight="1">
      <c r="A3" s="124">
        <v>45351</v>
      </c>
      <c r="B3" s="124"/>
      <c r="C3" s="124"/>
      <c r="D3" s="124"/>
      <c r="E3" s="124"/>
      <c r="F3" s="124"/>
      <c r="G3" s="124"/>
    </row>
    <row r="4" spans="1:7" s="105" customFormat="1" ht="18.75" customHeight="1">
      <c r="A4" s="511" t="s">
        <v>73</v>
      </c>
      <c r="B4" s="511"/>
      <c r="C4" s="511"/>
      <c r="D4" s="511"/>
      <c r="E4" s="511"/>
      <c r="F4" s="511"/>
      <c r="G4" s="511"/>
    </row>
    <row r="5" spans="1:7" ht="14.4" thickBot="1">
      <c r="A5" s="95"/>
      <c r="B5" s="95"/>
      <c r="C5" s="95"/>
      <c r="D5" s="95"/>
      <c r="E5" s="95"/>
      <c r="F5" s="95"/>
      <c r="G5" s="95"/>
    </row>
    <row r="6" spans="1:7" ht="27.6">
      <c r="A6" s="555" t="s">
        <v>2</v>
      </c>
      <c r="B6" s="1104" t="s">
        <v>1015</v>
      </c>
      <c r="C6" s="1104" t="s">
        <v>1016</v>
      </c>
      <c r="D6" s="1104" t="s">
        <v>1017</v>
      </c>
      <c r="E6" s="1104" t="s">
        <v>1018</v>
      </c>
      <c r="F6" s="1104" t="s">
        <v>1019</v>
      </c>
      <c r="G6" s="780" t="s">
        <v>1020</v>
      </c>
    </row>
    <row r="7" spans="1:7">
      <c r="A7" s="1106"/>
      <c r="B7" s="1106"/>
      <c r="C7" s="1106"/>
      <c r="D7" s="1106"/>
      <c r="E7" s="1106"/>
      <c r="F7" s="1106"/>
      <c r="G7" s="1107"/>
    </row>
    <row r="8" spans="1:7" ht="15" customHeight="1">
      <c r="A8" s="86" t="s">
        <v>29</v>
      </c>
      <c r="B8" s="1108">
        <v>199842</v>
      </c>
      <c r="C8" s="1108">
        <v>61607.641000000003</v>
      </c>
      <c r="D8" s="1108">
        <v>7661.6750000000002</v>
      </c>
      <c r="E8" s="1108">
        <v>6397.1570000000002</v>
      </c>
      <c r="F8" s="1108">
        <v>15420.960999999999</v>
      </c>
      <c r="G8" s="1109">
        <v>60245.512000000002</v>
      </c>
    </row>
    <row r="9" spans="1:7" ht="15" customHeight="1">
      <c r="A9" s="16" t="s">
        <v>30</v>
      </c>
      <c r="B9" s="1108">
        <v>2210</v>
      </c>
      <c r="C9" s="1108">
        <v>30521.744999999999</v>
      </c>
      <c r="D9" s="1108">
        <v>1527.085</v>
      </c>
      <c r="E9" s="1108">
        <v>0</v>
      </c>
      <c r="F9" s="1108">
        <v>1789.7929999999999</v>
      </c>
      <c r="G9" s="1109">
        <v>30259.037</v>
      </c>
    </row>
    <row r="10" spans="1:7" ht="15" customHeight="1">
      <c r="A10" s="16" t="s">
        <v>31</v>
      </c>
      <c r="B10" s="1108">
        <v>5584</v>
      </c>
      <c r="C10" s="1108">
        <v>16156.825000000001</v>
      </c>
      <c r="D10" s="1108">
        <v>1888.59</v>
      </c>
      <c r="E10" s="1108">
        <v>3.7269999999999999</v>
      </c>
      <c r="F10" s="1108">
        <v>2600.1289999999999</v>
      </c>
      <c r="G10" s="1109">
        <v>15449.012000000001</v>
      </c>
    </row>
    <row r="11" spans="1:7" ht="15" customHeight="1">
      <c r="A11" s="16" t="s">
        <v>32</v>
      </c>
      <c r="B11" s="1108">
        <v>0</v>
      </c>
      <c r="C11" s="1108">
        <v>0</v>
      </c>
      <c r="D11" s="1108">
        <v>0</v>
      </c>
      <c r="E11" s="1108">
        <v>0</v>
      </c>
      <c r="F11" s="1108">
        <v>0</v>
      </c>
      <c r="G11" s="1109">
        <v>0</v>
      </c>
    </row>
    <row r="12" spans="1:7" ht="15" customHeight="1">
      <c r="A12" s="16" t="s">
        <v>33</v>
      </c>
      <c r="B12" s="1108">
        <v>765</v>
      </c>
      <c r="C12" s="1108">
        <v>21788.525000000001</v>
      </c>
      <c r="D12" s="1108">
        <v>144.01</v>
      </c>
      <c r="E12" s="1108">
        <v>0.14099999999999999</v>
      </c>
      <c r="F12" s="1108">
        <v>317.601</v>
      </c>
      <c r="G12" s="1109">
        <v>21615.075000000001</v>
      </c>
    </row>
    <row r="13" spans="1:7" ht="15" customHeight="1">
      <c r="A13" s="16" t="s">
        <v>34</v>
      </c>
      <c r="B13" s="1108">
        <v>1127</v>
      </c>
      <c r="C13" s="1108">
        <v>35182.580999999998</v>
      </c>
      <c r="D13" s="1108">
        <v>667.274</v>
      </c>
      <c r="E13" s="1108">
        <v>13.393000000000001</v>
      </c>
      <c r="F13" s="1108">
        <v>1022.732</v>
      </c>
      <c r="G13" s="1109">
        <v>34840.514999999999</v>
      </c>
    </row>
    <row r="14" spans="1:7" ht="15" customHeight="1">
      <c r="A14" s="86" t="s">
        <v>35</v>
      </c>
      <c r="B14" s="1108">
        <v>0</v>
      </c>
      <c r="C14" s="1108">
        <v>0</v>
      </c>
      <c r="D14" s="1108">
        <v>0</v>
      </c>
      <c r="E14" s="1108">
        <v>0</v>
      </c>
      <c r="F14" s="1108">
        <v>0</v>
      </c>
      <c r="G14" s="1109">
        <v>0</v>
      </c>
    </row>
    <row r="15" spans="1:7" ht="15" customHeight="1">
      <c r="A15" s="86" t="s">
        <v>36</v>
      </c>
      <c r="B15" s="1108">
        <v>614</v>
      </c>
      <c r="C15" s="1108">
        <v>2936.4569999999999</v>
      </c>
      <c r="D15" s="1108">
        <v>6376.6549999999997</v>
      </c>
      <c r="E15" s="1108">
        <v>0.17499999999999999</v>
      </c>
      <c r="F15" s="1108">
        <v>7092.049</v>
      </c>
      <c r="G15" s="1109">
        <v>2221.239</v>
      </c>
    </row>
    <row r="16" spans="1:7" ht="15" customHeight="1">
      <c r="A16" s="86" t="s">
        <v>37</v>
      </c>
      <c r="B16" s="1108">
        <v>3112</v>
      </c>
      <c r="C16" s="1108">
        <v>18189.976999999999</v>
      </c>
      <c r="D16" s="1108">
        <v>11948.977999999999</v>
      </c>
      <c r="E16" s="1108">
        <v>5.3339999999999996</v>
      </c>
      <c r="F16" s="1108">
        <v>11331.076999999999</v>
      </c>
      <c r="G16" s="1109">
        <v>18813.21</v>
      </c>
    </row>
    <row r="17" spans="1:7" ht="15" customHeight="1">
      <c r="A17" s="1111" t="s">
        <v>38</v>
      </c>
      <c r="B17" s="1112">
        <v>213254</v>
      </c>
      <c r="C17" s="1112">
        <v>186383.75099999999</v>
      </c>
      <c r="D17" s="1112">
        <v>30214.267</v>
      </c>
      <c r="E17" s="1112">
        <v>6419.9269999999997</v>
      </c>
      <c r="F17" s="1112">
        <v>39574.341999999997</v>
      </c>
      <c r="G17" s="1112">
        <v>183443.6</v>
      </c>
    </row>
    <row r="18" spans="1:7">
      <c r="A18" s="86"/>
      <c r="B18" s="86"/>
      <c r="C18" s="1113"/>
      <c r="D18" s="1113"/>
      <c r="E18" s="1113"/>
      <c r="F18" s="1113"/>
      <c r="G18" s="1113"/>
    </row>
    <row r="19" spans="1:7">
      <c r="A19" s="726" t="s">
        <v>1021</v>
      </c>
      <c r="B19" s="726"/>
      <c r="C19" s="726"/>
      <c r="D19" s="726"/>
      <c r="E19" s="726"/>
      <c r="F19" s="726"/>
      <c r="G19" s="726"/>
    </row>
    <row r="20" spans="1:7">
      <c r="A20" s="230" t="s">
        <v>71</v>
      </c>
      <c r="B20" s="16"/>
      <c r="C20" s="16"/>
      <c r="D20" s="16"/>
      <c r="E20" s="16"/>
      <c r="F20" s="16"/>
      <c r="G20" s="16"/>
    </row>
    <row r="21" spans="1:7">
      <c r="A21" s="16"/>
      <c r="B21" s="16"/>
      <c r="C21" s="16"/>
      <c r="D21" s="16"/>
      <c r="E21" s="16"/>
      <c r="F21" s="16"/>
      <c r="G21" s="16"/>
    </row>
    <row r="22" spans="1:7">
      <c r="A22" s="16"/>
      <c r="B22" s="16"/>
      <c r="C22" s="16"/>
      <c r="D22" s="16"/>
      <c r="E22" s="16"/>
      <c r="F22" s="16"/>
      <c r="G22" s="16"/>
    </row>
    <row r="23" spans="1:7">
      <c r="A23" s="16"/>
      <c r="B23" s="16"/>
      <c r="C23" s="16"/>
      <c r="D23" s="16"/>
      <c r="E23" s="16"/>
      <c r="F23" s="16"/>
      <c r="G23" s="16"/>
    </row>
    <row r="24" spans="1:7">
      <c r="A24" s="26"/>
      <c r="B24" s="26"/>
      <c r="C24" s="26"/>
      <c r="D24" s="26"/>
      <c r="E24" s="26"/>
      <c r="F24" s="26"/>
      <c r="G24" s="26"/>
    </row>
    <row r="25" spans="1:7">
      <c r="A25" s="26"/>
      <c r="B25" s="26"/>
      <c r="C25" s="26"/>
      <c r="D25" s="26"/>
      <c r="E25" s="26"/>
      <c r="F25" s="26"/>
      <c r="G25" s="26"/>
    </row>
    <row r="26" spans="1:7">
      <c r="A26" s="26"/>
      <c r="B26" s="26"/>
      <c r="C26" s="26"/>
      <c r="D26" s="26"/>
      <c r="E26" s="26"/>
      <c r="F26" s="26"/>
      <c r="G26" s="26"/>
    </row>
    <row r="27" spans="1:7">
      <c r="A27" s="26"/>
      <c r="B27" s="26"/>
      <c r="C27" s="26"/>
      <c r="D27" s="26"/>
      <c r="E27" s="26"/>
      <c r="F27" s="26"/>
      <c r="G27" s="26"/>
    </row>
  </sheetData>
  <mergeCells count="3">
    <mergeCell ref="A2:G2"/>
    <mergeCell ref="A3:G3"/>
    <mergeCell ref="A4:G4"/>
  </mergeCells>
  <hyperlinks>
    <hyperlink ref="A1" location="Índice!A1" display="Volver al Índice" xr:uid="{62F90377-A3C2-400C-A3FE-A18EB94633EE}"/>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8ADAD-5235-47D1-9036-A03495A642E7}">
  <dimension ref="A1:S199"/>
  <sheetViews>
    <sheetView showGridLines="0" zoomScaleNormal="10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98" customFormat="1" ht="18.75" customHeight="1">
      <c r="A1" s="1189" t="s">
        <v>1067</v>
      </c>
      <c r="B1" s="1"/>
      <c r="C1" s="1"/>
      <c r="D1" s="1"/>
      <c r="E1" s="1"/>
      <c r="F1" s="1"/>
      <c r="G1" s="1"/>
      <c r="H1" s="1"/>
      <c r="I1" s="1"/>
      <c r="J1" s="1"/>
    </row>
    <row r="2" spans="1:15" s="99" customFormat="1" ht="30" customHeight="1">
      <c r="A2" s="71" t="s">
        <v>1033</v>
      </c>
      <c r="B2" s="71"/>
      <c r="C2" s="71"/>
      <c r="D2" s="71"/>
      <c r="E2" s="71"/>
      <c r="F2" s="71"/>
      <c r="G2" s="71"/>
      <c r="H2" s="71"/>
      <c r="I2" s="71"/>
      <c r="J2" s="71"/>
      <c r="K2" s="599"/>
      <c r="L2" s="599"/>
      <c r="M2" s="599"/>
      <c r="N2" s="599"/>
      <c r="O2" s="599"/>
    </row>
    <row r="3" spans="1:15" s="98" customFormat="1" ht="21" customHeight="1">
      <c r="A3" s="1132">
        <v>45351</v>
      </c>
      <c r="B3" s="1132"/>
      <c r="C3" s="1132"/>
      <c r="D3" s="1132"/>
      <c r="E3" s="1132"/>
      <c r="F3" s="1132"/>
      <c r="G3" s="1132"/>
      <c r="H3" s="1132"/>
      <c r="I3" s="1132"/>
      <c r="J3" s="1132"/>
      <c r="K3" s="600"/>
      <c r="L3" s="600"/>
      <c r="M3" s="600"/>
      <c r="N3" s="600"/>
      <c r="O3" s="600"/>
    </row>
    <row r="4" spans="1:15" s="98" customFormat="1" ht="18.75" customHeight="1">
      <c r="A4" s="101" t="s">
        <v>73</v>
      </c>
      <c r="B4" s="101"/>
      <c r="C4" s="101"/>
      <c r="D4" s="101"/>
      <c r="E4" s="101"/>
      <c r="F4" s="101"/>
      <c r="G4" s="101"/>
      <c r="H4" s="101"/>
      <c r="I4" s="101"/>
      <c r="J4" s="101"/>
      <c r="K4" s="600"/>
      <c r="L4" s="600"/>
      <c r="M4" s="600"/>
      <c r="N4" s="600"/>
      <c r="O4" s="600"/>
    </row>
    <row r="5" spans="1:15" s="105" customFormat="1" ht="22.5" customHeight="1" thickBot="1">
      <c r="A5" s="1133"/>
      <c r="B5" s="103"/>
      <c r="C5" s="103"/>
      <c r="D5" s="7"/>
      <c r="E5" s="7"/>
      <c r="F5" s="7"/>
      <c r="G5" s="7"/>
      <c r="H5" s="7"/>
      <c r="I5" s="7"/>
      <c r="J5" s="103"/>
      <c r="K5" s="601"/>
      <c r="L5" s="601"/>
      <c r="M5" s="601"/>
      <c r="N5" s="601"/>
      <c r="O5" s="601"/>
    </row>
    <row r="6" spans="1:15" s="95" customFormat="1" ht="24.75" customHeight="1">
      <c r="A6" s="106" t="s">
        <v>2</v>
      </c>
      <c r="B6" s="1134"/>
      <c r="D6" s="548" t="s">
        <v>1034</v>
      </c>
      <c r="E6" s="548"/>
      <c r="F6" s="548"/>
      <c r="G6" s="548"/>
      <c r="H6" s="548"/>
      <c r="I6" s="1135"/>
    </row>
    <row r="7" spans="1:15" s="95" customFormat="1" ht="42" customHeight="1">
      <c r="A7" s="108"/>
      <c r="B7" s="109" t="s">
        <v>1035</v>
      </c>
      <c r="C7" s="1136" t="s">
        <v>671</v>
      </c>
      <c r="D7" s="109" t="s">
        <v>1036</v>
      </c>
      <c r="E7" s="109" t="s">
        <v>1037</v>
      </c>
      <c r="F7" s="109" t="s">
        <v>1038</v>
      </c>
      <c r="G7" s="109" t="s">
        <v>1039</v>
      </c>
      <c r="H7" s="109" t="s">
        <v>1040</v>
      </c>
      <c r="I7" s="109" t="s">
        <v>1041</v>
      </c>
      <c r="J7" s="355" t="s">
        <v>103</v>
      </c>
    </row>
    <row r="8" spans="1:15" s="31" customFormat="1" ht="8.25" customHeight="1">
      <c r="A8" s="110"/>
      <c r="B8" s="110"/>
      <c r="C8" s="110"/>
      <c r="D8" s="110"/>
      <c r="E8" s="110"/>
      <c r="F8" s="110"/>
      <c r="G8" s="110"/>
      <c r="H8" s="110"/>
      <c r="I8" s="110"/>
      <c r="J8" s="110"/>
      <c r="K8" s="17"/>
    </row>
    <row r="9" spans="1:15" s="22" customFormat="1" ht="18" customHeight="1">
      <c r="A9" s="1126" t="s">
        <v>29</v>
      </c>
      <c r="B9" s="111">
        <v>643.87257190476191</v>
      </c>
      <c r="C9" s="111">
        <v>113425.28034666665</v>
      </c>
      <c r="D9" s="111">
        <v>68862.974029047604</v>
      </c>
      <c r="E9" s="111">
        <v>205028.43759523815</v>
      </c>
      <c r="F9" s="111">
        <v>212554.11865809522</v>
      </c>
      <c r="G9" s="111">
        <v>563612.55860476184</v>
      </c>
      <c r="H9" s="111">
        <v>241285.35959809521</v>
      </c>
      <c r="I9" s="111">
        <v>33221.172920000005</v>
      </c>
      <c r="J9" s="1137">
        <v>1438633.7743238094</v>
      </c>
      <c r="K9" s="1138"/>
    </row>
    <row r="10" spans="1:15" s="22" customFormat="1" ht="18" customHeight="1">
      <c r="A10" s="1126" t="s">
        <v>30</v>
      </c>
      <c r="B10" s="111">
        <v>0</v>
      </c>
      <c r="C10" s="111">
        <v>365896.32475952379</v>
      </c>
      <c r="D10" s="111">
        <v>132224.60052047618</v>
      </c>
      <c r="E10" s="111">
        <v>183413.42961380954</v>
      </c>
      <c r="F10" s="111">
        <v>171187.75827285711</v>
      </c>
      <c r="G10" s="111">
        <v>782817.94170142862</v>
      </c>
      <c r="H10" s="111">
        <v>984974.44989190495</v>
      </c>
      <c r="I10" s="111">
        <v>31762.060146190481</v>
      </c>
      <c r="J10" s="1137">
        <v>2652276.5649061906</v>
      </c>
      <c r="K10" s="1138"/>
    </row>
    <row r="11" spans="1:15" s="22" customFormat="1" ht="18" customHeight="1">
      <c r="A11" s="1126" t="s">
        <v>31</v>
      </c>
      <c r="B11" s="111">
        <v>0</v>
      </c>
      <c r="C11" s="111">
        <v>141615.82137619046</v>
      </c>
      <c r="D11" s="111">
        <v>11204.887097142855</v>
      </c>
      <c r="E11" s="111">
        <v>21920.074577142856</v>
      </c>
      <c r="F11" s="111">
        <v>78284.103472857154</v>
      </c>
      <c r="G11" s="111">
        <v>401102.15633666678</v>
      </c>
      <c r="H11" s="111">
        <v>577794.52024571435</v>
      </c>
      <c r="I11" s="111">
        <v>132771.56585238097</v>
      </c>
      <c r="J11" s="1137">
        <v>1364693.1289580956</v>
      </c>
      <c r="K11" s="1138"/>
    </row>
    <row r="12" spans="1:15" s="22" customFormat="1" ht="18" customHeight="1">
      <c r="A12" s="1126" t="s">
        <v>32</v>
      </c>
      <c r="B12" s="111">
        <v>0</v>
      </c>
      <c r="C12" s="111">
        <v>19252.983448571427</v>
      </c>
      <c r="D12" s="111">
        <v>68.565562857142879</v>
      </c>
      <c r="E12" s="111">
        <v>887.54435190476192</v>
      </c>
      <c r="F12" s="111">
        <v>2886.5888319047635</v>
      </c>
      <c r="G12" s="111">
        <v>150698.97918238098</v>
      </c>
      <c r="H12" s="111">
        <v>375242.15667</v>
      </c>
      <c r="I12" s="111">
        <v>0</v>
      </c>
      <c r="J12" s="1137">
        <v>549036.81804761908</v>
      </c>
      <c r="K12" s="1138"/>
    </row>
    <row r="13" spans="1:15" s="22" customFormat="1" ht="18" customHeight="1">
      <c r="A13" s="1126" t="s">
        <v>33</v>
      </c>
      <c r="B13" s="111">
        <v>0</v>
      </c>
      <c r="C13" s="111">
        <v>163898.48433476189</v>
      </c>
      <c r="D13" s="111">
        <v>0</v>
      </c>
      <c r="E13" s="111">
        <v>397.77931571428581</v>
      </c>
      <c r="F13" s="111">
        <v>6091.2655871428569</v>
      </c>
      <c r="G13" s="111">
        <v>71058.613672857144</v>
      </c>
      <c r="H13" s="111">
        <v>81468.697762380951</v>
      </c>
      <c r="I13" s="111">
        <v>10795.333226666662</v>
      </c>
      <c r="J13" s="1137">
        <v>333710.1738995238</v>
      </c>
      <c r="K13" s="1138"/>
    </row>
    <row r="14" spans="1:15" s="22" customFormat="1" ht="18" customHeight="1">
      <c r="A14" s="1126" t="s">
        <v>34</v>
      </c>
      <c r="B14" s="111">
        <v>0</v>
      </c>
      <c r="C14" s="111">
        <v>380932.01161238097</v>
      </c>
      <c r="D14" s="111">
        <v>12.071428571428571</v>
      </c>
      <c r="E14" s="111">
        <v>3019.517571428571</v>
      </c>
      <c r="F14" s="111">
        <v>33763.036780000009</v>
      </c>
      <c r="G14" s="111">
        <v>230938.67678809524</v>
      </c>
      <c r="H14" s="111">
        <v>173356.50623571425</v>
      </c>
      <c r="I14" s="111">
        <v>85266.736974761909</v>
      </c>
      <c r="J14" s="1137">
        <v>907288.55739095237</v>
      </c>
      <c r="K14" s="1138"/>
    </row>
    <row r="15" spans="1:15" s="22" customFormat="1" ht="18" customHeight="1">
      <c r="A15" s="1126" t="s">
        <v>35</v>
      </c>
      <c r="B15" s="111">
        <v>0</v>
      </c>
      <c r="C15" s="111">
        <v>0</v>
      </c>
      <c r="D15" s="111">
        <v>0</v>
      </c>
      <c r="E15" s="111">
        <v>0</v>
      </c>
      <c r="F15" s="111">
        <v>0</v>
      </c>
      <c r="G15" s="111">
        <v>0</v>
      </c>
      <c r="H15" s="111">
        <v>0</v>
      </c>
      <c r="I15" s="111">
        <v>0</v>
      </c>
      <c r="J15" s="1137">
        <v>0</v>
      </c>
      <c r="K15" s="1138"/>
    </row>
    <row r="16" spans="1:15" s="22" customFormat="1" ht="18" customHeight="1">
      <c r="A16" s="1126" t="s">
        <v>36</v>
      </c>
      <c r="B16" s="111">
        <v>0</v>
      </c>
      <c r="C16" s="111">
        <v>16271.093804285714</v>
      </c>
      <c r="D16" s="111">
        <v>0</v>
      </c>
      <c r="E16" s="111">
        <v>248.02328999999995</v>
      </c>
      <c r="F16" s="111">
        <v>390.91735380952372</v>
      </c>
      <c r="G16" s="111">
        <v>6426.1623666666692</v>
      </c>
      <c r="H16" s="111">
        <v>452676.39645380958</v>
      </c>
      <c r="I16" s="111">
        <v>77139.570313333345</v>
      </c>
      <c r="J16" s="1137">
        <v>553152.16358190484</v>
      </c>
      <c r="K16" s="1138"/>
    </row>
    <row r="17" spans="1:19" s="22" customFormat="1" ht="18" customHeight="1">
      <c r="A17" s="1126" t="s">
        <v>37</v>
      </c>
      <c r="B17" s="111">
        <v>0</v>
      </c>
      <c r="C17" s="111">
        <v>101769.24283714285</v>
      </c>
      <c r="D17" s="111">
        <v>22.198095238095238</v>
      </c>
      <c r="E17" s="111">
        <v>5244.1535166666672</v>
      </c>
      <c r="F17" s="111">
        <v>51296.562230476186</v>
      </c>
      <c r="G17" s="111">
        <v>99827.378749999989</v>
      </c>
      <c r="H17" s="111">
        <v>149033.42278714286</v>
      </c>
      <c r="I17" s="111">
        <v>37496.847566190467</v>
      </c>
      <c r="J17" s="1137">
        <v>444689.80578285712</v>
      </c>
      <c r="K17" s="1138"/>
    </row>
    <row r="18" spans="1:19" s="22" customFormat="1" ht="21.9" customHeight="1" thickBot="1">
      <c r="A18" s="91" t="s">
        <v>38</v>
      </c>
      <c r="B18" s="114">
        <v>643.87257190476191</v>
      </c>
      <c r="C18" s="114">
        <v>1303061.2425195239</v>
      </c>
      <c r="D18" s="114">
        <v>212395.29673333329</v>
      </c>
      <c r="E18" s="114">
        <v>420158.95983190485</v>
      </c>
      <c r="F18" s="114">
        <v>556454.35118714289</v>
      </c>
      <c r="G18" s="114">
        <v>2306482.4674028573</v>
      </c>
      <c r="H18" s="114">
        <v>3035831.5096447626</v>
      </c>
      <c r="I18" s="114">
        <v>408453.28699952381</v>
      </c>
      <c r="J18" s="114">
        <v>8243480.986890954</v>
      </c>
      <c r="K18" s="1138"/>
    </row>
    <row r="19" spans="1:19" s="22" customFormat="1" ht="21" customHeight="1">
      <c r="A19" s="27" t="s">
        <v>1042</v>
      </c>
      <c r="B19" s="118"/>
      <c r="C19" s="118"/>
      <c r="D19" s="118"/>
      <c r="E19" s="118"/>
      <c r="F19" s="118"/>
      <c r="G19" s="118"/>
      <c r="H19" s="118"/>
      <c r="I19" s="118"/>
      <c r="J19" s="119"/>
      <c r="K19" s="1138"/>
    </row>
    <row r="20" spans="1:19" s="22" customFormat="1" ht="16.5" customHeight="1">
      <c r="A20" s="16"/>
      <c r="B20" s="29"/>
      <c r="C20" s="29"/>
      <c r="D20" s="29"/>
      <c r="E20" s="29"/>
      <c r="F20" s="29"/>
      <c r="G20" s="29"/>
      <c r="H20" s="29"/>
      <c r="I20" s="29"/>
      <c r="J20" s="29"/>
      <c r="K20" s="29"/>
      <c r="L20" s="29"/>
      <c r="M20" s="29"/>
      <c r="N20" s="29"/>
      <c r="O20" s="29"/>
      <c r="P20" s="29"/>
      <c r="Q20" s="29"/>
      <c r="R20" s="29"/>
      <c r="S20" s="29"/>
    </row>
    <row r="21" spans="1:19" s="22" customFormat="1" ht="21.9" customHeight="1">
      <c r="A21" s="126"/>
      <c r="B21" s="95"/>
      <c r="C21" s="95"/>
      <c r="D21" s="95"/>
      <c r="E21" s="95"/>
      <c r="F21" s="95"/>
      <c r="G21" s="95"/>
      <c r="H21" s="95"/>
      <c r="I21" s="95"/>
      <c r="J21" s="95"/>
      <c r="K21" s="1138"/>
    </row>
    <row r="22" spans="1:19" s="94" customFormat="1" ht="30.75" customHeight="1">
      <c r="A22" s="7"/>
      <c r="B22" s="7"/>
      <c r="C22" s="7"/>
      <c r="D22" s="7"/>
      <c r="E22" s="7"/>
      <c r="F22" s="7"/>
      <c r="G22" s="7"/>
      <c r="H22" s="7"/>
      <c r="I22" s="7"/>
      <c r="J22" s="7"/>
      <c r="K22" s="1139"/>
    </row>
    <row r="23" spans="1:19" s="8" customFormat="1" ht="7.5" customHeight="1">
      <c r="A23" s="7"/>
      <c r="B23" s="7"/>
      <c r="C23" s="7"/>
      <c r="D23" s="7"/>
      <c r="E23" s="7"/>
      <c r="F23" s="7"/>
      <c r="G23" s="7"/>
      <c r="H23" s="7"/>
      <c r="I23" s="7"/>
      <c r="J23" s="7"/>
      <c r="K23" s="533"/>
    </row>
    <row r="24" spans="1:19" s="123" customFormat="1" ht="13.5" customHeight="1">
      <c r="A24" s="7"/>
      <c r="B24" s="7"/>
      <c r="C24" s="7"/>
      <c r="D24" s="7"/>
      <c r="E24" s="7"/>
      <c r="F24" s="7"/>
      <c r="G24" s="7"/>
      <c r="H24" s="7"/>
      <c r="I24" s="7"/>
      <c r="J24" s="7"/>
    </row>
    <row r="199" spans="3:3">
      <c r="C199" s="7" t="s">
        <v>58</v>
      </c>
    </row>
  </sheetData>
  <mergeCells count="5">
    <mergeCell ref="A2:J2"/>
    <mergeCell ref="A3:J3"/>
    <mergeCell ref="A4:J4"/>
    <mergeCell ref="A6:A7"/>
    <mergeCell ref="D6:H6"/>
  </mergeCells>
  <hyperlinks>
    <hyperlink ref="A1" location="Índice!A1" display="Volver al Índice" xr:uid="{7E7655B0-1375-4E10-9D46-A1CBC237E1DB}"/>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895AF-82CF-497A-A601-C1992F466E57}">
  <dimension ref="A1:S24"/>
  <sheetViews>
    <sheetView showGridLines="0" zoomScaleNormal="10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98" customFormat="1" ht="18.75" customHeight="1">
      <c r="A1" s="1189" t="s">
        <v>1067</v>
      </c>
      <c r="B1" s="1"/>
      <c r="C1" s="1"/>
      <c r="D1" s="1"/>
      <c r="E1" s="1"/>
      <c r="F1" s="1"/>
      <c r="G1" s="1"/>
      <c r="H1" s="1"/>
      <c r="I1" s="1"/>
      <c r="J1" s="1"/>
    </row>
    <row r="2" spans="1:15" s="99" customFormat="1" ht="30" customHeight="1">
      <c r="A2" s="71" t="s">
        <v>1043</v>
      </c>
      <c r="B2" s="71"/>
      <c r="C2" s="71"/>
      <c r="D2" s="71"/>
      <c r="E2" s="71"/>
      <c r="F2" s="71"/>
      <c r="G2" s="71"/>
      <c r="H2" s="71"/>
      <c r="I2" s="71"/>
      <c r="J2" s="71"/>
      <c r="K2" s="599"/>
      <c r="L2" s="599"/>
      <c r="M2" s="599"/>
      <c r="N2" s="599"/>
      <c r="O2" s="599"/>
    </row>
    <row r="3" spans="1:15" s="98" customFormat="1" ht="21" customHeight="1">
      <c r="A3" s="1132">
        <v>45351</v>
      </c>
      <c r="B3" s="1132"/>
      <c r="C3" s="1132"/>
      <c r="D3" s="1132"/>
      <c r="E3" s="1132"/>
      <c r="F3" s="1132"/>
      <c r="G3" s="1132"/>
      <c r="H3" s="1132"/>
      <c r="I3" s="1132"/>
      <c r="J3" s="1132"/>
      <c r="K3" s="600"/>
      <c r="L3" s="600"/>
      <c r="M3" s="600"/>
      <c r="N3" s="600"/>
      <c r="O3" s="600"/>
    </row>
    <row r="4" spans="1:15" s="98" customFormat="1" ht="18.75" customHeight="1">
      <c r="A4" s="101" t="s">
        <v>1044</v>
      </c>
      <c r="B4" s="101"/>
      <c r="C4" s="101"/>
      <c r="D4" s="101"/>
      <c r="E4" s="101"/>
      <c r="F4" s="101"/>
      <c r="G4" s="101"/>
      <c r="H4" s="101"/>
      <c r="I4" s="101"/>
      <c r="J4" s="101"/>
      <c r="K4" s="600"/>
      <c r="L4" s="600"/>
      <c r="M4" s="600"/>
      <c r="N4" s="600"/>
      <c r="O4" s="600"/>
    </row>
    <row r="5" spans="1:15" s="105" customFormat="1" ht="26.25" customHeight="1" thickBot="1">
      <c r="A5" s="1133"/>
      <c r="B5" s="103"/>
      <c r="C5" s="103"/>
      <c r="D5" s="7"/>
      <c r="E5" s="7"/>
      <c r="F5" s="7"/>
      <c r="G5" s="7"/>
      <c r="H5" s="7"/>
      <c r="I5" s="7"/>
      <c r="J5" s="103"/>
      <c r="K5" s="601"/>
      <c r="L5" s="601"/>
      <c r="M5" s="601"/>
      <c r="N5" s="601"/>
      <c r="O5" s="601"/>
    </row>
    <row r="6" spans="1:15" s="95" customFormat="1" ht="24.75" customHeight="1">
      <c r="A6" s="106" t="s">
        <v>2</v>
      </c>
      <c r="B6" s="1134"/>
      <c r="D6" s="548" t="s">
        <v>1034</v>
      </c>
      <c r="E6" s="548"/>
      <c r="F6" s="548"/>
      <c r="G6" s="548"/>
      <c r="H6" s="548"/>
      <c r="I6" s="1135"/>
    </row>
    <row r="7" spans="1:15" s="95" customFormat="1" ht="42" customHeight="1">
      <c r="A7" s="108"/>
      <c r="B7" s="109" t="s">
        <v>1035</v>
      </c>
      <c r="C7" s="1136" t="s">
        <v>671</v>
      </c>
      <c r="D7" s="109" t="s">
        <v>1036</v>
      </c>
      <c r="E7" s="109" t="s">
        <v>1037</v>
      </c>
      <c r="F7" s="109" t="s">
        <v>1038</v>
      </c>
      <c r="G7" s="109" t="s">
        <v>1039</v>
      </c>
      <c r="H7" s="109" t="s">
        <v>1040</v>
      </c>
      <c r="I7" s="109" t="s">
        <v>1041</v>
      </c>
      <c r="J7" s="355" t="s">
        <v>103</v>
      </c>
    </row>
    <row r="8" spans="1:15" s="31" customFormat="1" ht="8.25" customHeight="1">
      <c r="A8" s="110"/>
      <c r="B8" s="110"/>
      <c r="C8" s="110"/>
      <c r="D8" s="110"/>
      <c r="E8" s="110"/>
      <c r="F8" s="110"/>
      <c r="G8" s="110"/>
      <c r="H8" s="110"/>
      <c r="I8" s="110"/>
      <c r="J8" s="110"/>
      <c r="K8" s="17"/>
    </row>
    <row r="9" spans="1:15" s="22" customFormat="1" ht="18" customHeight="1">
      <c r="A9" s="1126" t="s">
        <v>29</v>
      </c>
      <c r="B9" s="111">
        <v>19.280466666666666</v>
      </c>
      <c r="C9" s="111">
        <v>3822.1132795238086</v>
      </c>
      <c r="D9" s="111">
        <v>0</v>
      </c>
      <c r="E9" s="111">
        <v>76.668567619047607</v>
      </c>
      <c r="F9" s="111">
        <v>355.44646333333338</v>
      </c>
      <c r="G9" s="111">
        <v>4135.5572947619048</v>
      </c>
      <c r="H9" s="111">
        <v>5903.6265980952376</v>
      </c>
      <c r="I9" s="111">
        <v>1805.2817852380952</v>
      </c>
      <c r="J9" s="1137">
        <v>16117.974455238094</v>
      </c>
      <c r="K9" s="1138"/>
    </row>
    <row r="10" spans="1:15" s="22" customFormat="1" ht="18" customHeight="1">
      <c r="A10" s="1126" t="s">
        <v>30</v>
      </c>
      <c r="B10" s="111">
        <v>0</v>
      </c>
      <c r="C10" s="111">
        <v>391.59964809523814</v>
      </c>
      <c r="D10" s="111">
        <v>0</v>
      </c>
      <c r="E10" s="111">
        <v>2114.0503199999998</v>
      </c>
      <c r="F10" s="111">
        <v>5185.297840000002</v>
      </c>
      <c r="G10" s="111">
        <v>0</v>
      </c>
      <c r="H10" s="111">
        <v>17.461939999999998</v>
      </c>
      <c r="I10" s="111">
        <v>37.972550000000012</v>
      </c>
      <c r="J10" s="1137">
        <v>7746.38229809524</v>
      </c>
      <c r="K10" s="1138"/>
    </row>
    <row r="11" spans="1:15" s="22" customFormat="1" ht="18" customHeight="1">
      <c r="A11" s="1126" t="s">
        <v>31</v>
      </c>
      <c r="B11" s="111">
        <v>0</v>
      </c>
      <c r="C11" s="111">
        <v>1710.3896895238095</v>
      </c>
      <c r="D11" s="111">
        <v>0</v>
      </c>
      <c r="E11" s="111">
        <v>52.00033999999998</v>
      </c>
      <c r="F11" s="111">
        <v>100.23907714285714</v>
      </c>
      <c r="G11" s="111">
        <v>173.00153380952381</v>
      </c>
      <c r="H11" s="111">
        <v>307.95106095238089</v>
      </c>
      <c r="I11" s="111">
        <v>958.57445095238086</v>
      </c>
      <c r="J11" s="1137">
        <v>3302.1561523809523</v>
      </c>
      <c r="K11" s="1138"/>
    </row>
    <row r="12" spans="1:15" s="22" customFormat="1" ht="18" customHeight="1">
      <c r="A12" s="1126" t="s">
        <v>32</v>
      </c>
      <c r="B12" s="111">
        <v>0</v>
      </c>
      <c r="C12" s="111">
        <v>0</v>
      </c>
      <c r="D12" s="111">
        <v>0</v>
      </c>
      <c r="E12" s="111">
        <v>0</v>
      </c>
      <c r="F12" s="111">
        <v>0</v>
      </c>
      <c r="G12" s="111">
        <v>0</v>
      </c>
      <c r="H12" s="111">
        <v>0</v>
      </c>
      <c r="I12" s="111">
        <v>0</v>
      </c>
      <c r="J12" s="1137">
        <v>0</v>
      </c>
      <c r="K12" s="1138"/>
    </row>
    <row r="13" spans="1:15" s="22" customFormat="1" ht="18" customHeight="1">
      <c r="A13" s="1126" t="s">
        <v>33</v>
      </c>
      <c r="B13" s="111">
        <v>0</v>
      </c>
      <c r="C13" s="111">
        <v>213.30345380952377</v>
      </c>
      <c r="D13" s="111">
        <v>0</v>
      </c>
      <c r="E13" s="111">
        <v>1.6549399999999996</v>
      </c>
      <c r="F13" s="111">
        <v>192.35461666666671</v>
      </c>
      <c r="G13" s="111">
        <v>2519.1088176190478</v>
      </c>
      <c r="H13" s="111">
        <v>2763.121979999999</v>
      </c>
      <c r="I13" s="111">
        <v>34.014092857142849</v>
      </c>
      <c r="J13" s="1137">
        <v>5723.5579009523799</v>
      </c>
      <c r="K13" s="1138"/>
    </row>
    <row r="14" spans="1:15" s="22" customFormat="1" ht="18" customHeight="1">
      <c r="A14" s="1126" t="s">
        <v>34</v>
      </c>
      <c r="B14" s="111">
        <v>0</v>
      </c>
      <c r="C14" s="111">
        <v>0</v>
      </c>
      <c r="D14" s="111">
        <v>0</v>
      </c>
      <c r="E14" s="111">
        <v>37.649784761904755</v>
      </c>
      <c r="F14" s="111">
        <v>329.8144728571429</v>
      </c>
      <c r="G14" s="111">
        <v>5333.2098695238083</v>
      </c>
      <c r="H14" s="111">
        <v>3548.9669233333334</v>
      </c>
      <c r="I14" s="111">
        <v>0</v>
      </c>
      <c r="J14" s="1137">
        <v>9249.6410504761898</v>
      </c>
      <c r="K14" s="1138"/>
    </row>
    <row r="15" spans="1:15" s="22" customFormat="1" ht="18" customHeight="1">
      <c r="A15" s="1126" t="s">
        <v>35</v>
      </c>
      <c r="B15" s="111">
        <v>0</v>
      </c>
      <c r="C15" s="111">
        <v>0</v>
      </c>
      <c r="D15" s="111">
        <v>0</v>
      </c>
      <c r="E15" s="111">
        <v>0</v>
      </c>
      <c r="F15" s="111">
        <v>0</v>
      </c>
      <c r="G15" s="111">
        <v>0</v>
      </c>
      <c r="H15" s="111">
        <v>0</v>
      </c>
      <c r="I15" s="111">
        <v>0</v>
      </c>
      <c r="J15" s="1137">
        <v>0</v>
      </c>
      <c r="K15" s="1138"/>
    </row>
    <row r="16" spans="1:15" s="22" customFormat="1" ht="18" customHeight="1">
      <c r="A16" s="1126" t="s">
        <v>36</v>
      </c>
      <c r="B16" s="111">
        <v>0</v>
      </c>
      <c r="C16" s="111">
        <v>382.56521714285708</v>
      </c>
      <c r="D16" s="111">
        <v>0</v>
      </c>
      <c r="E16" s="111">
        <v>0</v>
      </c>
      <c r="F16" s="111">
        <v>9.7112800000000004</v>
      </c>
      <c r="G16" s="111">
        <v>27.982713333333336</v>
      </c>
      <c r="H16" s="111">
        <v>109.21899999999999</v>
      </c>
      <c r="I16" s="111">
        <v>117.72790999999999</v>
      </c>
      <c r="J16" s="1137">
        <v>647.20612047619034</v>
      </c>
      <c r="K16" s="1138"/>
    </row>
    <row r="17" spans="1:19" s="22" customFormat="1" ht="18" customHeight="1">
      <c r="A17" s="1126" t="s">
        <v>37</v>
      </c>
      <c r="B17" s="111">
        <v>0</v>
      </c>
      <c r="C17" s="111">
        <v>2265.8284152380952</v>
      </c>
      <c r="D17" s="111">
        <v>0</v>
      </c>
      <c r="E17" s="111">
        <v>313.51253809523803</v>
      </c>
      <c r="F17" s="111">
        <v>421.49019285714292</v>
      </c>
      <c r="G17" s="111">
        <v>343.22454285714298</v>
      </c>
      <c r="H17" s="111">
        <v>576.21041904761921</v>
      </c>
      <c r="I17" s="111">
        <v>897.13714571428602</v>
      </c>
      <c r="J17" s="1137">
        <v>4817.4032538095244</v>
      </c>
      <c r="K17" s="1138"/>
    </row>
    <row r="18" spans="1:19" s="22" customFormat="1" ht="21.9" customHeight="1" thickBot="1">
      <c r="A18" s="91" t="s">
        <v>38</v>
      </c>
      <c r="B18" s="114">
        <v>19.280466666666666</v>
      </c>
      <c r="C18" s="114">
        <v>8785.7997033333304</v>
      </c>
      <c r="D18" s="114">
        <v>0</v>
      </c>
      <c r="E18" s="114">
        <v>2595.53649047619</v>
      </c>
      <c r="F18" s="114">
        <v>6594.3539428571448</v>
      </c>
      <c r="G18" s="114">
        <v>12532.08477190476</v>
      </c>
      <c r="H18" s="114">
        <v>13226.557921428572</v>
      </c>
      <c r="I18" s="114">
        <v>3850.7079347619051</v>
      </c>
      <c r="J18" s="114">
        <v>47604.32123142857</v>
      </c>
      <c r="K18" s="1138"/>
    </row>
    <row r="19" spans="1:19" s="22" customFormat="1" ht="21" customHeight="1">
      <c r="A19" s="27" t="s">
        <v>1042</v>
      </c>
      <c r="B19" s="118"/>
      <c r="C19" s="118"/>
      <c r="D19" s="118"/>
      <c r="E19" s="118"/>
      <c r="F19" s="118"/>
      <c r="G19" s="118"/>
      <c r="H19" s="118"/>
      <c r="I19" s="118"/>
      <c r="J19" s="119"/>
      <c r="K19" s="1138"/>
    </row>
    <row r="20" spans="1:19" s="22" customFormat="1" ht="16.5" customHeight="1">
      <c r="A20" s="16"/>
      <c r="B20" s="29"/>
      <c r="C20" s="29"/>
      <c r="D20" s="29"/>
      <c r="E20" s="29"/>
      <c r="F20" s="29"/>
      <c r="G20" s="29"/>
      <c r="H20" s="29"/>
      <c r="I20" s="29"/>
      <c r="J20" s="29"/>
      <c r="K20" s="29"/>
      <c r="L20" s="29"/>
      <c r="M20" s="29"/>
      <c r="N20" s="29"/>
      <c r="O20" s="29"/>
      <c r="P20" s="29"/>
      <c r="Q20" s="29"/>
      <c r="R20" s="29"/>
      <c r="S20" s="29"/>
    </row>
    <row r="21" spans="1:19" s="22" customFormat="1" ht="21.9" customHeight="1">
      <c r="A21" s="126"/>
      <c r="B21" s="95"/>
      <c r="C21" s="95"/>
      <c r="D21" s="95"/>
      <c r="E21" s="95"/>
      <c r="F21" s="95"/>
      <c r="G21" s="95"/>
      <c r="H21" s="95"/>
      <c r="I21" s="95"/>
      <c r="J21" s="95"/>
      <c r="K21" s="1138"/>
    </row>
    <row r="22" spans="1:19" s="94" customFormat="1" ht="30.75" customHeight="1">
      <c r="A22" s="7"/>
      <c r="B22" s="7"/>
      <c r="C22" s="7"/>
      <c r="D22" s="7"/>
      <c r="E22" s="7"/>
      <c r="F22" s="7"/>
      <c r="G22" s="7"/>
      <c r="H22" s="7"/>
      <c r="I22" s="7"/>
      <c r="J22" s="7"/>
      <c r="K22" s="1139"/>
    </row>
    <row r="23" spans="1:19" s="8" customFormat="1" ht="7.5" customHeight="1">
      <c r="A23" s="7"/>
      <c r="B23" s="7"/>
      <c r="C23" s="7"/>
      <c r="D23" s="7"/>
      <c r="E23" s="7"/>
      <c r="F23" s="7"/>
      <c r="G23" s="7"/>
      <c r="H23" s="7"/>
      <c r="I23" s="7"/>
      <c r="J23" s="7"/>
      <c r="K23" s="533"/>
    </row>
    <row r="24" spans="1:19" s="123" customFormat="1" ht="13.5" customHeight="1">
      <c r="A24" s="7"/>
      <c r="B24" s="7"/>
      <c r="C24" s="7"/>
      <c r="D24" s="7"/>
      <c r="E24" s="7"/>
      <c r="F24" s="7"/>
      <c r="G24" s="7"/>
      <c r="H24" s="7"/>
      <c r="I24" s="7"/>
      <c r="J24" s="7"/>
    </row>
  </sheetData>
  <mergeCells count="5">
    <mergeCell ref="A2:J2"/>
    <mergeCell ref="A3:J3"/>
    <mergeCell ref="A4:J4"/>
    <mergeCell ref="A6:A7"/>
    <mergeCell ref="D6:H6"/>
  </mergeCells>
  <hyperlinks>
    <hyperlink ref="A1" location="Índice!A1" display="Volver al Índice" xr:uid="{D9ADD69B-F75C-451C-8457-A0706D3A328D}"/>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2780-881E-4A3B-8305-B1F1EFBEE9D7}">
  <dimension ref="A1:H21"/>
  <sheetViews>
    <sheetView showGridLines="0" zoomScaleNormal="100" workbookViewId="0"/>
  </sheetViews>
  <sheetFormatPr baseColWidth="10" defaultRowHeight="13.2"/>
  <cols>
    <col min="1" max="1" width="33.6640625" style="7" customWidth="1"/>
    <col min="2" max="6" width="25.6640625" style="7" customWidth="1"/>
    <col min="7" max="7" width="11.5546875" style="533"/>
    <col min="8" max="8" width="20.109375" style="7" bestFit="1" customWidth="1"/>
    <col min="9" max="256" width="11.5546875" style="7"/>
    <col min="257" max="257" width="33.6640625" style="7" customWidth="1"/>
    <col min="258" max="262" width="25.6640625" style="7" customWidth="1"/>
    <col min="263" max="263" width="11.5546875" style="7"/>
    <col min="264" max="264" width="20.109375" style="7" bestFit="1" customWidth="1"/>
    <col min="265" max="512" width="11.5546875" style="7"/>
    <col min="513" max="513" width="33.6640625" style="7" customWidth="1"/>
    <col min="514" max="518" width="25.6640625" style="7" customWidth="1"/>
    <col min="519" max="519" width="11.5546875" style="7"/>
    <col min="520" max="520" width="20.109375" style="7" bestFit="1" customWidth="1"/>
    <col min="521" max="768" width="11.5546875" style="7"/>
    <col min="769" max="769" width="33.6640625" style="7" customWidth="1"/>
    <col min="770" max="774" width="25.6640625" style="7" customWidth="1"/>
    <col min="775" max="775" width="11.5546875" style="7"/>
    <col min="776" max="776" width="20.109375" style="7" bestFit="1" customWidth="1"/>
    <col min="777" max="1024" width="11.5546875" style="7"/>
    <col min="1025" max="1025" width="33.6640625" style="7" customWidth="1"/>
    <col min="1026" max="1030" width="25.6640625" style="7" customWidth="1"/>
    <col min="1031" max="1031" width="11.5546875" style="7"/>
    <col min="1032" max="1032" width="20.109375" style="7" bestFit="1" customWidth="1"/>
    <col min="1033" max="1280" width="11.5546875" style="7"/>
    <col min="1281" max="1281" width="33.6640625" style="7" customWidth="1"/>
    <col min="1282" max="1286" width="25.6640625" style="7" customWidth="1"/>
    <col min="1287" max="1287" width="11.5546875" style="7"/>
    <col min="1288" max="1288" width="20.109375" style="7" bestFit="1" customWidth="1"/>
    <col min="1289" max="1536" width="11.5546875" style="7"/>
    <col min="1537" max="1537" width="33.6640625" style="7" customWidth="1"/>
    <col min="1538" max="1542" width="25.6640625" style="7" customWidth="1"/>
    <col min="1543" max="1543" width="11.5546875" style="7"/>
    <col min="1544" max="1544" width="20.109375" style="7" bestFit="1" customWidth="1"/>
    <col min="1545" max="1792" width="11.5546875" style="7"/>
    <col min="1793" max="1793" width="33.6640625" style="7" customWidth="1"/>
    <col min="1794" max="1798" width="25.6640625" style="7" customWidth="1"/>
    <col min="1799" max="1799" width="11.5546875" style="7"/>
    <col min="1800" max="1800" width="20.109375" style="7" bestFit="1" customWidth="1"/>
    <col min="1801" max="2048" width="11.5546875" style="7"/>
    <col min="2049" max="2049" width="33.6640625" style="7" customWidth="1"/>
    <col min="2050" max="2054" width="25.6640625" style="7" customWidth="1"/>
    <col min="2055" max="2055" width="11.5546875" style="7"/>
    <col min="2056" max="2056" width="20.109375" style="7" bestFit="1" customWidth="1"/>
    <col min="2057" max="2304" width="11.5546875" style="7"/>
    <col min="2305" max="2305" width="33.6640625" style="7" customWidth="1"/>
    <col min="2306" max="2310" width="25.6640625" style="7" customWidth="1"/>
    <col min="2311" max="2311" width="11.5546875" style="7"/>
    <col min="2312" max="2312" width="20.109375" style="7" bestFit="1" customWidth="1"/>
    <col min="2313" max="2560" width="11.5546875" style="7"/>
    <col min="2561" max="2561" width="33.6640625" style="7" customWidth="1"/>
    <col min="2562" max="2566" width="25.6640625" style="7" customWidth="1"/>
    <col min="2567" max="2567" width="11.5546875" style="7"/>
    <col min="2568" max="2568" width="20.109375" style="7" bestFit="1" customWidth="1"/>
    <col min="2569" max="2816" width="11.5546875" style="7"/>
    <col min="2817" max="2817" width="33.6640625" style="7" customWidth="1"/>
    <col min="2818" max="2822" width="25.6640625" style="7" customWidth="1"/>
    <col min="2823" max="2823" width="11.5546875" style="7"/>
    <col min="2824" max="2824" width="20.109375" style="7" bestFit="1" customWidth="1"/>
    <col min="2825" max="3072" width="11.5546875" style="7"/>
    <col min="3073" max="3073" width="33.6640625" style="7" customWidth="1"/>
    <col min="3074" max="3078" width="25.6640625" style="7" customWidth="1"/>
    <col min="3079" max="3079" width="11.5546875" style="7"/>
    <col min="3080" max="3080" width="20.109375" style="7" bestFit="1" customWidth="1"/>
    <col min="3081" max="3328" width="11.5546875" style="7"/>
    <col min="3329" max="3329" width="33.6640625" style="7" customWidth="1"/>
    <col min="3330" max="3334" width="25.6640625" style="7" customWidth="1"/>
    <col min="3335" max="3335" width="11.5546875" style="7"/>
    <col min="3336" max="3336" width="20.109375" style="7" bestFit="1" customWidth="1"/>
    <col min="3337" max="3584" width="11.5546875" style="7"/>
    <col min="3585" max="3585" width="33.6640625" style="7" customWidth="1"/>
    <col min="3586" max="3590" width="25.6640625" style="7" customWidth="1"/>
    <col min="3591" max="3591" width="11.5546875" style="7"/>
    <col min="3592" max="3592" width="20.109375" style="7" bestFit="1" customWidth="1"/>
    <col min="3593" max="3840" width="11.5546875" style="7"/>
    <col min="3841" max="3841" width="33.6640625" style="7" customWidth="1"/>
    <col min="3842" max="3846" width="25.6640625" style="7" customWidth="1"/>
    <col min="3847" max="3847" width="11.5546875" style="7"/>
    <col min="3848" max="3848" width="20.109375" style="7" bestFit="1" customWidth="1"/>
    <col min="3849" max="4096" width="11.5546875" style="7"/>
    <col min="4097" max="4097" width="33.6640625" style="7" customWidth="1"/>
    <col min="4098" max="4102" width="25.6640625" style="7" customWidth="1"/>
    <col min="4103" max="4103" width="11.5546875" style="7"/>
    <col min="4104" max="4104" width="20.109375" style="7" bestFit="1" customWidth="1"/>
    <col min="4105" max="4352" width="11.5546875" style="7"/>
    <col min="4353" max="4353" width="33.6640625" style="7" customWidth="1"/>
    <col min="4354" max="4358" width="25.6640625" style="7" customWidth="1"/>
    <col min="4359" max="4359" width="11.5546875" style="7"/>
    <col min="4360" max="4360" width="20.109375" style="7" bestFit="1" customWidth="1"/>
    <col min="4361" max="4608" width="11.5546875" style="7"/>
    <col min="4609" max="4609" width="33.6640625" style="7" customWidth="1"/>
    <col min="4610" max="4614" width="25.6640625" style="7" customWidth="1"/>
    <col min="4615" max="4615" width="11.5546875" style="7"/>
    <col min="4616" max="4616" width="20.109375" style="7" bestFit="1" customWidth="1"/>
    <col min="4617" max="4864" width="11.5546875" style="7"/>
    <col min="4865" max="4865" width="33.6640625" style="7" customWidth="1"/>
    <col min="4866" max="4870" width="25.6640625" style="7" customWidth="1"/>
    <col min="4871" max="4871" width="11.5546875" style="7"/>
    <col min="4872" max="4872" width="20.109375" style="7" bestFit="1" customWidth="1"/>
    <col min="4873" max="5120" width="11.5546875" style="7"/>
    <col min="5121" max="5121" width="33.6640625" style="7" customWidth="1"/>
    <col min="5122" max="5126" width="25.6640625" style="7" customWidth="1"/>
    <col min="5127" max="5127" width="11.5546875" style="7"/>
    <col min="5128" max="5128" width="20.109375" style="7" bestFit="1" customWidth="1"/>
    <col min="5129" max="5376" width="11.5546875" style="7"/>
    <col min="5377" max="5377" width="33.6640625" style="7" customWidth="1"/>
    <col min="5378" max="5382" width="25.6640625" style="7" customWidth="1"/>
    <col min="5383" max="5383" width="11.5546875" style="7"/>
    <col min="5384" max="5384" width="20.109375" style="7" bestFit="1" customWidth="1"/>
    <col min="5385" max="5632" width="11.5546875" style="7"/>
    <col min="5633" max="5633" width="33.6640625" style="7" customWidth="1"/>
    <col min="5634" max="5638" width="25.6640625" style="7" customWidth="1"/>
    <col min="5639" max="5639" width="11.5546875" style="7"/>
    <col min="5640" max="5640" width="20.109375" style="7" bestFit="1" customWidth="1"/>
    <col min="5641" max="5888" width="11.5546875" style="7"/>
    <col min="5889" max="5889" width="33.6640625" style="7" customWidth="1"/>
    <col min="5890" max="5894" width="25.6640625" style="7" customWidth="1"/>
    <col min="5895" max="5895" width="11.5546875" style="7"/>
    <col min="5896" max="5896" width="20.109375" style="7" bestFit="1" customWidth="1"/>
    <col min="5897" max="6144" width="11.5546875" style="7"/>
    <col min="6145" max="6145" width="33.6640625" style="7" customWidth="1"/>
    <col min="6146" max="6150" width="25.6640625" style="7" customWidth="1"/>
    <col min="6151" max="6151" width="11.5546875" style="7"/>
    <col min="6152" max="6152" width="20.109375" style="7" bestFit="1" customWidth="1"/>
    <col min="6153" max="6400" width="11.5546875" style="7"/>
    <col min="6401" max="6401" width="33.6640625" style="7" customWidth="1"/>
    <col min="6402" max="6406" width="25.6640625" style="7" customWidth="1"/>
    <col min="6407" max="6407" width="11.5546875" style="7"/>
    <col min="6408" max="6408" width="20.109375" style="7" bestFit="1" customWidth="1"/>
    <col min="6409" max="6656" width="11.5546875" style="7"/>
    <col min="6657" max="6657" width="33.6640625" style="7" customWidth="1"/>
    <col min="6658" max="6662" width="25.6640625" style="7" customWidth="1"/>
    <col min="6663" max="6663" width="11.5546875" style="7"/>
    <col min="6664" max="6664" width="20.109375" style="7" bestFit="1" customWidth="1"/>
    <col min="6665" max="6912" width="11.5546875" style="7"/>
    <col min="6913" max="6913" width="33.6640625" style="7" customWidth="1"/>
    <col min="6914" max="6918" width="25.6640625" style="7" customWidth="1"/>
    <col min="6919" max="6919" width="11.5546875" style="7"/>
    <col min="6920" max="6920" width="20.109375" style="7" bestFit="1" customWidth="1"/>
    <col min="6921" max="7168" width="11.5546875" style="7"/>
    <col min="7169" max="7169" width="33.6640625" style="7" customWidth="1"/>
    <col min="7170" max="7174" width="25.6640625" style="7" customWidth="1"/>
    <col min="7175" max="7175" width="11.5546875" style="7"/>
    <col min="7176" max="7176" width="20.109375" style="7" bestFit="1" customWidth="1"/>
    <col min="7177" max="7424" width="11.5546875" style="7"/>
    <col min="7425" max="7425" width="33.6640625" style="7" customWidth="1"/>
    <col min="7426" max="7430" width="25.6640625" style="7" customWidth="1"/>
    <col min="7431" max="7431" width="11.5546875" style="7"/>
    <col min="7432" max="7432" width="20.109375" style="7" bestFit="1" customWidth="1"/>
    <col min="7433" max="7680" width="11.5546875" style="7"/>
    <col min="7681" max="7681" width="33.6640625" style="7" customWidth="1"/>
    <col min="7682" max="7686" width="25.6640625" style="7" customWidth="1"/>
    <col min="7687" max="7687" width="11.5546875" style="7"/>
    <col min="7688" max="7688" width="20.109375" style="7" bestFit="1" customWidth="1"/>
    <col min="7689" max="7936" width="11.5546875" style="7"/>
    <col min="7937" max="7937" width="33.6640625" style="7" customWidth="1"/>
    <col min="7938" max="7942" width="25.6640625" style="7" customWidth="1"/>
    <col min="7943" max="7943" width="11.5546875" style="7"/>
    <col min="7944" max="7944" width="20.109375" style="7" bestFit="1" customWidth="1"/>
    <col min="7945" max="8192" width="11.5546875" style="7"/>
    <col min="8193" max="8193" width="33.6640625" style="7" customWidth="1"/>
    <col min="8194" max="8198" width="25.6640625" style="7" customWidth="1"/>
    <col min="8199" max="8199" width="11.5546875" style="7"/>
    <col min="8200" max="8200" width="20.109375" style="7" bestFit="1" customWidth="1"/>
    <col min="8201" max="8448" width="11.5546875" style="7"/>
    <col min="8449" max="8449" width="33.6640625" style="7" customWidth="1"/>
    <col min="8450" max="8454" width="25.6640625" style="7" customWidth="1"/>
    <col min="8455" max="8455" width="11.5546875" style="7"/>
    <col min="8456" max="8456" width="20.109375" style="7" bestFit="1" customWidth="1"/>
    <col min="8457" max="8704" width="11.5546875" style="7"/>
    <col min="8705" max="8705" width="33.6640625" style="7" customWidth="1"/>
    <col min="8706" max="8710" width="25.6640625" style="7" customWidth="1"/>
    <col min="8711" max="8711" width="11.5546875" style="7"/>
    <col min="8712" max="8712" width="20.109375" style="7" bestFit="1" customWidth="1"/>
    <col min="8713" max="8960" width="11.5546875" style="7"/>
    <col min="8961" max="8961" width="33.6640625" style="7" customWidth="1"/>
    <col min="8962" max="8966" width="25.6640625" style="7" customWidth="1"/>
    <col min="8967" max="8967" width="11.5546875" style="7"/>
    <col min="8968" max="8968" width="20.109375" style="7" bestFit="1" customWidth="1"/>
    <col min="8969" max="9216" width="11.5546875" style="7"/>
    <col min="9217" max="9217" width="33.6640625" style="7" customWidth="1"/>
    <col min="9218" max="9222" width="25.6640625" style="7" customWidth="1"/>
    <col min="9223" max="9223" width="11.5546875" style="7"/>
    <col min="9224" max="9224" width="20.109375" style="7" bestFit="1" customWidth="1"/>
    <col min="9225" max="9472" width="11.5546875" style="7"/>
    <col min="9473" max="9473" width="33.6640625" style="7" customWidth="1"/>
    <col min="9474" max="9478" width="25.6640625" style="7" customWidth="1"/>
    <col min="9479" max="9479" width="11.5546875" style="7"/>
    <col min="9480" max="9480" width="20.109375" style="7" bestFit="1" customWidth="1"/>
    <col min="9481" max="9728" width="11.5546875" style="7"/>
    <col min="9729" max="9729" width="33.6640625" style="7" customWidth="1"/>
    <col min="9730" max="9734" width="25.6640625" style="7" customWidth="1"/>
    <col min="9735" max="9735" width="11.5546875" style="7"/>
    <col min="9736" max="9736" width="20.109375" style="7" bestFit="1" customWidth="1"/>
    <col min="9737" max="9984" width="11.5546875" style="7"/>
    <col min="9985" max="9985" width="33.6640625" style="7" customWidth="1"/>
    <col min="9986" max="9990" width="25.6640625" style="7" customWidth="1"/>
    <col min="9991" max="9991" width="11.5546875" style="7"/>
    <col min="9992" max="9992" width="20.109375" style="7" bestFit="1" customWidth="1"/>
    <col min="9993" max="10240" width="11.5546875" style="7"/>
    <col min="10241" max="10241" width="33.6640625" style="7" customWidth="1"/>
    <col min="10242" max="10246" width="25.6640625" style="7" customWidth="1"/>
    <col min="10247" max="10247" width="11.5546875" style="7"/>
    <col min="10248" max="10248" width="20.109375" style="7" bestFit="1" customWidth="1"/>
    <col min="10249" max="10496" width="11.5546875" style="7"/>
    <col min="10497" max="10497" width="33.6640625" style="7" customWidth="1"/>
    <col min="10498" max="10502" width="25.6640625" style="7" customWidth="1"/>
    <col min="10503" max="10503" width="11.5546875" style="7"/>
    <col min="10504" max="10504" width="20.109375" style="7" bestFit="1" customWidth="1"/>
    <col min="10505" max="10752" width="11.5546875" style="7"/>
    <col min="10753" max="10753" width="33.6640625" style="7" customWidth="1"/>
    <col min="10754" max="10758" width="25.6640625" style="7" customWidth="1"/>
    <col min="10759" max="10759" width="11.5546875" style="7"/>
    <col min="10760" max="10760" width="20.109375" style="7" bestFit="1" customWidth="1"/>
    <col min="10761" max="11008" width="11.5546875" style="7"/>
    <col min="11009" max="11009" width="33.6640625" style="7" customWidth="1"/>
    <col min="11010" max="11014" width="25.6640625" style="7" customWidth="1"/>
    <col min="11015" max="11015" width="11.5546875" style="7"/>
    <col min="11016" max="11016" width="20.109375" style="7" bestFit="1" customWidth="1"/>
    <col min="11017" max="11264" width="11.5546875" style="7"/>
    <col min="11265" max="11265" width="33.6640625" style="7" customWidth="1"/>
    <col min="11266" max="11270" width="25.6640625" style="7" customWidth="1"/>
    <col min="11271" max="11271" width="11.5546875" style="7"/>
    <col min="11272" max="11272" width="20.109375" style="7" bestFit="1" customWidth="1"/>
    <col min="11273" max="11520" width="11.5546875" style="7"/>
    <col min="11521" max="11521" width="33.6640625" style="7" customWidth="1"/>
    <col min="11522" max="11526" width="25.6640625" style="7" customWidth="1"/>
    <col min="11527" max="11527" width="11.5546875" style="7"/>
    <col min="11528" max="11528" width="20.109375" style="7" bestFit="1" customWidth="1"/>
    <col min="11529" max="11776" width="11.5546875" style="7"/>
    <col min="11777" max="11777" width="33.6640625" style="7" customWidth="1"/>
    <col min="11778" max="11782" width="25.6640625" style="7" customWidth="1"/>
    <col min="11783" max="11783" width="11.5546875" style="7"/>
    <col min="11784" max="11784" width="20.109375" style="7" bestFit="1" customWidth="1"/>
    <col min="11785" max="12032" width="11.5546875" style="7"/>
    <col min="12033" max="12033" width="33.6640625" style="7" customWidth="1"/>
    <col min="12034" max="12038" width="25.6640625" style="7" customWidth="1"/>
    <col min="12039" max="12039" width="11.5546875" style="7"/>
    <col min="12040" max="12040" width="20.109375" style="7" bestFit="1" customWidth="1"/>
    <col min="12041" max="12288" width="11.5546875" style="7"/>
    <col min="12289" max="12289" width="33.6640625" style="7" customWidth="1"/>
    <col min="12290" max="12294" width="25.6640625" style="7" customWidth="1"/>
    <col min="12295" max="12295" width="11.5546875" style="7"/>
    <col min="12296" max="12296" width="20.109375" style="7" bestFit="1" customWidth="1"/>
    <col min="12297" max="12544" width="11.5546875" style="7"/>
    <col min="12545" max="12545" width="33.6640625" style="7" customWidth="1"/>
    <col min="12546" max="12550" width="25.6640625" style="7" customWidth="1"/>
    <col min="12551" max="12551" width="11.5546875" style="7"/>
    <col min="12552" max="12552" width="20.109375" style="7" bestFit="1" customWidth="1"/>
    <col min="12553" max="12800" width="11.5546875" style="7"/>
    <col min="12801" max="12801" width="33.6640625" style="7" customWidth="1"/>
    <col min="12802" max="12806" width="25.6640625" style="7" customWidth="1"/>
    <col min="12807" max="12807" width="11.5546875" style="7"/>
    <col min="12808" max="12808" width="20.109375" style="7" bestFit="1" customWidth="1"/>
    <col min="12809" max="13056" width="11.5546875" style="7"/>
    <col min="13057" max="13057" width="33.6640625" style="7" customWidth="1"/>
    <col min="13058" max="13062" width="25.6640625" style="7" customWidth="1"/>
    <col min="13063" max="13063" width="11.5546875" style="7"/>
    <col min="13064" max="13064" width="20.109375" style="7" bestFit="1" customWidth="1"/>
    <col min="13065" max="13312" width="11.5546875" style="7"/>
    <col min="13313" max="13313" width="33.6640625" style="7" customWidth="1"/>
    <col min="13314" max="13318" width="25.6640625" style="7" customWidth="1"/>
    <col min="13319" max="13319" width="11.5546875" style="7"/>
    <col min="13320" max="13320" width="20.109375" style="7" bestFit="1" customWidth="1"/>
    <col min="13321" max="13568" width="11.5546875" style="7"/>
    <col min="13569" max="13569" width="33.6640625" style="7" customWidth="1"/>
    <col min="13570" max="13574" width="25.6640625" style="7" customWidth="1"/>
    <col min="13575" max="13575" width="11.5546875" style="7"/>
    <col min="13576" max="13576" width="20.109375" style="7" bestFit="1" customWidth="1"/>
    <col min="13577" max="13824" width="11.5546875" style="7"/>
    <col min="13825" max="13825" width="33.6640625" style="7" customWidth="1"/>
    <col min="13826" max="13830" width="25.6640625" style="7" customWidth="1"/>
    <col min="13831" max="13831" width="11.5546875" style="7"/>
    <col min="13832" max="13832" width="20.109375" style="7" bestFit="1" customWidth="1"/>
    <col min="13833" max="14080" width="11.5546875" style="7"/>
    <col min="14081" max="14081" width="33.6640625" style="7" customWidth="1"/>
    <col min="14082" max="14086" width="25.6640625" style="7" customWidth="1"/>
    <col min="14087" max="14087" width="11.5546875" style="7"/>
    <col min="14088" max="14088" width="20.109375" style="7" bestFit="1" customWidth="1"/>
    <col min="14089" max="14336" width="11.5546875" style="7"/>
    <col min="14337" max="14337" width="33.6640625" style="7" customWidth="1"/>
    <col min="14338" max="14342" width="25.6640625" style="7" customWidth="1"/>
    <col min="14343" max="14343" width="11.5546875" style="7"/>
    <col min="14344" max="14344" width="20.109375" style="7" bestFit="1" customWidth="1"/>
    <col min="14345" max="14592" width="11.5546875" style="7"/>
    <col min="14593" max="14593" width="33.6640625" style="7" customWidth="1"/>
    <col min="14594" max="14598" width="25.6640625" style="7" customWidth="1"/>
    <col min="14599" max="14599" width="11.5546875" style="7"/>
    <col min="14600" max="14600" width="20.109375" style="7" bestFit="1" customWidth="1"/>
    <col min="14601" max="14848" width="11.5546875" style="7"/>
    <col min="14849" max="14849" width="33.6640625" style="7" customWidth="1"/>
    <col min="14850" max="14854" width="25.6640625" style="7" customWidth="1"/>
    <col min="14855" max="14855" width="11.5546875" style="7"/>
    <col min="14856" max="14856" width="20.109375" style="7" bestFit="1" customWidth="1"/>
    <col min="14857" max="15104" width="11.5546875" style="7"/>
    <col min="15105" max="15105" width="33.6640625" style="7" customWidth="1"/>
    <col min="15106" max="15110" width="25.6640625" style="7" customWidth="1"/>
    <col min="15111" max="15111" width="11.5546875" style="7"/>
    <col min="15112" max="15112" width="20.109375" style="7" bestFit="1" customWidth="1"/>
    <col min="15113" max="15360" width="11.5546875" style="7"/>
    <col min="15361" max="15361" width="33.6640625" style="7" customWidth="1"/>
    <col min="15362" max="15366" width="25.6640625" style="7" customWidth="1"/>
    <col min="15367" max="15367" width="11.5546875" style="7"/>
    <col min="15368" max="15368" width="20.109375" style="7" bestFit="1" customWidth="1"/>
    <col min="15369" max="15616" width="11.5546875" style="7"/>
    <col min="15617" max="15617" width="33.6640625" style="7" customWidth="1"/>
    <col min="15618" max="15622" width="25.6640625" style="7" customWidth="1"/>
    <col min="15623" max="15623" width="11.5546875" style="7"/>
    <col min="15624" max="15624" width="20.109375" style="7" bestFit="1" customWidth="1"/>
    <col min="15625" max="15872" width="11.5546875" style="7"/>
    <col min="15873" max="15873" width="33.6640625" style="7" customWidth="1"/>
    <col min="15874" max="15878" width="25.6640625" style="7" customWidth="1"/>
    <col min="15879" max="15879" width="11.5546875" style="7"/>
    <col min="15880" max="15880" width="20.109375" style="7" bestFit="1" customWidth="1"/>
    <col min="15881" max="16128" width="11.5546875" style="7"/>
    <col min="16129" max="16129" width="33.6640625" style="7" customWidth="1"/>
    <col min="16130" max="16134" width="25.6640625" style="7" customWidth="1"/>
    <col min="16135" max="16135" width="11.5546875" style="7"/>
    <col min="16136" max="16136" width="20.109375" style="7" bestFit="1" customWidth="1"/>
    <col min="16137" max="16384" width="11.5546875" style="7"/>
  </cols>
  <sheetData>
    <row r="1" spans="1:8" ht="21" customHeight="1">
      <c r="A1" s="1189" t="s">
        <v>1067</v>
      </c>
      <c r="B1" s="701"/>
      <c r="C1" s="701"/>
      <c r="D1" s="701"/>
      <c r="E1" s="701"/>
      <c r="F1" s="701"/>
    </row>
    <row r="2" spans="1:8" s="1120" customFormat="1" ht="48.75" customHeight="1">
      <c r="A2" s="565" t="s">
        <v>1045</v>
      </c>
      <c r="B2" s="565"/>
      <c r="C2" s="565"/>
      <c r="D2" s="565"/>
      <c r="E2" s="565"/>
      <c r="F2" s="565"/>
      <c r="G2" s="1140"/>
    </row>
    <row r="3" spans="1:8" s="99" customFormat="1" ht="24" customHeight="1">
      <c r="A3" s="100">
        <v>45351</v>
      </c>
      <c r="B3" s="100"/>
      <c r="C3" s="100"/>
      <c r="D3" s="100"/>
      <c r="E3" s="100"/>
      <c r="F3" s="100"/>
      <c r="G3" s="1141"/>
    </row>
    <row r="4" spans="1:8" s="99" customFormat="1" ht="17.100000000000001" customHeight="1">
      <c r="A4" s="75" t="s">
        <v>73</v>
      </c>
      <c r="B4" s="75"/>
      <c r="C4" s="75"/>
      <c r="D4" s="75"/>
      <c r="E4" s="75"/>
      <c r="F4" s="75"/>
      <c r="G4" s="1141"/>
    </row>
    <row r="5" spans="1:8" s="77" customFormat="1" ht="13.8" thickBot="1">
      <c r="A5" s="1142"/>
      <c r="B5" s="1142"/>
      <c r="C5" s="1142"/>
      <c r="D5" s="1142"/>
      <c r="E5" s="1142"/>
      <c r="F5" s="1142"/>
      <c r="G5" s="1143"/>
    </row>
    <row r="6" spans="1:8" s="77" customFormat="1" ht="24" customHeight="1">
      <c r="A6" s="1144" t="s">
        <v>2</v>
      </c>
      <c r="B6" s="1145" t="s">
        <v>1046</v>
      </c>
      <c r="C6" s="1145"/>
      <c r="D6" s="1145"/>
      <c r="E6" s="1145"/>
      <c r="F6" s="1145"/>
      <c r="G6" s="1143"/>
    </row>
    <row r="7" spans="1:8" s="77" customFormat="1" ht="62.25" customHeight="1">
      <c r="A7" s="1146"/>
      <c r="B7" s="693" t="s">
        <v>1047</v>
      </c>
      <c r="C7" s="693" t="s">
        <v>1048</v>
      </c>
      <c r="D7" s="1147" t="s">
        <v>1049</v>
      </c>
      <c r="E7" s="1147" t="s">
        <v>1050</v>
      </c>
      <c r="F7" s="1147" t="s">
        <v>1051</v>
      </c>
      <c r="G7" s="1143"/>
    </row>
    <row r="8" spans="1:8" s="22" customFormat="1" ht="20.100000000000001" customHeight="1">
      <c r="A8" s="86" t="s">
        <v>29</v>
      </c>
      <c r="B8" s="1148">
        <v>87.788449999999997</v>
      </c>
      <c r="C8" s="1148" t="s">
        <v>69</v>
      </c>
      <c r="D8" s="1148">
        <v>2060.9035800000001</v>
      </c>
      <c r="E8" s="1148" t="s">
        <v>69</v>
      </c>
      <c r="F8" s="1149">
        <v>2148.6920299999997</v>
      </c>
      <c r="G8" s="1150"/>
      <c r="H8" s="1151"/>
    </row>
    <row r="9" spans="1:8" s="22" customFormat="1" ht="20.100000000000001" customHeight="1">
      <c r="A9" s="22" t="s">
        <v>30</v>
      </c>
      <c r="B9" s="1148">
        <v>146.90645999999998</v>
      </c>
      <c r="C9" s="1148" t="s">
        <v>69</v>
      </c>
      <c r="D9" s="1148">
        <v>1055.7911200000001</v>
      </c>
      <c r="E9" s="1148" t="s">
        <v>69</v>
      </c>
      <c r="F9" s="1149">
        <v>1202.69758</v>
      </c>
      <c r="G9" s="1150"/>
      <c r="H9" s="1151"/>
    </row>
    <row r="10" spans="1:8" s="22" customFormat="1" ht="20.100000000000001" customHeight="1">
      <c r="A10" s="22" t="s">
        <v>31</v>
      </c>
      <c r="B10" s="1148">
        <v>51.732109999999999</v>
      </c>
      <c r="C10" s="1148" t="s">
        <v>69</v>
      </c>
      <c r="D10" s="1148">
        <v>287.00243</v>
      </c>
      <c r="E10" s="1148" t="s">
        <v>69</v>
      </c>
      <c r="F10" s="1149">
        <v>338.73453999999998</v>
      </c>
      <c r="G10" s="1150"/>
      <c r="H10" s="1151"/>
    </row>
    <row r="11" spans="1:8" s="22" customFormat="1" ht="20.100000000000001" customHeight="1">
      <c r="A11" s="22" t="s">
        <v>32</v>
      </c>
      <c r="B11" s="1148">
        <v>319.45448999999996</v>
      </c>
      <c r="C11" s="1148" t="s">
        <v>69</v>
      </c>
      <c r="D11" s="1148">
        <v>109.36708</v>
      </c>
      <c r="E11" s="1148" t="s">
        <v>69</v>
      </c>
      <c r="F11" s="1149">
        <v>428.82157000000001</v>
      </c>
      <c r="G11" s="1150"/>
      <c r="H11" s="1151"/>
    </row>
    <row r="12" spans="1:8" s="22" customFormat="1" ht="20.100000000000001" customHeight="1">
      <c r="A12" s="22" t="s">
        <v>33</v>
      </c>
      <c r="B12" s="1148">
        <v>93.523289999999989</v>
      </c>
      <c r="C12" s="1148" t="s">
        <v>69</v>
      </c>
      <c r="D12" s="1148" t="s">
        <v>69</v>
      </c>
      <c r="E12" s="1148" t="s">
        <v>69</v>
      </c>
      <c r="F12" s="1149">
        <v>93.523289999999989</v>
      </c>
      <c r="G12" s="1150"/>
      <c r="H12" s="1151"/>
    </row>
    <row r="13" spans="1:8" s="22" customFormat="1" ht="20.100000000000001" customHeight="1">
      <c r="A13" s="22" t="s">
        <v>34</v>
      </c>
      <c r="B13" s="1148">
        <v>39.344919999999995</v>
      </c>
      <c r="C13" s="1148" t="s">
        <v>69</v>
      </c>
      <c r="D13" s="1148" t="s">
        <v>69</v>
      </c>
      <c r="E13" s="1148" t="s">
        <v>69</v>
      </c>
      <c r="F13" s="1149">
        <v>39.344919999999995</v>
      </c>
      <c r="G13" s="1150"/>
      <c r="H13" s="1151"/>
    </row>
    <row r="14" spans="1:8" s="22" customFormat="1" ht="20.100000000000001" customHeight="1">
      <c r="A14" s="86" t="s">
        <v>35</v>
      </c>
      <c r="B14" s="1148">
        <v>375.06065000000001</v>
      </c>
      <c r="C14" s="1148" t="s">
        <v>69</v>
      </c>
      <c r="D14" s="1148" t="s">
        <v>69</v>
      </c>
      <c r="E14" s="1148" t="s">
        <v>69</v>
      </c>
      <c r="F14" s="1149">
        <v>375.06065000000001</v>
      </c>
      <c r="G14" s="1150"/>
      <c r="H14" s="1151"/>
    </row>
    <row r="15" spans="1:8" s="22" customFormat="1" ht="20.100000000000001" customHeight="1">
      <c r="A15" s="86" t="s">
        <v>36</v>
      </c>
      <c r="B15" s="1148">
        <v>252.52345000000003</v>
      </c>
      <c r="C15" s="1148" t="s">
        <v>69</v>
      </c>
      <c r="D15" s="1148" t="s">
        <v>69</v>
      </c>
      <c r="E15" s="1148" t="s">
        <v>69</v>
      </c>
      <c r="F15" s="1149">
        <v>252.52345000000003</v>
      </c>
      <c r="G15" s="1150"/>
      <c r="H15" s="1151"/>
    </row>
    <row r="16" spans="1:8" s="22" customFormat="1" ht="20.100000000000001" customHeight="1">
      <c r="A16" s="86" t="s">
        <v>37</v>
      </c>
      <c r="B16" s="1148">
        <v>15.7715</v>
      </c>
      <c r="C16" s="1148" t="s">
        <v>69</v>
      </c>
      <c r="D16" s="1148" t="s">
        <v>69</v>
      </c>
      <c r="E16" s="1148" t="s">
        <v>69</v>
      </c>
      <c r="F16" s="1149">
        <v>15.7715</v>
      </c>
      <c r="G16" s="1150"/>
      <c r="H16" s="1151"/>
    </row>
    <row r="17" spans="1:8" s="1152" customFormat="1" ht="21.9" customHeight="1">
      <c r="A17" s="371" t="s">
        <v>38</v>
      </c>
      <c r="B17" s="1149">
        <v>1382.1053199999999</v>
      </c>
      <c r="C17" s="1149" t="s">
        <v>69</v>
      </c>
      <c r="D17" s="1149">
        <v>3513.06421</v>
      </c>
      <c r="E17" s="1149" t="s">
        <v>69</v>
      </c>
      <c r="F17" s="1149">
        <v>4895.1695300000001</v>
      </c>
      <c r="G17" s="1150"/>
      <c r="H17" s="650"/>
    </row>
    <row r="18" spans="1:8" ht="7.5" customHeight="1" thickBot="1">
      <c r="A18" s="1153"/>
      <c r="B18" s="1154"/>
      <c r="C18" s="1154"/>
      <c r="D18" s="1154"/>
      <c r="E18" s="1154"/>
      <c r="F18" s="1154"/>
      <c r="G18" s="1155"/>
    </row>
    <row r="19" spans="1:8" ht="17.25" customHeight="1">
      <c r="A19" s="1156" t="s">
        <v>1052</v>
      </c>
      <c r="B19" s="1156"/>
      <c r="C19" s="1156"/>
      <c r="D19" s="1156"/>
      <c r="E19" s="1156"/>
      <c r="F19" s="1156"/>
    </row>
    <row r="20" spans="1:8" ht="16.5" customHeight="1">
      <c r="A20" s="1157"/>
      <c r="B20" s="1157"/>
      <c r="C20" s="1157"/>
      <c r="D20" s="1157"/>
      <c r="E20" s="1157"/>
      <c r="F20" s="1157"/>
    </row>
    <row r="21" spans="1:8">
      <c r="A21" s="1157"/>
      <c r="B21" s="1157"/>
      <c r="C21" s="1157"/>
      <c r="D21" s="1157"/>
      <c r="E21" s="1157"/>
      <c r="F21" s="1157"/>
    </row>
  </sheetData>
  <mergeCells count="7">
    <mergeCell ref="A20:F21"/>
    <mergeCell ref="A2:F2"/>
    <mergeCell ref="A4:F4"/>
    <mergeCell ref="A5:F5"/>
    <mergeCell ref="A6:A7"/>
    <mergeCell ref="B6:F6"/>
    <mergeCell ref="A19:F19"/>
  </mergeCells>
  <hyperlinks>
    <hyperlink ref="A1" location="Índice!A1" display="Volver al Índice" xr:uid="{17632C69-FCBF-4CA8-BE9C-CD505F576AB1}"/>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65063-A019-49FF-A5E6-6B2697D8A14F}">
  <dimension ref="A1:H21"/>
  <sheetViews>
    <sheetView showGridLines="0" zoomScaleNormal="100" workbookViewId="0"/>
  </sheetViews>
  <sheetFormatPr baseColWidth="10" defaultRowHeight="13.2"/>
  <cols>
    <col min="1" max="1" width="45.109375" style="7" customWidth="1"/>
    <col min="2" max="2" width="29.88671875" style="7" customWidth="1"/>
    <col min="3" max="4" width="28.109375" style="7" customWidth="1"/>
    <col min="5" max="5" width="27.6640625" style="7" customWidth="1"/>
    <col min="6" max="6" width="11.5546875" style="533"/>
    <col min="7" max="7" width="8.88671875" style="7" customWidth="1"/>
    <col min="8" max="8" width="20.109375" style="7" bestFit="1" customWidth="1"/>
    <col min="9" max="256" width="11.5546875" style="7"/>
    <col min="257" max="257" width="45.109375" style="7" customWidth="1"/>
    <col min="258" max="258" width="29.88671875" style="7" customWidth="1"/>
    <col min="259" max="260" width="28.109375" style="7" customWidth="1"/>
    <col min="261" max="261" width="27.6640625" style="7" customWidth="1"/>
    <col min="262" max="262" width="11.5546875" style="7"/>
    <col min="263" max="263" width="8.88671875" style="7" customWidth="1"/>
    <col min="264" max="264" width="20.109375" style="7" bestFit="1" customWidth="1"/>
    <col min="265" max="512" width="11.5546875" style="7"/>
    <col min="513" max="513" width="45.109375" style="7" customWidth="1"/>
    <col min="514" max="514" width="29.88671875" style="7" customWidth="1"/>
    <col min="515" max="516" width="28.109375" style="7" customWidth="1"/>
    <col min="517" max="517" width="27.6640625" style="7" customWidth="1"/>
    <col min="518" max="518" width="11.5546875" style="7"/>
    <col min="519" max="519" width="8.88671875" style="7" customWidth="1"/>
    <col min="520" max="520" width="20.109375" style="7" bestFit="1" customWidth="1"/>
    <col min="521" max="768" width="11.5546875" style="7"/>
    <col min="769" max="769" width="45.109375" style="7" customWidth="1"/>
    <col min="770" max="770" width="29.88671875" style="7" customWidth="1"/>
    <col min="771" max="772" width="28.109375" style="7" customWidth="1"/>
    <col min="773" max="773" width="27.6640625" style="7" customWidth="1"/>
    <col min="774" max="774" width="11.5546875" style="7"/>
    <col min="775" max="775" width="8.88671875" style="7" customWidth="1"/>
    <col min="776" max="776" width="20.109375" style="7" bestFit="1" customWidth="1"/>
    <col min="777" max="1024" width="11.5546875" style="7"/>
    <col min="1025" max="1025" width="45.109375" style="7" customWidth="1"/>
    <col min="1026" max="1026" width="29.88671875" style="7" customWidth="1"/>
    <col min="1027" max="1028" width="28.109375" style="7" customWidth="1"/>
    <col min="1029" max="1029" width="27.6640625" style="7" customWidth="1"/>
    <col min="1030" max="1030" width="11.5546875" style="7"/>
    <col min="1031" max="1031" width="8.88671875" style="7" customWidth="1"/>
    <col min="1032" max="1032" width="20.109375" style="7" bestFit="1" customWidth="1"/>
    <col min="1033" max="1280" width="11.5546875" style="7"/>
    <col min="1281" max="1281" width="45.109375" style="7" customWidth="1"/>
    <col min="1282" max="1282" width="29.88671875" style="7" customWidth="1"/>
    <col min="1283" max="1284" width="28.109375" style="7" customWidth="1"/>
    <col min="1285" max="1285" width="27.6640625" style="7" customWidth="1"/>
    <col min="1286" max="1286" width="11.5546875" style="7"/>
    <col min="1287" max="1287" width="8.88671875" style="7" customWidth="1"/>
    <col min="1288" max="1288" width="20.109375" style="7" bestFit="1" customWidth="1"/>
    <col min="1289" max="1536" width="11.5546875" style="7"/>
    <col min="1537" max="1537" width="45.109375" style="7" customWidth="1"/>
    <col min="1538" max="1538" width="29.88671875" style="7" customWidth="1"/>
    <col min="1539" max="1540" width="28.109375" style="7" customWidth="1"/>
    <col min="1541" max="1541" width="27.6640625" style="7" customWidth="1"/>
    <col min="1542" max="1542" width="11.5546875" style="7"/>
    <col min="1543" max="1543" width="8.88671875" style="7" customWidth="1"/>
    <col min="1544" max="1544" width="20.109375" style="7" bestFit="1" customWidth="1"/>
    <col min="1545" max="1792" width="11.5546875" style="7"/>
    <col min="1793" max="1793" width="45.109375" style="7" customWidth="1"/>
    <col min="1794" max="1794" width="29.88671875" style="7" customWidth="1"/>
    <col min="1795" max="1796" width="28.109375" style="7" customWidth="1"/>
    <col min="1797" max="1797" width="27.6640625" style="7" customWidth="1"/>
    <col min="1798" max="1798" width="11.5546875" style="7"/>
    <col min="1799" max="1799" width="8.88671875" style="7" customWidth="1"/>
    <col min="1800" max="1800" width="20.109375" style="7" bestFit="1" customWidth="1"/>
    <col min="1801" max="2048" width="11.5546875" style="7"/>
    <col min="2049" max="2049" width="45.109375" style="7" customWidth="1"/>
    <col min="2050" max="2050" width="29.88671875" style="7" customWidth="1"/>
    <col min="2051" max="2052" width="28.109375" style="7" customWidth="1"/>
    <col min="2053" max="2053" width="27.6640625" style="7" customWidth="1"/>
    <col min="2054" max="2054" width="11.5546875" style="7"/>
    <col min="2055" max="2055" width="8.88671875" style="7" customWidth="1"/>
    <col min="2056" max="2056" width="20.109375" style="7" bestFit="1" customWidth="1"/>
    <col min="2057" max="2304" width="11.5546875" style="7"/>
    <col min="2305" max="2305" width="45.109375" style="7" customWidth="1"/>
    <col min="2306" max="2306" width="29.88671875" style="7" customWidth="1"/>
    <col min="2307" max="2308" width="28.109375" style="7" customWidth="1"/>
    <col min="2309" max="2309" width="27.6640625" style="7" customWidth="1"/>
    <col min="2310" max="2310" width="11.5546875" style="7"/>
    <col min="2311" max="2311" width="8.88671875" style="7" customWidth="1"/>
    <col min="2312" max="2312" width="20.109375" style="7" bestFit="1" customWidth="1"/>
    <col min="2313" max="2560" width="11.5546875" style="7"/>
    <col min="2561" max="2561" width="45.109375" style="7" customWidth="1"/>
    <col min="2562" max="2562" width="29.88671875" style="7" customWidth="1"/>
    <col min="2563" max="2564" width="28.109375" style="7" customWidth="1"/>
    <col min="2565" max="2565" width="27.6640625" style="7" customWidth="1"/>
    <col min="2566" max="2566" width="11.5546875" style="7"/>
    <col min="2567" max="2567" width="8.88671875" style="7" customWidth="1"/>
    <col min="2568" max="2568" width="20.109375" style="7" bestFit="1" customWidth="1"/>
    <col min="2569" max="2816" width="11.5546875" style="7"/>
    <col min="2817" max="2817" width="45.109375" style="7" customWidth="1"/>
    <col min="2818" max="2818" width="29.88671875" style="7" customWidth="1"/>
    <col min="2819" max="2820" width="28.109375" style="7" customWidth="1"/>
    <col min="2821" max="2821" width="27.6640625" style="7" customWidth="1"/>
    <col min="2822" max="2822" width="11.5546875" style="7"/>
    <col min="2823" max="2823" width="8.88671875" style="7" customWidth="1"/>
    <col min="2824" max="2824" width="20.109375" style="7" bestFit="1" customWidth="1"/>
    <col min="2825" max="3072" width="11.5546875" style="7"/>
    <col min="3073" max="3073" width="45.109375" style="7" customWidth="1"/>
    <col min="3074" max="3074" width="29.88671875" style="7" customWidth="1"/>
    <col min="3075" max="3076" width="28.109375" style="7" customWidth="1"/>
    <col min="3077" max="3077" width="27.6640625" style="7" customWidth="1"/>
    <col min="3078" max="3078" width="11.5546875" style="7"/>
    <col min="3079" max="3079" width="8.88671875" style="7" customWidth="1"/>
    <col min="3080" max="3080" width="20.109375" style="7" bestFit="1" customWidth="1"/>
    <col min="3081" max="3328" width="11.5546875" style="7"/>
    <col min="3329" max="3329" width="45.109375" style="7" customWidth="1"/>
    <col min="3330" max="3330" width="29.88671875" style="7" customWidth="1"/>
    <col min="3331" max="3332" width="28.109375" style="7" customWidth="1"/>
    <col min="3333" max="3333" width="27.6640625" style="7" customWidth="1"/>
    <col min="3334" max="3334" width="11.5546875" style="7"/>
    <col min="3335" max="3335" width="8.88671875" style="7" customWidth="1"/>
    <col min="3336" max="3336" width="20.109375" style="7" bestFit="1" customWidth="1"/>
    <col min="3337" max="3584" width="11.5546875" style="7"/>
    <col min="3585" max="3585" width="45.109375" style="7" customWidth="1"/>
    <col min="3586" max="3586" width="29.88671875" style="7" customWidth="1"/>
    <col min="3587" max="3588" width="28.109375" style="7" customWidth="1"/>
    <col min="3589" max="3589" width="27.6640625" style="7" customWidth="1"/>
    <col min="3590" max="3590" width="11.5546875" style="7"/>
    <col min="3591" max="3591" width="8.88671875" style="7" customWidth="1"/>
    <col min="3592" max="3592" width="20.109375" style="7" bestFit="1" customWidth="1"/>
    <col min="3593" max="3840" width="11.5546875" style="7"/>
    <col min="3841" max="3841" width="45.109375" style="7" customWidth="1"/>
    <col min="3842" max="3842" width="29.88671875" style="7" customWidth="1"/>
    <col min="3843" max="3844" width="28.109375" style="7" customWidth="1"/>
    <col min="3845" max="3845" width="27.6640625" style="7" customWidth="1"/>
    <col min="3846" max="3846" width="11.5546875" style="7"/>
    <col min="3847" max="3847" width="8.88671875" style="7" customWidth="1"/>
    <col min="3848" max="3848" width="20.109375" style="7" bestFit="1" customWidth="1"/>
    <col min="3849" max="4096" width="11.5546875" style="7"/>
    <col min="4097" max="4097" width="45.109375" style="7" customWidth="1"/>
    <col min="4098" max="4098" width="29.88671875" style="7" customWidth="1"/>
    <col min="4099" max="4100" width="28.109375" style="7" customWidth="1"/>
    <col min="4101" max="4101" width="27.6640625" style="7" customWidth="1"/>
    <col min="4102" max="4102" width="11.5546875" style="7"/>
    <col min="4103" max="4103" width="8.88671875" style="7" customWidth="1"/>
    <col min="4104" max="4104" width="20.109375" style="7" bestFit="1" customWidth="1"/>
    <col min="4105" max="4352" width="11.5546875" style="7"/>
    <col min="4353" max="4353" width="45.109375" style="7" customWidth="1"/>
    <col min="4354" max="4354" width="29.88671875" style="7" customWidth="1"/>
    <col min="4355" max="4356" width="28.109375" style="7" customWidth="1"/>
    <col min="4357" max="4357" width="27.6640625" style="7" customWidth="1"/>
    <col min="4358" max="4358" width="11.5546875" style="7"/>
    <col min="4359" max="4359" width="8.88671875" style="7" customWidth="1"/>
    <col min="4360" max="4360" width="20.109375" style="7" bestFit="1" customWidth="1"/>
    <col min="4361" max="4608" width="11.5546875" style="7"/>
    <col min="4609" max="4609" width="45.109375" style="7" customWidth="1"/>
    <col min="4610" max="4610" width="29.88671875" style="7" customWidth="1"/>
    <col min="4611" max="4612" width="28.109375" style="7" customWidth="1"/>
    <col min="4613" max="4613" width="27.6640625" style="7" customWidth="1"/>
    <col min="4614" max="4614" width="11.5546875" style="7"/>
    <col min="4615" max="4615" width="8.88671875" style="7" customWidth="1"/>
    <col min="4616" max="4616" width="20.109375" style="7" bestFit="1" customWidth="1"/>
    <col min="4617" max="4864" width="11.5546875" style="7"/>
    <col min="4865" max="4865" width="45.109375" style="7" customWidth="1"/>
    <col min="4866" max="4866" width="29.88671875" style="7" customWidth="1"/>
    <col min="4867" max="4868" width="28.109375" style="7" customWidth="1"/>
    <col min="4869" max="4869" width="27.6640625" style="7" customWidth="1"/>
    <col min="4870" max="4870" width="11.5546875" style="7"/>
    <col min="4871" max="4871" width="8.88671875" style="7" customWidth="1"/>
    <col min="4872" max="4872" width="20.109375" style="7" bestFit="1" customWidth="1"/>
    <col min="4873" max="5120" width="11.5546875" style="7"/>
    <col min="5121" max="5121" width="45.109375" style="7" customWidth="1"/>
    <col min="5122" max="5122" width="29.88671875" style="7" customWidth="1"/>
    <col min="5123" max="5124" width="28.109375" style="7" customWidth="1"/>
    <col min="5125" max="5125" width="27.6640625" style="7" customWidth="1"/>
    <col min="5126" max="5126" width="11.5546875" style="7"/>
    <col min="5127" max="5127" width="8.88671875" style="7" customWidth="1"/>
    <col min="5128" max="5128" width="20.109375" style="7" bestFit="1" customWidth="1"/>
    <col min="5129" max="5376" width="11.5546875" style="7"/>
    <col min="5377" max="5377" width="45.109375" style="7" customWidth="1"/>
    <col min="5378" max="5378" width="29.88671875" style="7" customWidth="1"/>
    <col min="5379" max="5380" width="28.109375" style="7" customWidth="1"/>
    <col min="5381" max="5381" width="27.6640625" style="7" customWidth="1"/>
    <col min="5382" max="5382" width="11.5546875" style="7"/>
    <col min="5383" max="5383" width="8.88671875" style="7" customWidth="1"/>
    <col min="5384" max="5384" width="20.109375" style="7" bestFit="1" customWidth="1"/>
    <col min="5385" max="5632" width="11.5546875" style="7"/>
    <col min="5633" max="5633" width="45.109375" style="7" customWidth="1"/>
    <col min="5634" max="5634" width="29.88671875" style="7" customWidth="1"/>
    <col min="5635" max="5636" width="28.109375" style="7" customWidth="1"/>
    <col min="5637" max="5637" width="27.6640625" style="7" customWidth="1"/>
    <col min="5638" max="5638" width="11.5546875" style="7"/>
    <col min="5639" max="5639" width="8.88671875" style="7" customWidth="1"/>
    <col min="5640" max="5640" width="20.109375" style="7" bestFit="1" customWidth="1"/>
    <col min="5641" max="5888" width="11.5546875" style="7"/>
    <col min="5889" max="5889" width="45.109375" style="7" customWidth="1"/>
    <col min="5890" max="5890" width="29.88671875" style="7" customWidth="1"/>
    <col min="5891" max="5892" width="28.109375" style="7" customWidth="1"/>
    <col min="5893" max="5893" width="27.6640625" style="7" customWidth="1"/>
    <col min="5894" max="5894" width="11.5546875" style="7"/>
    <col min="5895" max="5895" width="8.88671875" style="7" customWidth="1"/>
    <col min="5896" max="5896" width="20.109375" style="7" bestFit="1" customWidth="1"/>
    <col min="5897" max="6144" width="11.5546875" style="7"/>
    <col min="6145" max="6145" width="45.109375" style="7" customWidth="1"/>
    <col min="6146" max="6146" width="29.88671875" style="7" customWidth="1"/>
    <col min="6147" max="6148" width="28.109375" style="7" customWidth="1"/>
    <col min="6149" max="6149" width="27.6640625" style="7" customWidth="1"/>
    <col min="6150" max="6150" width="11.5546875" style="7"/>
    <col min="6151" max="6151" width="8.88671875" style="7" customWidth="1"/>
    <col min="6152" max="6152" width="20.109375" style="7" bestFit="1" customWidth="1"/>
    <col min="6153" max="6400" width="11.5546875" style="7"/>
    <col min="6401" max="6401" width="45.109375" style="7" customWidth="1"/>
    <col min="6402" max="6402" width="29.88671875" style="7" customWidth="1"/>
    <col min="6403" max="6404" width="28.109375" style="7" customWidth="1"/>
    <col min="6405" max="6405" width="27.6640625" style="7" customWidth="1"/>
    <col min="6406" max="6406" width="11.5546875" style="7"/>
    <col min="6407" max="6407" width="8.88671875" style="7" customWidth="1"/>
    <col min="6408" max="6408" width="20.109375" style="7" bestFit="1" customWidth="1"/>
    <col min="6409" max="6656" width="11.5546875" style="7"/>
    <col min="6657" max="6657" width="45.109375" style="7" customWidth="1"/>
    <col min="6658" max="6658" width="29.88671875" style="7" customWidth="1"/>
    <col min="6659" max="6660" width="28.109375" style="7" customWidth="1"/>
    <col min="6661" max="6661" width="27.6640625" style="7" customWidth="1"/>
    <col min="6662" max="6662" width="11.5546875" style="7"/>
    <col min="6663" max="6663" width="8.88671875" style="7" customWidth="1"/>
    <col min="6664" max="6664" width="20.109375" style="7" bestFit="1" customWidth="1"/>
    <col min="6665" max="6912" width="11.5546875" style="7"/>
    <col min="6913" max="6913" width="45.109375" style="7" customWidth="1"/>
    <col min="6914" max="6914" width="29.88671875" style="7" customWidth="1"/>
    <col min="6915" max="6916" width="28.109375" style="7" customWidth="1"/>
    <col min="6917" max="6917" width="27.6640625" style="7" customWidth="1"/>
    <col min="6918" max="6918" width="11.5546875" style="7"/>
    <col min="6919" max="6919" width="8.88671875" style="7" customWidth="1"/>
    <col min="6920" max="6920" width="20.109375" style="7" bestFit="1" customWidth="1"/>
    <col min="6921" max="7168" width="11.5546875" style="7"/>
    <col min="7169" max="7169" width="45.109375" style="7" customWidth="1"/>
    <col min="7170" max="7170" width="29.88671875" style="7" customWidth="1"/>
    <col min="7171" max="7172" width="28.109375" style="7" customWidth="1"/>
    <col min="7173" max="7173" width="27.6640625" style="7" customWidth="1"/>
    <col min="7174" max="7174" width="11.5546875" style="7"/>
    <col min="7175" max="7175" width="8.88671875" style="7" customWidth="1"/>
    <col min="7176" max="7176" width="20.109375" style="7" bestFit="1" customWidth="1"/>
    <col min="7177" max="7424" width="11.5546875" style="7"/>
    <col min="7425" max="7425" width="45.109375" style="7" customWidth="1"/>
    <col min="7426" max="7426" width="29.88671875" style="7" customWidth="1"/>
    <col min="7427" max="7428" width="28.109375" style="7" customWidth="1"/>
    <col min="7429" max="7429" width="27.6640625" style="7" customWidth="1"/>
    <col min="7430" max="7430" width="11.5546875" style="7"/>
    <col min="7431" max="7431" width="8.88671875" style="7" customWidth="1"/>
    <col min="7432" max="7432" width="20.109375" style="7" bestFit="1" customWidth="1"/>
    <col min="7433" max="7680" width="11.5546875" style="7"/>
    <col min="7681" max="7681" width="45.109375" style="7" customWidth="1"/>
    <col min="7682" max="7682" width="29.88671875" style="7" customWidth="1"/>
    <col min="7683" max="7684" width="28.109375" style="7" customWidth="1"/>
    <col min="7685" max="7685" width="27.6640625" style="7" customWidth="1"/>
    <col min="7686" max="7686" width="11.5546875" style="7"/>
    <col min="7687" max="7687" width="8.88671875" style="7" customWidth="1"/>
    <col min="7688" max="7688" width="20.109375" style="7" bestFit="1" customWidth="1"/>
    <col min="7689" max="7936" width="11.5546875" style="7"/>
    <col min="7937" max="7937" width="45.109375" style="7" customWidth="1"/>
    <col min="7938" max="7938" width="29.88671875" style="7" customWidth="1"/>
    <col min="7939" max="7940" width="28.109375" style="7" customWidth="1"/>
    <col min="7941" max="7941" width="27.6640625" style="7" customWidth="1"/>
    <col min="7942" max="7942" width="11.5546875" style="7"/>
    <col min="7943" max="7943" width="8.88671875" style="7" customWidth="1"/>
    <col min="7944" max="7944" width="20.109375" style="7" bestFit="1" customWidth="1"/>
    <col min="7945" max="8192" width="11.5546875" style="7"/>
    <col min="8193" max="8193" width="45.109375" style="7" customWidth="1"/>
    <col min="8194" max="8194" width="29.88671875" style="7" customWidth="1"/>
    <col min="8195" max="8196" width="28.109375" style="7" customWidth="1"/>
    <col min="8197" max="8197" width="27.6640625" style="7" customWidth="1"/>
    <col min="8198" max="8198" width="11.5546875" style="7"/>
    <col min="8199" max="8199" width="8.88671875" style="7" customWidth="1"/>
    <col min="8200" max="8200" width="20.109375" style="7" bestFit="1" customWidth="1"/>
    <col min="8201" max="8448" width="11.5546875" style="7"/>
    <col min="8449" max="8449" width="45.109375" style="7" customWidth="1"/>
    <col min="8450" max="8450" width="29.88671875" style="7" customWidth="1"/>
    <col min="8451" max="8452" width="28.109375" style="7" customWidth="1"/>
    <col min="8453" max="8453" width="27.6640625" style="7" customWidth="1"/>
    <col min="8454" max="8454" width="11.5546875" style="7"/>
    <col min="8455" max="8455" width="8.88671875" style="7" customWidth="1"/>
    <col min="8456" max="8456" width="20.109375" style="7" bestFit="1" customWidth="1"/>
    <col min="8457" max="8704" width="11.5546875" style="7"/>
    <col min="8705" max="8705" width="45.109375" style="7" customWidth="1"/>
    <col min="8706" max="8706" width="29.88671875" style="7" customWidth="1"/>
    <col min="8707" max="8708" width="28.109375" style="7" customWidth="1"/>
    <col min="8709" max="8709" width="27.6640625" style="7" customWidth="1"/>
    <col min="8710" max="8710" width="11.5546875" style="7"/>
    <col min="8711" max="8711" width="8.88671875" style="7" customWidth="1"/>
    <col min="8712" max="8712" width="20.109375" style="7" bestFit="1" customWidth="1"/>
    <col min="8713" max="8960" width="11.5546875" style="7"/>
    <col min="8961" max="8961" width="45.109375" style="7" customWidth="1"/>
    <col min="8962" max="8962" width="29.88671875" style="7" customWidth="1"/>
    <col min="8963" max="8964" width="28.109375" style="7" customWidth="1"/>
    <col min="8965" max="8965" width="27.6640625" style="7" customWidth="1"/>
    <col min="8966" max="8966" width="11.5546875" style="7"/>
    <col min="8967" max="8967" width="8.88671875" style="7" customWidth="1"/>
    <col min="8968" max="8968" width="20.109375" style="7" bestFit="1" customWidth="1"/>
    <col min="8969" max="9216" width="11.5546875" style="7"/>
    <col min="9217" max="9217" width="45.109375" style="7" customWidth="1"/>
    <col min="9218" max="9218" width="29.88671875" style="7" customWidth="1"/>
    <col min="9219" max="9220" width="28.109375" style="7" customWidth="1"/>
    <col min="9221" max="9221" width="27.6640625" style="7" customWidth="1"/>
    <col min="9222" max="9222" width="11.5546875" style="7"/>
    <col min="9223" max="9223" width="8.88671875" style="7" customWidth="1"/>
    <col min="9224" max="9224" width="20.109375" style="7" bestFit="1" customWidth="1"/>
    <col min="9225" max="9472" width="11.5546875" style="7"/>
    <col min="9473" max="9473" width="45.109375" style="7" customWidth="1"/>
    <col min="9474" max="9474" width="29.88671875" style="7" customWidth="1"/>
    <col min="9475" max="9476" width="28.109375" style="7" customWidth="1"/>
    <col min="9477" max="9477" width="27.6640625" style="7" customWidth="1"/>
    <col min="9478" max="9478" width="11.5546875" style="7"/>
    <col min="9479" max="9479" width="8.88671875" style="7" customWidth="1"/>
    <col min="9480" max="9480" width="20.109375" style="7" bestFit="1" customWidth="1"/>
    <col min="9481" max="9728" width="11.5546875" style="7"/>
    <col min="9729" max="9729" width="45.109375" style="7" customWidth="1"/>
    <col min="9730" max="9730" width="29.88671875" style="7" customWidth="1"/>
    <col min="9731" max="9732" width="28.109375" style="7" customWidth="1"/>
    <col min="9733" max="9733" width="27.6640625" style="7" customWidth="1"/>
    <col min="9734" max="9734" width="11.5546875" style="7"/>
    <col min="9735" max="9735" width="8.88671875" style="7" customWidth="1"/>
    <col min="9736" max="9736" width="20.109375" style="7" bestFit="1" customWidth="1"/>
    <col min="9737" max="9984" width="11.5546875" style="7"/>
    <col min="9985" max="9985" width="45.109375" style="7" customWidth="1"/>
    <col min="9986" max="9986" width="29.88671875" style="7" customWidth="1"/>
    <col min="9987" max="9988" width="28.109375" style="7" customWidth="1"/>
    <col min="9989" max="9989" width="27.6640625" style="7" customWidth="1"/>
    <col min="9990" max="9990" width="11.5546875" style="7"/>
    <col min="9991" max="9991" width="8.88671875" style="7" customWidth="1"/>
    <col min="9992" max="9992" width="20.109375" style="7" bestFit="1" customWidth="1"/>
    <col min="9993" max="10240" width="11.5546875" style="7"/>
    <col min="10241" max="10241" width="45.109375" style="7" customWidth="1"/>
    <col min="10242" max="10242" width="29.88671875" style="7" customWidth="1"/>
    <col min="10243" max="10244" width="28.109375" style="7" customWidth="1"/>
    <col min="10245" max="10245" width="27.6640625" style="7" customWidth="1"/>
    <col min="10246" max="10246" width="11.5546875" style="7"/>
    <col min="10247" max="10247" width="8.88671875" style="7" customWidth="1"/>
    <col min="10248" max="10248" width="20.109375" style="7" bestFit="1" customWidth="1"/>
    <col min="10249" max="10496" width="11.5546875" style="7"/>
    <col min="10497" max="10497" width="45.109375" style="7" customWidth="1"/>
    <col min="10498" max="10498" width="29.88671875" style="7" customWidth="1"/>
    <col min="10499" max="10500" width="28.109375" style="7" customWidth="1"/>
    <col min="10501" max="10501" width="27.6640625" style="7" customWidth="1"/>
    <col min="10502" max="10502" width="11.5546875" style="7"/>
    <col min="10503" max="10503" width="8.88671875" style="7" customWidth="1"/>
    <col min="10504" max="10504" width="20.109375" style="7" bestFit="1" customWidth="1"/>
    <col min="10505" max="10752" width="11.5546875" style="7"/>
    <col min="10753" max="10753" width="45.109375" style="7" customWidth="1"/>
    <col min="10754" max="10754" width="29.88671875" style="7" customWidth="1"/>
    <col min="10755" max="10756" width="28.109375" style="7" customWidth="1"/>
    <col min="10757" max="10757" width="27.6640625" style="7" customWidth="1"/>
    <col min="10758" max="10758" width="11.5546875" style="7"/>
    <col min="10759" max="10759" width="8.88671875" style="7" customWidth="1"/>
    <col min="10760" max="10760" width="20.109375" style="7" bestFit="1" customWidth="1"/>
    <col min="10761" max="11008" width="11.5546875" style="7"/>
    <col min="11009" max="11009" width="45.109375" style="7" customWidth="1"/>
    <col min="11010" max="11010" width="29.88671875" style="7" customWidth="1"/>
    <col min="11011" max="11012" width="28.109375" style="7" customWidth="1"/>
    <col min="11013" max="11013" width="27.6640625" style="7" customWidth="1"/>
    <col min="11014" max="11014" width="11.5546875" style="7"/>
    <col min="11015" max="11015" width="8.88671875" style="7" customWidth="1"/>
    <col min="11016" max="11016" width="20.109375" style="7" bestFit="1" customWidth="1"/>
    <col min="11017" max="11264" width="11.5546875" style="7"/>
    <col min="11265" max="11265" width="45.109375" style="7" customWidth="1"/>
    <col min="11266" max="11266" width="29.88671875" style="7" customWidth="1"/>
    <col min="11267" max="11268" width="28.109375" style="7" customWidth="1"/>
    <col min="11269" max="11269" width="27.6640625" style="7" customWidth="1"/>
    <col min="11270" max="11270" width="11.5546875" style="7"/>
    <col min="11271" max="11271" width="8.88671875" style="7" customWidth="1"/>
    <col min="11272" max="11272" width="20.109375" style="7" bestFit="1" customWidth="1"/>
    <col min="11273" max="11520" width="11.5546875" style="7"/>
    <col min="11521" max="11521" width="45.109375" style="7" customWidth="1"/>
    <col min="11522" max="11522" width="29.88671875" style="7" customWidth="1"/>
    <col min="11523" max="11524" width="28.109375" style="7" customWidth="1"/>
    <col min="11525" max="11525" width="27.6640625" style="7" customWidth="1"/>
    <col min="11526" max="11526" width="11.5546875" style="7"/>
    <col min="11527" max="11527" width="8.88671875" style="7" customWidth="1"/>
    <col min="11528" max="11528" width="20.109375" style="7" bestFit="1" customWidth="1"/>
    <col min="11529" max="11776" width="11.5546875" style="7"/>
    <col min="11777" max="11777" width="45.109375" style="7" customWidth="1"/>
    <col min="11778" max="11778" width="29.88671875" style="7" customWidth="1"/>
    <col min="11779" max="11780" width="28.109375" style="7" customWidth="1"/>
    <col min="11781" max="11781" width="27.6640625" style="7" customWidth="1"/>
    <col min="11782" max="11782" width="11.5546875" style="7"/>
    <col min="11783" max="11783" width="8.88671875" style="7" customWidth="1"/>
    <col min="11784" max="11784" width="20.109375" style="7" bestFit="1" customWidth="1"/>
    <col min="11785" max="12032" width="11.5546875" style="7"/>
    <col min="12033" max="12033" width="45.109375" style="7" customWidth="1"/>
    <col min="12034" max="12034" width="29.88671875" style="7" customWidth="1"/>
    <col min="12035" max="12036" width="28.109375" style="7" customWidth="1"/>
    <col min="12037" max="12037" width="27.6640625" style="7" customWidth="1"/>
    <col min="12038" max="12038" width="11.5546875" style="7"/>
    <col min="12039" max="12039" width="8.88671875" style="7" customWidth="1"/>
    <col min="12040" max="12040" width="20.109375" style="7" bestFit="1" customWidth="1"/>
    <col min="12041" max="12288" width="11.5546875" style="7"/>
    <col min="12289" max="12289" width="45.109375" style="7" customWidth="1"/>
    <col min="12290" max="12290" width="29.88671875" style="7" customWidth="1"/>
    <col min="12291" max="12292" width="28.109375" style="7" customWidth="1"/>
    <col min="12293" max="12293" width="27.6640625" style="7" customWidth="1"/>
    <col min="12294" max="12294" width="11.5546875" style="7"/>
    <col min="12295" max="12295" width="8.88671875" style="7" customWidth="1"/>
    <col min="12296" max="12296" width="20.109375" style="7" bestFit="1" customWidth="1"/>
    <col min="12297" max="12544" width="11.5546875" style="7"/>
    <col min="12545" max="12545" width="45.109375" style="7" customWidth="1"/>
    <col min="12546" max="12546" width="29.88671875" style="7" customWidth="1"/>
    <col min="12547" max="12548" width="28.109375" style="7" customWidth="1"/>
    <col min="12549" max="12549" width="27.6640625" style="7" customWidth="1"/>
    <col min="12550" max="12550" width="11.5546875" style="7"/>
    <col min="12551" max="12551" width="8.88671875" style="7" customWidth="1"/>
    <col min="12552" max="12552" width="20.109375" style="7" bestFit="1" customWidth="1"/>
    <col min="12553" max="12800" width="11.5546875" style="7"/>
    <col min="12801" max="12801" width="45.109375" style="7" customWidth="1"/>
    <col min="12802" max="12802" width="29.88671875" style="7" customWidth="1"/>
    <col min="12803" max="12804" width="28.109375" style="7" customWidth="1"/>
    <col min="12805" max="12805" width="27.6640625" style="7" customWidth="1"/>
    <col min="12806" max="12806" width="11.5546875" style="7"/>
    <col min="12807" max="12807" width="8.88671875" style="7" customWidth="1"/>
    <col min="12808" max="12808" width="20.109375" style="7" bestFit="1" customWidth="1"/>
    <col min="12809" max="13056" width="11.5546875" style="7"/>
    <col min="13057" max="13057" width="45.109375" style="7" customWidth="1"/>
    <col min="13058" max="13058" width="29.88671875" style="7" customWidth="1"/>
    <col min="13059" max="13060" width="28.109375" style="7" customWidth="1"/>
    <col min="13061" max="13061" width="27.6640625" style="7" customWidth="1"/>
    <col min="13062" max="13062" width="11.5546875" style="7"/>
    <col min="13063" max="13063" width="8.88671875" style="7" customWidth="1"/>
    <col min="13064" max="13064" width="20.109375" style="7" bestFit="1" customWidth="1"/>
    <col min="13065" max="13312" width="11.5546875" style="7"/>
    <col min="13313" max="13313" width="45.109375" style="7" customWidth="1"/>
    <col min="13314" max="13314" width="29.88671875" style="7" customWidth="1"/>
    <col min="13315" max="13316" width="28.109375" style="7" customWidth="1"/>
    <col min="13317" max="13317" width="27.6640625" style="7" customWidth="1"/>
    <col min="13318" max="13318" width="11.5546875" style="7"/>
    <col min="13319" max="13319" width="8.88671875" style="7" customWidth="1"/>
    <col min="13320" max="13320" width="20.109375" style="7" bestFit="1" customWidth="1"/>
    <col min="13321" max="13568" width="11.5546875" style="7"/>
    <col min="13569" max="13569" width="45.109375" style="7" customWidth="1"/>
    <col min="13570" max="13570" width="29.88671875" style="7" customWidth="1"/>
    <col min="13571" max="13572" width="28.109375" style="7" customWidth="1"/>
    <col min="13573" max="13573" width="27.6640625" style="7" customWidth="1"/>
    <col min="13574" max="13574" width="11.5546875" style="7"/>
    <col min="13575" max="13575" width="8.88671875" style="7" customWidth="1"/>
    <col min="13576" max="13576" width="20.109375" style="7" bestFit="1" customWidth="1"/>
    <col min="13577" max="13824" width="11.5546875" style="7"/>
    <col min="13825" max="13825" width="45.109375" style="7" customWidth="1"/>
    <col min="13826" max="13826" width="29.88671875" style="7" customWidth="1"/>
    <col min="13827" max="13828" width="28.109375" style="7" customWidth="1"/>
    <col min="13829" max="13829" width="27.6640625" style="7" customWidth="1"/>
    <col min="13830" max="13830" width="11.5546875" style="7"/>
    <col min="13831" max="13831" width="8.88671875" style="7" customWidth="1"/>
    <col min="13832" max="13832" width="20.109375" style="7" bestFit="1" customWidth="1"/>
    <col min="13833" max="14080" width="11.5546875" style="7"/>
    <col min="14081" max="14081" width="45.109375" style="7" customWidth="1"/>
    <col min="14082" max="14082" width="29.88671875" style="7" customWidth="1"/>
    <col min="14083" max="14084" width="28.109375" style="7" customWidth="1"/>
    <col min="14085" max="14085" width="27.6640625" style="7" customWidth="1"/>
    <col min="14086" max="14086" width="11.5546875" style="7"/>
    <col min="14087" max="14087" width="8.88671875" style="7" customWidth="1"/>
    <col min="14088" max="14088" width="20.109375" style="7" bestFit="1" customWidth="1"/>
    <col min="14089" max="14336" width="11.5546875" style="7"/>
    <col min="14337" max="14337" width="45.109375" style="7" customWidth="1"/>
    <col min="14338" max="14338" width="29.88671875" style="7" customWidth="1"/>
    <col min="14339" max="14340" width="28.109375" style="7" customWidth="1"/>
    <col min="14341" max="14341" width="27.6640625" style="7" customWidth="1"/>
    <col min="14342" max="14342" width="11.5546875" style="7"/>
    <col min="14343" max="14343" width="8.88671875" style="7" customWidth="1"/>
    <col min="14344" max="14344" width="20.109375" style="7" bestFit="1" customWidth="1"/>
    <col min="14345" max="14592" width="11.5546875" style="7"/>
    <col min="14593" max="14593" width="45.109375" style="7" customWidth="1"/>
    <col min="14594" max="14594" width="29.88671875" style="7" customWidth="1"/>
    <col min="14595" max="14596" width="28.109375" style="7" customWidth="1"/>
    <col min="14597" max="14597" width="27.6640625" style="7" customWidth="1"/>
    <col min="14598" max="14598" width="11.5546875" style="7"/>
    <col min="14599" max="14599" width="8.88671875" style="7" customWidth="1"/>
    <col min="14600" max="14600" width="20.109375" style="7" bestFit="1" customWidth="1"/>
    <col min="14601" max="14848" width="11.5546875" style="7"/>
    <col min="14849" max="14849" width="45.109375" style="7" customWidth="1"/>
    <col min="14850" max="14850" width="29.88671875" style="7" customWidth="1"/>
    <col min="14851" max="14852" width="28.109375" style="7" customWidth="1"/>
    <col min="14853" max="14853" width="27.6640625" style="7" customWidth="1"/>
    <col min="14854" max="14854" width="11.5546875" style="7"/>
    <col min="14855" max="14855" width="8.88671875" style="7" customWidth="1"/>
    <col min="14856" max="14856" width="20.109375" style="7" bestFit="1" customWidth="1"/>
    <col min="14857" max="15104" width="11.5546875" style="7"/>
    <col min="15105" max="15105" width="45.109375" style="7" customWidth="1"/>
    <col min="15106" max="15106" width="29.88671875" style="7" customWidth="1"/>
    <col min="15107" max="15108" width="28.109375" style="7" customWidth="1"/>
    <col min="15109" max="15109" width="27.6640625" style="7" customWidth="1"/>
    <col min="15110" max="15110" width="11.5546875" style="7"/>
    <col min="15111" max="15111" width="8.88671875" style="7" customWidth="1"/>
    <col min="15112" max="15112" width="20.109375" style="7" bestFit="1" customWidth="1"/>
    <col min="15113" max="15360" width="11.5546875" style="7"/>
    <col min="15361" max="15361" width="45.109375" style="7" customWidth="1"/>
    <col min="15362" max="15362" width="29.88671875" style="7" customWidth="1"/>
    <col min="15363" max="15364" width="28.109375" style="7" customWidth="1"/>
    <col min="15365" max="15365" width="27.6640625" style="7" customWidth="1"/>
    <col min="15366" max="15366" width="11.5546875" style="7"/>
    <col min="15367" max="15367" width="8.88671875" style="7" customWidth="1"/>
    <col min="15368" max="15368" width="20.109375" style="7" bestFit="1" customWidth="1"/>
    <col min="15369" max="15616" width="11.5546875" style="7"/>
    <col min="15617" max="15617" width="45.109375" style="7" customWidth="1"/>
    <col min="15618" max="15618" width="29.88671875" style="7" customWidth="1"/>
    <col min="15619" max="15620" width="28.109375" style="7" customWidth="1"/>
    <col min="15621" max="15621" width="27.6640625" style="7" customWidth="1"/>
    <col min="15622" max="15622" width="11.5546875" style="7"/>
    <col min="15623" max="15623" width="8.88671875" style="7" customWidth="1"/>
    <col min="15624" max="15624" width="20.109375" style="7" bestFit="1" customWidth="1"/>
    <col min="15625" max="15872" width="11.5546875" style="7"/>
    <col min="15873" max="15873" width="45.109375" style="7" customWidth="1"/>
    <col min="15874" max="15874" width="29.88671875" style="7" customWidth="1"/>
    <col min="15875" max="15876" width="28.109375" style="7" customWidth="1"/>
    <col min="15877" max="15877" width="27.6640625" style="7" customWidth="1"/>
    <col min="15878" max="15878" width="11.5546875" style="7"/>
    <col min="15879" max="15879" width="8.88671875" style="7" customWidth="1"/>
    <col min="15880" max="15880" width="20.109375" style="7" bestFit="1" customWidth="1"/>
    <col min="15881" max="16128" width="11.5546875" style="7"/>
    <col min="16129" max="16129" width="45.109375" style="7" customWidth="1"/>
    <col min="16130" max="16130" width="29.88671875" style="7" customWidth="1"/>
    <col min="16131" max="16132" width="28.109375" style="7" customWidth="1"/>
    <col min="16133" max="16133" width="27.6640625" style="7" customWidth="1"/>
    <col min="16134" max="16134" width="11.5546875" style="7"/>
    <col min="16135" max="16135" width="8.88671875" style="7" customWidth="1"/>
    <col min="16136" max="16136" width="20.109375" style="7" bestFit="1" customWidth="1"/>
    <col min="16137" max="16384" width="11.5546875" style="7"/>
  </cols>
  <sheetData>
    <row r="1" spans="1:8" ht="13.8">
      <c r="A1" s="1189" t="s">
        <v>1067</v>
      </c>
    </row>
    <row r="2" spans="1:8" s="1120" customFormat="1" ht="33.75" customHeight="1">
      <c r="A2" s="71" t="s">
        <v>1053</v>
      </c>
      <c r="B2" s="71"/>
      <c r="C2" s="71"/>
      <c r="D2" s="71"/>
      <c r="E2" s="71"/>
      <c r="F2" s="1140"/>
    </row>
    <row r="3" spans="1:8" s="99" customFormat="1" ht="24" customHeight="1">
      <c r="A3" s="100">
        <v>45351</v>
      </c>
      <c r="B3" s="100"/>
      <c r="C3" s="100"/>
      <c r="D3" s="100"/>
      <c r="E3" s="100"/>
      <c r="F3" s="1141"/>
    </row>
    <row r="4" spans="1:8" s="99" customFormat="1" ht="21" customHeight="1">
      <c r="A4" s="75" t="s">
        <v>73</v>
      </c>
      <c r="B4" s="75"/>
      <c r="C4" s="75"/>
      <c r="D4" s="75"/>
      <c r="E4" s="75"/>
      <c r="F4" s="1141"/>
    </row>
    <row r="5" spans="1:8" s="77" customFormat="1" ht="6" customHeight="1" thickBot="1">
      <c r="A5" s="1142"/>
      <c r="B5" s="1142"/>
      <c r="C5" s="1142"/>
      <c r="D5" s="1142"/>
      <c r="E5" s="1142"/>
      <c r="F5" s="1143"/>
    </row>
    <row r="6" spans="1:8" s="77" customFormat="1" ht="20.100000000000001" customHeight="1">
      <c r="A6" s="1144" t="s">
        <v>2</v>
      </c>
      <c r="B6" s="206" t="s">
        <v>1054</v>
      </c>
      <c r="C6" s="206" t="s">
        <v>1055</v>
      </c>
      <c r="D6" s="206" t="s">
        <v>1056</v>
      </c>
      <c r="E6" s="206" t="s">
        <v>1057</v>
      </c>
      <c r="F6" s="1143"/>
    </row>
    <row r="7" spans="1:8" s="77" customFormat="1" ht="80.099999999999994" customHeight="1">
      <c r="A7" s="1146"/>
      <c r="B7" s="209"/>
      <c r="C7" s="209"/>
      <c r="D7" s="209"/>
      <c r="E7" s="209"/>
      <c r="F7" s="1143"/>
    </row>
    <row r="8" spans="1:8" s="22" customFormat="1" ht="21.9" customHeight="1">
      <c r="A8" s="86" t="s">
        <v>29</v>
      </c>
      <c r="B8" s="1148">
        <v>-975.42719999999997</v>
      </c>
      <c r="C8" s="1148" t="s">
        <v>69</v>
      </c>
      <c r="D8" s="1148" t="s">
        <v>69</v>
      </c>
      <c r="E8" s="1149">
        <v>-975.42719999999997</v>
      </c>
      <c r="F8" s="1150"/>
      <c r="H8" s="1151"/>
    </row>
    <row r="9" spans="1:8" s="22" customFormat="1" ht="21.9" customHeight="1">
      <c r="A9" s="22" t="s">
        <v>30</v>
      </c>
      <c r="B9" s="1148">
        <v>1632.29404</v>
      </c>
      <c r="C9" s="1148" t="s">
        <v>69</v>
      </c>
      <c r="D9" s="1148" t="s">
        <v>69</v>
      </c>
      <c r="E9" s="1149">
        <v>1632.29404</v>
      </c>
      <c r="F9" s="1150"/>
      <c r="H9" s="1151"/>
    </row>
    <row r="10" spans="1:8" s="22" customFormat="1" ht="21.9" customHeight="1">
      <c r="A10" s="22" t="s">
        <v>31</v>
      </c>
      <c r="B10" s="1148">
        <v>-574.80127000000005</v>
      </c>
      <c r="C10" s="1148" t="s">
        <v>69</v>
      </c>
      <c r="D10" s="1148" t="s">
        <v>69</v>
      </c>
      <c r="E10" s="1149">
        <v>-574.80127000000005</v>
      </c>
      <c r="F10" s="1150"/>
      <c r="H10" s="1151"/>
    </row>
    <row r="11" spans="1:8" s="22" customFormat="1" ht="21.9" customHeight="1">
      <c r="A11" s="22" t="s">
        <v>32</v>
      </c>
      <c r="B11" s="1148">
        <v>3549.4942999999998</v>
      </c>
      <c r="C11" s="1148" t="s">
        <v>69</v>
      </c>
      <c r="D11" s="1148" t="s">
        <v>69</v>
      </c>
      <c r="E11" s="1149">
        <v>3549.4942999999998</v>
      </c>
      <c r="F11" s="1150"/>
      <c r="H11" s="1151"/>
    </row>
    <row r="12" spans="1:8" s="22" customFormat="1" ht="21.9" customHeight="1">
      <c r="A12" s="22" t="s">
        <v>33</v>
      </c>
      <c r="B12" s="1148">
        <v>1039.1476700000001</v>
      </c>
      <c r="C12" s="1148" t="s">
        <v>69</v>
      </c>
      <c r="D12" s="1148" t="s">
        <v>69</v>
      </c>
      <c r="E12" s="1149">
        <v>1039.1476700000001</v>
      </c>
      <c r="F12" s="1150"/>
      <c r="H12" s="1151"/>
    </row>
    <row r="13" spans="1:8" s="22" customFormat="1" ht="21.9" customHeight="1">
      <c r="A13" s="22" t="s">
        <v>34</v>
      </c>
      <c r="B13" s="1148">
        <v>437.16581000000002</v>
      </c>
      <c r="C13" s="1148" t="s">
        <v>69</v>
      </c>
      <c r="D13" s="1148" t="s">
        <v>69</v>
      </c>
      <c r="E13" s="1149">
        <v>437.16581000000002</v>
      </c>
      <c r="F13" s="1150"/>
      <c r="H13" s="1151"/>
    </row>
    <row r="14" spans="1:8" s="22" customFormat="1" ht="21.9" customHeight="1">
      <c r="A14" s="86" t="s">
        <v>35</v>
      </c>
      <c r="B14" s="1148">
        <v>-4167.3405699999994</v>
      </c>
      <c r="C14" s="1148" t="s">
        <v>69</v>
      </c>
      <c r="D14" s="1148" t="s">
        <v>69</v>
      </c>
      <c r="E14" s="1149">
        <v>-4167.3405699999994</v>
      </c>
      <c r="F14" s="1150"/>
      <c r="H14" s="1151"/>
    </row>
    <row r="15" spans="1:8" s="22" customFormat="1" ht="21.9" customHeight="1">
      <c r="A15" s="86" t="s">
        <v>36</v>
      </c>
      <c r="B15" s="1148">
        <v>2805.8161500000001</v>
      </c>
      <c r="C15" s="1148" t="s">
        <v>69</v>
      </c>
      <c r="D15" s="1148" t="s">
        <v>69</v>
      </c>
      <c r="E15" s="1149">
        <v>2805.8161500000001</v>
      </c>
      <c r="F15" s="1150"/>
      <c r="H15" s="1151"/>
    </row>
    <row r="16" spans="1:8" s="22" customFormat="1" ht="21.9" customHeight="1">
      <c r="A16" s="86" t="s">
        <v>37</v>
      </c>
      <c r="B16" s="1148">
        <v>175.23885999999999</v>
      </c>
      <c r="C16" s="1148" t="s">
        <v>69</v>
      </c>
      <c r="D16" s="1148" t="s">
        <v>69</v>
      </c>
      <c r="E16" s="1149">
        <v>175.23885999999999</v>
      </c>
      <c r="F16" s="1150"/>
      <c r="H16" s="1151"/>
    </row>
    <row r="17" spans="1:7" s="1152" customFormat="1" ht="21.9" customHeight="1">
      <c r="A17" s="371" t="s">
        <v>38</v>
      </c>
      <c r="B17" s="1149">
        <v>3921.5877900000005</v>
      </c>
      <c r="C17" s="1149" t="s">
        <v>69</v>
      </c>
      <c r="D17" s="1149" t="s">
        <v>69</v>
      </c>
      <c r="E17" s="1149">
        <v>3921.5877900000005</v>
      </c>
      <c r="F17" s="1150"/>
      <c r="G17" s="1158"/>
    </row>
    <row r="18" spans="1:7" ht="7.5" customHeight="1" thickBot="1">
      <c r="A18" s="1153"/>
      <c r="B18" s="1154"/>
      <c r="C18" s="1154"/>
      <c r="D18" s="1154"/>
      <c r="E18" s="1154"/>
      <c r="F18" s="1159"/>
    </row>
    <row r="19" spans="1:7" s="123" customFormat="1" ht="15.75" customHeight="1">
      <c r="A19" s="688" t="s">
        <v>1058</v>
      </c>
      <c r="B19" s="1160"/>
      <c r="C19" s="1160"/>
      <c r="D19" s="1160"/>
      <c r="E19" s="1160"/>
      <c r="F19" s="1161"/>
    </row>
    <row r="20" spans="1:7" ht="12" customHeight="1">
      <c r="A20" s="96" t="s">
        <v>1059</v>
      </c>
      <c r="B20" s="1160"/>
      <c r="C20" s="1160"/>
      <c r="D20" s="1160"/>
      <c r="E20" s="1160"/>
    </row>
    <row r="21" spans="1:7" ht="12" customHeight="1">
      <c r="A21" s="440"/>
      <c r="B21" s="1160"/>
      <c r="C21" s="1160"/>
      <c r="D21" s="1160"/>
      <c r="E21" s="1160"/>
    </row>
  </sheetData>
  <mergeCells count="8">
    <mergeCell ref="A2:E2"/>
    <mergeCell ref="A4:E4"/>
    <mergeCell ref="A5:E5"/>
    <mergeCell ref="A6:A7"/>
    <mergeCell ref="B6:B7"/>
    <mergeCell ref="C6:C7"/>
    <mergeCell ref="D6:D7"/>
    <mergeCell ref="E6:E7"/>
  </mergeCells>
  <hyperlinks>
    <hyperlink ref="A1" location="Índice!A1" display="Volver al Índice" xr:uid="{5348060F-0F76-499E-BC9F-3E2BB9D55054}"/>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611C-86A3-4BDA-AACF-4B1A06113EFD}">
  <dimension ref="A1:G20"/>
  <sheetViews>
    <sheetView showGridLines="0" zoomScaleNormal="100" workbookViewId="0"/>
  </sheetViews>
  <sheetFormatPr baseColWidth="10" defaultColWidth="33.6640625" defaultRowHeight="13.2"/>
  <cols>
    <col min="1" max="1" width="20.5546875" style="664" bestFit="1" customWidth="1"/>
    <col min="2" max="2" width="24.6640625" style="664" customWidth="1"/>
    <col min="3" max="3" width="23" style="664" customWidth="1"/>
    <col min="4" max="4" width="19.109375" style="664" customWidth="1"/>
    <col min="5" max="5" width="19.109375" style="1184" customWidth="1"/>
    <col min="6" max="255" width="11.5546875" style="664" customWidth="1"/>
    <col min="256" max="257" width="33.6640625" style="664"/>
    <col min="258" max="258" width="24.6640625" style="664" customWidth="1"/>
    <col min="259" max="259" width="23" style="664" customWidth="1"/>
    <col min="260" max="261" width="19.109375" style="664" customWidth="1"/>
    <col min="262" max="511" width="11.5546875" style="664" customWidth="1"/>
    <col min="512" max="513" width="33.6640625" style="664"/>
    <col min="514" max="514" width="24.6640625" style="664" customWidth="1"/>
    <col min="515" max="515" width="23" style="664" customWidth="1"/>
    <col min="516" max="517" width="19.109375" style="664" customWidth="1"/>
    <col min="518" max="767" width="11.5546875" style="664" customWidth="1"/>
    <col min="768" max="769" width="33.6640625" style="664"/>
    <col min="770" max="770" width="24.6640625" style="664" customWidth="1"/>
    <col min="771" max="771" width="23" style="664" customWidth="1"/>
    <col min="772" max="773" width="19.109375" style="664" customWidth="1"/>
    <col min="774" max="1023" width="11.5546875" style="664" customWidth="1"/>
    <col min="1024" max="1025" width="33.6640625" style="664"/>
    <col min="1026" max="1026" width="24.6640625" style="664" customWidth="1"/>
    <col min="1027" max="1027" width="23" style="664" customWidth="1"/>
    <col min="1028" max="1029" width="19.109375" style="664" customWidth="1"/>
    <col min="1030" max="1279" width="11.5546875" style="664" customWidth="1"/>
    <col min="1280" max="1281" width="33.6640625" style="664"/>
    <col min="1282" max="1282" width="24.6640625" style="664" customWidth="1"/>
    <col min="1283" max="1283" width="23" style="664" customWidth="1"/>
    <col min="1284" max="1285" width="19.109375" style="664" customWidth="1"/>
    <col min="1286" max="1535" width="11.5546875" style="664" customWidth="1"/>
    <col min="1536" max="1537" width="33.6640625" style="664"/>
    <col min="1538" max="1538" width="24.6640625" style="664" customWidth="1"/>
    <col min="1539" max="1539" width="23" style="664" customWidth="1"/>
    <col min="1540" max="1541" width="19.109375" style="664" customWidth="1"/>
    <col min="1542" max="1791" width="11.5546875" style="664" customWidth="1"/>
    <col min="1792" max="1793" width="33.6640625" style="664"/>
    <col min="1794" max="1794" width="24.6640625" style="664" customWidth="1"/>
    <col min="1795" max="1795" width="23" style="664" customWidth="1"/>
    <col min="1796" max="1797" width="19.109375" style="664" customWidth="1"/>
    <col min="1798" max="2047" width="11.5546875" style="664" customWidth="1"/>
    <col min="2048" max="2049" width="33.6640625" style="664"/>
    <col min="2050" max="2050" width="24.6640625" style="664" customWidth="1"/>
    <col min="2051" max="2051" width="23" style="664" customWidth="1"/>
    <col min="2052" max="2053" width="19.109375" style="664" customWidth="1"/>
    <col min="2054" max="2303" width="11.5546875" style="664" customWidth="1"/>
    <col min="2304" max="2305" width="33.6640625" style="664"/>
    <col min="2306" max="2306" width="24.6640625" style="664" customWidth="1"/>
    <col min="2307" max="2307" width="23" style="664" customWidth="1"/>
    <col min="2308" max="2309" width="19.109375" style="664" customWidth="1"/>
    <col min="2310" max="2559" width="11.5546875" style="664" customWidth="1"/>
    <col min="2560" max="2561" width="33.6640625" style="664"/>
    <col min="2562" max="2562" width="24.6640625" style="664" customWidth="1"/>
    <col min="2563" max="2563" width="23" style="664" customWidth="1"/>
    <col min="2564" max="2565" width="19.109375" style="664" customWidth="1"/>
    <col min="2566" max="2815" width="11.5546875" style="664" customWidth="1"/>
    <col min="2816" max="2817" width="33.6640625" style="664"/>
    <col min="2818" max="2818" width="24.6640625" style="664" customWidth="1"/>
    <col min="2819" max="2819" width="23" style="664" customWidth="1"/>
    <col min="2820" max="2821" width="19.109375" style="664" customWidth="1"/>
    <col min="2822" max="3071" width="11.5546875" style="664" customWidth="1"/>
    <col min="3072" max="3073" width="33.6640625" style="664"/>
    <col min="3074" max="3074" width="24.6640625" style="664" customWidth="1"/>
    <col min="3075" max="3075" width="23" style="664" customWidth="1"/>
    <col min="3076" max="3077" width="19.109375" style="664" customWidth="1"/>
    <col min="3078" max="3327" width="11.5546875" style="664" customWidth="1"/>
    <col min="3328" max="3329" width="33.6640625" style="664"/>
    <col min="3330" max="3330" width="24.6640625" style="664" customWidth="1"/>
    <col min="3331" max="3331" width="23" style="664" customWidth="1"/>
    <col min="3332" max="3333" width="19.109375" style="664" customWidth="1"/>
    <col min="3334" max="3583" width="11.5546875" style="664" customWidth="1"/>
    <col min="3584" max="3585" width="33.6640625" style="664"/>
    <col min="3586" max="3586" width="24.6640625" style="664" customWidth="1"/>
    <col min="3587" max="3587" width="23" style="664" customWidth="1"/>
    <col min="3588" max="3589" width="19.109375" style="664" customWidth="1"/>
    <col min="3590" max="3839" width="11.5546875" style="664" customWidth="1"/>
    <col min="3840" max="3841" width="33.6640625" style="664"/>
    <col min="3842" max="3842" width="24.6640625" style="664" customWidth="1"/>
    <col min="3843" max="3843" width="23" style="664" customWidth="1"/>
    <col min="3844" max="3845" width="19.109375" style="664" customWidth="1"/>
    <col min="3846" max="4095" width="11.5546875" style="664" customWidth="1"/>
    <col min="4096" max="4097" width="33.6640625" style="664"/>
    <col min="4098" max="4098" width="24.6640625" style="664" customWidth="1"/>
    <col min="4099" max="4099" width="23" style="664" customWidth="1"/>
    <col min="4100" max="4101" width="19.109375" style="664" customWidth="1"/>
    <col min="4102" max="4351" width="11.5546875" style="664" customWidth="1"/>
    <col min="4352" max="4353" width="33.6640625" style="664"/>
    <col min="4354" max="4354" width="24.6640625" style="664" customWidth="1"/>
    <col min="4355" max="4355" width="23" style="664" customWidth="1"/>
    <col min="4356" max="4357" width="19.109375" style="664" customWidth="1"/>
    <col min="4358" max="4607" width="11.5546875" style="664" customWidth="1"/>
    <col min="4608" max="4609" width="33.6640625" style="664"/>
    <col min="4610" max="4610" width="24.6640625" style="664" customWidth="1"/>
    <col min="4611" max="4611" width="23" style="664" customWidth="1"/>
    <col min="4612" max="4613" width="19.109375" style="664" customWidth="1"/>
    <col min="4614" max="4863" width="11.5546875" style="664" customWidth="1"/>
    <col min="4864" max="4865" width="33.6640625" style="664"/>
    <col min="4866" max="4866" width="24.6640625" style="664" customWidth="1"/>
    <col min="4867" max="4867" width="23" style="664" customWidth="1"/>
    <col min="4868" max="4869" width="19.109375" style="664" customWidth="1"/>
    <col min="4870" max="5119" width="11.5546875" style="664" customWidth="1"/>
    <col min="5120" max="5121" width="33.6640625" style="664"/>
    <col min="5122" max="5122" width="24.6640625" style="664" customWidth="1"/>
    <col min="5123" max="5123" width="23" style="664" customWidth="1"/>
    <col min="5124" max="5125" width="19.109375" style="664" customWidth="1"/>
    <col min="5126" max="5375" width="11.5546875" style="664" customWidth="1"/>
    <col min="5376" max="5377" width="33.6640625" style="664"/>
    <col min="5378" max="5378" width="24.6640625" style="664" customWidth="1"/>
    <col min="5379" max="5379" width="23" style="664" customWidth="1"/>
    <col min="5380" max="5381" width="19.109375" style="664" customWidth="1"/>
    <col min="5382" max="5631" width="11.5546875" style="664" customWidth="1"/>
    <col min="5632" max="5633" width="33.6640625" style="664"/>
    <col min="5634" max="5634" width="24.6640625" style="664" customWidth="1"/>
    <col min="5635" max="5635" width="23" style="664" customWidth="1"/>
    <col min="5636" max="5637" width="19.109375" style="664" customWidth="1"/>
    <col min="5638" max="5887" width="11.5546875" style="664" customWidth="1"/>
    <col min="5888" max="5889" width="33.6640625" style="664"/>
    <col min="5890" max="5890" width="24.6640625" style="664" customWidth="1"/>
    <col min="5891" max="5891" width="23" style="664" customWidth="1"/>
    <col min="5892" max="5893" width="19.109375" style="664" customWidth="1"/>
    <col min="5894" max="6143" width="11.5546875" style="664" customWidth="1"/>
    <col min="6144" max="6145" width="33.6640625" style="664"/>
    <col min="6146" max="6146" width="24.6640625" style="664" customWidth="1"/>
    <col min="6147" max="6147" width="23" style="664" customWidth="1"/>
    <col min="6148" max="6149" width="19.109375" style="664" customWidth="1"/>
    <col min="6150" max="6399" width="11.5546875" style="664" customWidth="1"/>
    <col min="6400" max="6401" width="33.6640625" style="664"/>
    <col min="6402" max="6402" width="24.6640625" style="664" customWidth="1"/>
    <col min="6403" max="6403" width="23" style="664" customWidth="1"/>
    <col min="6404" max="6405" width="19.109375" style="664" customWidth="1"/>
    <col min="6406" max="6655" width="11.5546875" style="664" customWidth="1"/>
    <col min="6656" max="6657" width="33.6640625" style="664"/>
    <col min="6658" max="6658" width="24.6640625" style="664" customWidth="1"/>
    <col min="6659" max="6659" width="23" style="664" customWidth="1"/>
    <col min="6660" max="6661" width="19.109375" style="664" customWidth="1"/>
    <col min="6662" max="6911" width="11.5546875" style="664" customWidth="1"/>
    <col min="6912" max="6913" width="33.6640625" style="664"/>
    <col min="6914" max="6914" width="24.6640625" style="664" customWidth="1"/>
    <col min="6915" max="6915" width="23" style="664" customWidth="1"/>
    <col min="6916" max="6917" width="19.109375" style="664" customWidth="1"/>
    <col min="6918" max="7167" width="11.5546875" style="664" customWidth="1"/>
    <col min="7168" max="7169" width="33.6640625" style="664"/>
    <col min="7170" max="7170" width="24.6640625" style="664" customWidth="1"/>
    <col min="7171" max="7171" width="23" style="664" customWidth="1"/>
    <col min="7172" max="7173" width="19.109375" style="664" customWidth="1"/>
    <col min="7174" max="7423" width="11.5546875" style="664" customWidth="1"/>
    <col min="7424" max="7425" width="33.6640625" style="664"/>
    <col min="7426" max="7426" width="24.6640625" style="664" customWidth="1"/>
    <col min="7427" max="7427" width="23" style="664" customWidth="1"/>
    <col min="7428" max="7429" width="19.109375" style="664" customWidth="1"/>
    <col min="7430" max="7679" width="11.5546875" style="664" customWidth="1"/>
    <col min="7680" max="7681" width="33.6640625" style="664"/>
    <col min="7682" max="7682" width="24.6640625" style="664" customWidth="1"/>
    <col min="7683" max="7683" width="23" style="664" customWidth="1"/>
    <col min="7684" max="7685" width="19.109375" style="664" customWidth="1"/>
    <col min="7686" max="7935" width="11.5546875" style="664" customWidth="1"/>
    <col min="7936" max="7937" width="33.6640625" style="664"/>
    <col min="7938" max="7938" width="24.6640625" style="664" customWidth="1"/>
    <col min="7939" max="7939" width="23" style="664" customWidth="1"/>
    <col min="7940" max="7941" width="19.109375" style="664" customWidth="1"/>
    <col min="7942" max="8191" width="11.5546875" style="664" customWidth="1"/>
    <col min="8192" max="8193" width="33.6640625" style="664"/>
    <col min="8194" max="8194" width="24.6640625" style="664" customWidth="1"/>
    <col min="8195" max="8195" width="23" style="664" customWidth="1"/>
    <col min="8196" max="8197" width="19.109375" style="664" customWidth="1"/>
    <col min="8198" max="8447" width="11.5546875" style="664" customWidth="1"/>
    <col min="8448" max="8449" width="33.6640625" style="664"/>
    <col min="8450" max="8450" width="24.6640625" style="664" customWidth="1"/>
    <col min="8451" max="8451" width="23" style="664" customWidth="1"/>
    <col min="8452" max="8453" width="19.109375" style="664" customWidth="1"/>
    <col min="8454" max="8703" width="11.5546875" style="664" customWidth="1"/>
    <col min="8704" max="8705" width="33.6640625" style="664"/>
    <col min="8706" max="8706" width="24.6640625" style="664" customWidth="1"/>
    <col min="8707" max="8707" width="23" style="664" customWidth="1"/>
    <col min="8708" max="8709" width="19.109375" style="664" customWidth="1"/>
    <col min="8710" max="8959" width="11.5546875" style="664" customWidth="1"/>
    <col min="8960" max="8961" width="33.6640625" style="664"/>
    <col min="8962" max="8962" width="24.6640625" style="664" customWidth="1"/>
    <col min="8963" max="8963" width="23" style="664" customWidth="1"/>
    <col min="8964" max="8965" width="19.109375" style="664" customWidth="1"/>
    <col min="8966" max="9215" width="11.5546875" style="664" customWidth="1"/>
    <col min="9216" max="9217" width="33.6640625" style="664"/>
    <col min="9218" max="9218" width="24.6640625" style="664" customWidth="1"/>
    <col min="9219" max="9219" width="23" style="664" customWidth="1"/>
    <col min="9220" max="9221" width="19.109375" style="664" customWidth="1"/>
    <col min="9222" max="9471" width="11.5546875" style="664" customWidth="1"/>
    <col min="9472" max="9473" width="33.6640625" style="664"/>
    <col min="9474" max="9474" width="24.6640625" style="664" customWidth="1"/>
    <col min="9475" max="9475" width="23" style="664" customWidth="1"/>
    <col min="9476" max="9477" width="19.109375" style="664" customWidth="1"/>
    <col min="9478" max="9727" width="11.5546875" style="664" customWidth="1"/>
    <col min="9728" max="9729" width="33.6640625" style="664"/>
    <col min="9730" max="9730" width="24.6640625" style="664" customWidth="1"/>
    <col min="9731" max="9731" width="23" style="664" customWidth="1"/>
    <col min="9732" max="9733" width="19.109375" style="664" customWidth="1"/>
    <col min="9734" max="9983" width="11.5546875" style="664" customWidth="1"/>
    <col min="9984" max="9985" width="33.6640625" style="664"/>
    <col min="9986" max="9986" width="24.6640625" style="664" customWidth="1"/>
    <col min="9987" max="9987" width="23" style="664" customWidth="1"/>
    <col min="9988" max="9989" width="19.109375" style="664" customWidth="1"/>
    <col min="9990" max="10239" width="11.5546875" style="664" customWidth="1"/>
    <col min="10240" max="10241" width="33.6640625" style="664"/>
    <col min="10242" max="10242" width="24.6640625" style="664" customWidth="1"/>
    <col min="10243" max="10243" width="23" style="664" customWidth="1"/>
    <col min="10244" max="10245" width="19.109375" style="664" customWidth="1"/>
    <col min="10246" max="10495" width="11.5546875" style="664" customWidth="1"/>
    <col min="10496" max="10497" width="33.6640625" style="664"/>
    <col min="10498" max="10498" width="24.6640625" style="664" customWidth="1"/>
    <col min="10499" max="10499" width="23" style="664" customWidth="1"/>
    <col min="10500" max="10501" width="19.109375" style="664" customWidth="1"/>
    <col min="10502" max="10751" width="11.5546875" style="664" customWidth="1"/>
    <col min="10752" max="10753" width="33.6640625" style="664"/>
    <col min="10754" max="10754" width="24.6640625" style="664" customWidth="1"/>
    <col min="10755" max="10755" width="23" style="664" customWidth="1"/>
    <col min="10756" max="10757" width="19.109375" style="664" customWidth="1"/>
    <col min="10758" max="11007" width="11.5546875" style="664" customWidth="1"/>
    <col min="11008" max="11009" width="33.6640625" style="664"/>
    <col min="11010" max="11010" width="24.6640625" style="664" customWidth="1"/>
    <col min="11011" max="11011" width="23" style="664" customWidth="1"/>
    <col min="11012" max="11013" width="19.109375" style="664" customWidth="1"/>
    <col min="11014" max="11263" width="11.5546875" style="664" customWidth="1"/>
    <col min="11264" max="11265" width="33.6640625" style="664"/>
    <col min="11266" max="11266" width="24.6640625" style="664" customWidth="1"/>
    <col min="11267" max="11267" width="23" style="664" customWidth="1"/>
    <col min="11268" max="11269" width="19.109375" style="664" customWidth="1"/>
    <col min="11270" max="11519" width="11.5546875" style="664" customWidth="1"/>
    <col min="11520" max="11521" width="33.6640625" style="664"/>
    <col min="11522" max="11522" width="24.6640625" style="664" customWidth="1"/>
    <col min="11523" max="11523" width="23" style="664" customWidth="1"/>
    <col min="11524" max="11525" width="19.109375" style="664" customWidth="1"/>
    <col min="11526" max="11775" width="11.5546875" style="664" customWidth="1"/>
    <col min="11776" max="11777" width="33.6640625" style="664"/>
    <col min="11778" max="11778" width="24.6640625" style="664" customWidth="1"/>
    <col min="11779" max="11779" width="23" style="664" customWidth="1"/>
    <col min="11780" max="11781" width="19.109375" style="664" customWidth="1"/>
    <col min="11782" max="12031" width="11.5546875" style="664" customWidth="1"/>
    <col min="12032" max="12033" width="33.6640625" style="664"/>
    <col min="12034" max="12034" width="24.6640625" style="664" customWidth="1"/>
    <col min="12035" max="12035" width="23" style="664" customWidth="1"/>
    <col min="12036" max="12037" width="19.109375" style="664" customWidth="1"/>
    <col min="12038" max="12287" width="11.5546875" style="664" customWidth="1"/>
    <col min="12288" max="12289" width="33.6640625" style="664"/>
    <col min="12290" max="12290" width="24.6640625" style="664" customWidth="1"/>
    <col min="12291" max="12291" width="23" style="664" customWidth="1"/>
    <col min="12292" max="12293" width="19.109375" style="664" customWidth="1"/>
    <col min="12294" max="12543" width="11.5546875" style="664" customWidth="1"/>
    <col min="12544" max="12545" width="33.6640625" style="664"/>
    <col min="12546" max="12546" width="24.6640625" style="664" customWidth="1"/>
    <col min="12547" max="12547" width="23" style="664" customWidth="1"/>
    <col min="12548" max="12549" width="19.109375" style="664" customWidth="1"/>
    <col min="12550" max="12799" width="11.5546875" style="664" customWidth="1"/>
    <col min="12800" max="12801" width="33.6640625" style="664"/>
    <col min="12802" max="12802" width="24.6640625" style="664" customWidth="1"/>
    <col min="12803" max="12803" width="23" style="664" customWidth="1"/>
    <col min="12804" max="12805" width="19.109375" style="664" customWidth="1"/>
    <col min="12806" max="13055" width="11.5546875" style="664" customWidth="1"/>
    <col min="13056" max="13057" width="33.6640625" style="664"/>
    <col min="13058" max="13058" width="24.6640625" style="664" customWidth="1"/>
    <col min="13059" max="13059" width="23" style="664" customWidth="1"/>
    <col min="13060" max="13061" width="19.109375" style="664" customWidth="1"/>
    <col min="13062" max="13311" width="11.5546875" style="664" customWidth="1"/>
    <col min="13312" max="13313" width="33.6640625" style="664"/>
    <col min="13314" max="13314" width="24.6640625" style="664" customWidth="1"/>
    <col min="13315" max="13315" width="23" style="664" customWidth="1"/>
    <col min="13316" max="13317" width="19.109375" style="664" customWidth="1"/>
    <col min="13318" max="13567" width="11.5546875" style="664" customWidth="1"/>
    <col min="13568" max="13569" width="33.6640625" style="664"/>
    <col min="13570" max="13570" width="24.6640625" style="664" customWidth="1"/>
    <col min="13571" max="13571" width="23" style="664" customWidth="1"/>
    <col min="13572" max="13573" width="19.109375" style="664" customWidth="1"/>
    <col min="13574" max="13823" width="11.5546875" style="664" customWidth="1"/>
    <col min="13824" max="13825" width="33.6640625" style="664"/>
    <col min="13826" max="13826" width="24.6640625" style="664" customWidth="1"/>
    <col min="13827" max="13827" width="23" style="664" customWidth="1"/>
    <col min="13828" max="13829" width="19.109375" style="664" customWidth="1"/>
    <col min="13830" max="14079" width="11.5546875" style="664" customWidth="1"/>
    <col min="14080" max="14081" width="33.6640625" style="664"/>
    <col min="14082" max="14082" width="24.6640625" style="664" customWidth="1"/>
    <col min="14083" max="14083" width="23" style="664" customWidth="1"/>
    <col min="14084" max="14085" width="19.109375" style="664" customWidth="1"/>
    <col min="14086" max="14335" width="11.5546875" style="664" customWidth="1"/>
    <col min="14336" max="14337" width="33.6640625" style="664"/>
    <col min="14338" max="14338" width="24.6640625" style="664" customWidth="1"/>
    <col min="14339" max="14339" width="23" style="664" customWidth="1"/>
    <col min="14340" max="14341" width="19.109375" style="664" customWidth="1"/>
    <col min="14342" max="14591" width="11.5546875" style="664" customWidth="1"/>
    <col min="14592" max="14593" width="33.6640625" style="664"/>
    <col min="14594" max="14594" width="24.6640625" style="664" customWidth="1"/>
    <col min="14595" max="14595" width="23" style="664" customWidth="1"/>
    <col min="14596" max="14597" width="19.109375" style="664" customWidth="1"/>
    <col min="14598" max="14847" width="11.5546875" style="664" customWidth="1"/>
    <col min="14848" max="14849" width="33.6640625" style="664"/>
    <col min="14850" max="14850" width="24.6640625" style="664" customWidth="1"/>
    <col min="14851" max="14851" width="23" style="664" customWidth="1"/>
    <col min="14852" max="14853" width="19.109375" style="664" customWidth="1"/>
    <col min="14854" max="15103" width="11.5546875" style="664" customWidth="1"/>
    <col min="15104" max="15105" width="33.6640625" style="664"/>
    <col min="15106" max="15106" width="24.6640625" style="664" customWidth="1"/>
    <col min="15107" max="15107" width="23" style="664" customWidth="1"/>
    <col min="15108" max="15109" width="19.109375" style="664" customWidth="1"/>
    <col min="15110" max="15359" width="11.5546875" style="664" customWidth="1"/>
    <col min="15360" max="15361" width="33.6640625" style="664"/>
    <col min="15362" max="15362" width="24.6640625" style="664" customWidth="1"/>
    <col min="15363" max="15363" width="23" style="664" customWidth="1"/>
    <col min="15364" max="15365" width="19.109375" style="664" customWidth="1"/>
    <col min="15366" max="15615" width="11.5546875" style="664" customWidth="1"/>
    <col min="15616" max="15617" width="33.6640625" style="664"/>
    <col min="15618" max="15618" width="24.6640625" style="664" customWidth="1"/>
    <col min="15619" max="15619" width="23" style="664" customWidth="1"/>
    <col min="15620" max="15621" width="19.109375" style="664" customWidth="1"/>
    <col min="15622" max="15871" width="11.5546875" style="664" customWidth="1"/>
    <col min="15872" max="15873" width="33.6640625" style="664"/>
    <col min="15874" max="15874" width="24.6640625" style="664" customWidth="1"/>
    <col min="15875" max="15875" width="23" style="664" customWidth="1"/>
    <col min="15876" max="15877" width="19.109375" style="664" customWidth="1"/>
    <col min="15878" max="16127" width="11.5546875" style="664" customWidth="1"/>
    <col min="16128" max="16129" width="33.6640625" style="664"/>
    <col min="16130" max="16130" width="24.6640625" style="664" customWidth="1"/>
    <col min="16131" max="16131" width="23" style="664" customWidth="1"/>
    <col min="16132" max="16133" width="19.109375" style="664" customWidth="1"/>
    <col min="16134" max="16383" width="11.5546875" style="664" customWidth="1"/>
    <col min="16384" max="16384" width="33.6640625" style="664"/>
  </cols>
  <sheetData>
    <row r="1" spans="1:7" ht="21" customHeight="1">
      <c r="A1" s="1189" t="s">
        <v>1067</v>
      </c>
      <c r="B1" s="1162"/>
      <c r="C1" s="1162"/>
      <c r="D1" s="1162"/>
      <c r="E1" s="1162"/>
    </row>
    <row r="2" spans="1:7" s="1164" customFormat="1" ht="57.75" customHeight="1">
      <c r="A2" s="1163" t="s">
        <v>1060</v>
      </c>
      <c r="B2" s="1163"/>
      <c r="C2" s="1163"/>
      <c r="D2" s="1163"/>
      <c r="E2" s="1163"/>
    </row>
    <row r="3" spans="1:7" s="1166" customFormat="1" ht="24" customHeight="1">
      <c r="A3" s="1165">
        <v>45351</v>
      </c>
      <c r="B3" s="1165"/>
      <c r="C3" s="1165"/>
      <c r="D3" s="1165"/>
      <c r="E3" s="1165"/>
    </row>
    <row r="4" spans="1:7" s="1166" customFormat="1" ht="17.100000000000001" customHeight="1">
      <c r="A4" s="1167" t="s">
        <v>73</v>
      </c>
      <c r="B4" s="1167"/>
      <c r="C4" s="1167"/>
      <c r="D4" s="1167"/>
      <c r="E4" s="1167"/>
    </row>
    <row r="5" spans="1:7" s="1170" customFormat="1" ht="6" customHeight="1" thickBot="1">
      <c r="A5" s="1168"/>
      <c r="B5" s="1168"/>
      <c r="C5" s="1168"/>
      <c r="D5" s="1168"/>
      <c r="E5" s="1169"/>
    </row>
    <row r="6" spans="1:7" s="1173" customFormat="1" ht="55.5" customHeight="1">
      <c r="A6" s="1171" t="s">
        <v>2</v>
      </c>
      <c r="B6" s="1171" t="s">
        <v>1061</v>
      </c>
      <c r="C6" s="1171" t="s">
        <v>1062</v>
      </c>
      <c r="D6" s="1171" t="s">
        <v>1063</v>
      </c>
      <c r="E6" s="1172" t="s">
        <v>1064</v>
      </c>
    </row>
    <row r="7" spans="1:7" s="230" customFormat="1" ht="20.100000000000001" customHeight="1">
      <c r="A7" s="877" t="s">
        <v>29</v>
      </c>
      <c r="B7" s="1174" t="s">
        <v>69</v>
      </c>
      <c r="C7" s="1174">
        <v>27803.689180000001</v>
      </c>
      <c r="D7" s="1174" t="s">
        <v>69</v>
      </c>
      <c r="E7" s="1175">
        <v>27803.689180000001</v>
      </c>
      <c r="F7" s="1176"/>
      <c r="G7" s="877"/>
    </row>
    <row r="8" spans="1:7" s="230" customFormat="1" ht="20.100000000000001" customHeight="1">
      <c r="A8" s="877" t="s">
        <v>30</v>
      </c>
      <c r="B8" s="1174" t="s">
        <v>69</v>
      </c>
      <c r="C8" s="1174">
        <v>30440.948510000002</v>
      </c>
      <c r="D8" s="1174" t="s">
        <v>69</v>
      </c>
      <c r="E8" s="1175">
        <v>30440.948510000002</v>
      </c>
      <c r="F8" s="1177"/>
      <c r="G8" s="877"/>
    </row>
    <row r="9" spans="1:7" s="230" customFormat="1" ht="20.100000000000001" customHeight="1">
      <c r="A9" s="877" t="s">
        <v>31</v>
      </c>
      <c r="B9" s="1174" t="s">
        <v>69</v>
      </c>
      <c r="C9" s="1174">
        <v>13794.93117</v>
      </c>
      <c r="D9" s="1174" t="s">
        <v>69</v>
      </c>
      <c r="E9" s="1175">
        <v>13794.93117</v>
      </c>
      <c r="F9" s="1177"/>
      <c r="G9" s="877"/>
    </row>
    <row r="10" spans="1:7" s="230" customFormat="1" ht="20.100000000000001" customHeight="1">
      <c r="A10" s="877" t="s">
        <v>32</v>
      </c>
      <c r="B10" s="1174">
        <v>23144.0507</v>
      </c>
      <c r="C10" s="1174" t="s">
        <v>69</v>
      </c>
      <c r="D10" s="1174" t="s">
        <v>69</v>
      </c>
      <c r="E10" s="1175">
        <v>23144.0507</v>
      </c>
      <c r="F10" s="1177"/>
      <c r="G10" s="877"/>
    </row>
    <row r="11" spans="1:7" s="230" customFormat="1" ht="20.100000000000001" customHeight="1">
      <c r="A11" s="877" t="s">
        <v>33</v>
      </c>
      <c r="B11" s="1174">
        <v>6870.7574599999998</v>
      </c>
      <c r="C11" s="1174" t="s">
        <v>69</v>
      </c>
      <c r="D11" s="1174" t="s">
        <v>69</v>
      </c>
      <c r="E11" s="1175">
        <v>6870.7574599999998</v>
      </c>
      <c r="F11" s="1177"/>
      <c r="G11" s="877"/>
    </row>
    <row r="12" spans="1:7" s="230" customFormat="1" ht="20.100000000000001" customHeight="1">
      <c r="A12" s="230" t="s">
        <v>34</v>
      </c>
      <c r="B12" s="1174">
        <v>40435.717530000002</v>
      </c>
      <c r="C12" s="1174" t="s">
        <v>69</v>
      </c>
      <c r="D12" s="1174" t="s">
        <v>69</v>
      </c>
      <c r="E12" s="1175">
        <v>40435.717530000002</v>
      </c>
      <c r="F12" s="1177"/>
      <c r="G12" s="877"/>
    </row>
    <row r="13" spans="1:7" s="230" customFormat="1" ht="20.100000000000001" customHeight="1">
      <c r="A13" s="877" t="s">
        <v>35</v>
      </c>
      <c r="B13" s="1174">
        <v>30938.410459999999</v>
      </c>
      <c r="C13" s="1174" t="s">
        <v>69</v>
      </c>
      <c r="D13" s="1174" t="s">
        <v>69</v>
      </c>
      <c r="E13" s="1175">
        <v>30938.410459999999</v>
      </c>
      <c r="F13" s="1177"/>
      <c r="G13" s="877"/>
    </row>
    <row r="14" spans="1:7" s="230" customFormat="1" ht="20.100000000000001" customHeight="1">
      <c r="A14" s="877" t="s">
        <v>36</v>
      </c>
      <c r="B14" s="1174">
        <v>12496.29751</v>
      </c>
      <c r="C14" s="1174" t="s">
        <v>69</v>
      </c>
      <c r="D14" s="1174" t="s">
        <v>69</v>
      </c>
      <c r="E14" s="1175">
        <v>12496.29751</v>
      </c>
      <c r="F14" s="1177"/>
      <c r="G14" s="877"/>
    </row>
    <row r="15" spans="1:7" s="230" customFormat="1" ht="20.100000000000001" customHeight="1">
      <c r="A15" s="877" t="s">
        <v>37</v>
      </c>
      <c r="B15" s="1174">
        <v>9233.4366899999986</v>
      </c>
      <c r="C15" s="1174" t="s">
        <v>69</v>
      </c>
      <c r="D15" s="1174" t="s">
        <v>69</v>
      </c>
      <c r="E15" s="1175">
        <v>9233.4366899999986</v>
      </c>
      <c r="F15" s="1177"/>
      <c r="G15" s="877"/>
    </row>
    <row r="16" spans="1:7" s="1179" customFormat="1" ht="21.9" customHeight="1">
      <c r="A16" s="1178" t="s">
        <v>38</v>
      </c>
      <c r="B16" s="1175">
        <v>123118.67035000001</v>
      </c>
      <c r="C16" s="1175">
        <v>72039.568859999999</v>
      </c>
      <c r="D16" s="1175" t="s">
        <v>69</v>
      </c>
      <c r="E16" s="1175">
        <v>195158.23920999997</v>
      </c>
      <c r="F16" s="1177"/>
      <c r="G16" s="1178"/>
    </row>
    <row r="17" spans="1:5" ht="7.5" customHeight="1" thickBot="1">
      <c r="A17" s="1180"/>
      <c r="B17" s="1181"/>
      <c r="C17" s="1181"/>
      <c r="D17" s="1181"/>
      <c r="E17" s="1181"/>
    </row>
    <row r="18" spans="1:5" ht="27.75" customHeight="1">
      <c r="A18" s="1182" t="s">
        <v>1065</v>
      </c>
      <c r="B18" s="1182"/>
      <c r="C18" s="1182"/>
      <c r="D18" s="1182"/>
      <c r="E18" s="1182"/>
    </row>
    <row r="19" spans="1:5" ht="16.5" customHeight="1">
      <c r="A19" s="440"/>
      <c r="B19" s="1183"/>
      <c r="C19" s="1183"/>
      <c r="D19" s="1183"/>
    </row>
    <row r="20" spans="1:5">
      <c r="C20" s="1185"/>
    </row>
  </sheetData>
  <mergeCells count="4">
    <mergeCell ref="A2:E2"/>
    <mergeCell ref="A4:E4"/>
    <mergeCell ref="A5:D5"/>
    <mergeCell ref="A18:E18"/>
  </mergeCells>
  <hyperlinks>
    <hyperlink ref="A1" location="Índice!A1" display="Volver al Índice" xr:uid="{D5A70132-EE82-45A1-ADF5-2E1843AFFBE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05ED-0AF6-4DEC-85A4-0D66A3DD0207}">
  <dimension ref="A1:FM31"/>
  <sheetViews>
    <sheetView showGridLines="0" zoomScaleNormal="100" workbookViewId="0"/>
  </sheetViews>
  <sheetFormatPr baseColWidth="10" defaultRowHeight="13.2"/>
  <cols>
    <col min="1" max="1" width="31.5546875" style="7" customWidth="1"/>
    <col min="2" max="9" width="15.44140625" style="7" customWidth="1"/>
    <col min="10" max="17" width="11.5546875" style="7"/>
    <col min="18" max="18" width="12.88671875" style="7" customWidth="1"/>
    <col min="19" max="16384" width="11.5546875" style="7"/>
  </cols>
  <sheetData>
    <row r="1" spans="1:169" s="2" customFormat="1" ht="19.5" customHeight="1">
      <c r="A1" s="1189" t="s">
        <v>1067</v>
      </c>
      <c r="B1" s="69"/>
      <c r="C1" s="69"/>
      <c r="D1" s="69"/>
      <c r="E1" s="69"/>
      <c r="F1" s="69"/>
      <c r="G1" s="69"/>
      <c r="H1" s="69"/>
      <c r="I1" s="69"/>
    </row>
    <row r="2" spans="1:169" s="509" customFormat="1" ht="34.5" customHeight="1">
      <c r="A2" s="3" t="s">
        <v>577</v>
      </c>
      <c r="B2" s="3"/>
      <c r="C2" s="3"/>
      <c r="D2" s="3"/>
      <c r="E2" s="3"/>
      <c r="F2" s="3"/>
      <c r="G2" s="3"/>
      <c r="H2" s="3"/>
      <c r="I2" s="3"/>
    </row>
    <row r="3" spans="1:169" s="510" customFormat="1" ht="24.75" customHeight="1">
      <c r="A3" s="124">
        <v>45351</v>
      </c>
      <c r="B3" s="124"/>
      <c r="C3" s="124"/>
      <c r="D3" s="124"/>
      <c r="E3" s="124"/>
      <c r="F3" s="124"/>
      <c r="G3" s="124"/>
      <c r="H3" s="124"/>
      <c r="I3" s="124"/>
    </row>
    <row r="4" spans="1:169" s="105" customFormat="1" ht="23.25" customHeight="1">
      <c r="A4" s="511" t="s">
        <v>65</v>
      </c>
      <c r="B4" s="511"/>
      <c r="C4" s="511"/>
      <c r="D4" s="511"/>
      <c r="E4" s="511"/>
      <c r="F4" s="511"/>
      <c r="G4" s="511"/>
      <c r="H4" s="511"/>
      <c r="I4" s="511"/>
    </row>
    <row r="5" spans="1:169" s="95" customFormat="1" ht="14.4" thickBot="1">
      <c r="A5" s="512"/>
    </row>
    <row r="6" spans="1:169" s="95" customFormat="1" ht="23.25" customHeight="1">
      <c r="A6" s="106" t="s">
        <v>66</v>
      </c>
      <c r="B6" s="206" t="s">
        <v>463</v>
      </c>
      <c r="C6" s="206" t="s">
        <v>578</v>
      </c>
      <c r="D6" s="206" t="s">
        <v>579</v>
      </c>
      <c r="E6" s="206" t="s">
        <v>580</v>
      </c>
      <c r="F6" s="206" t="s">
        <v>581</v>
      </c>
      <c r="G6" s="206" t="s">
        <v>582</v>
      </c>
      <c r="H6" s="206" t="s">
        <v>583</v>
      </c>
      <c r="I6" s="513" t="s">
        <v>584</v>
      </c>
    </row>
    <row r="7" spans="1:169" s="95" customFormat="1" ht="54" customHeight="1">
      <c r="A7" s="107"/>
      <c r="B7" s="209"/>
      <c r="C7" s="209"/>
      <c r="D7" s="209"/>
      <c r="E7" s="209"/>
      <c r="F7" s="209"/>
      <c r="G7" s="209"/>
      <c r="H7" s="209"/>
      <c r="I7" s="514"/>
    </row>
    <row r="8" spans="1:169" s="95" customFormat="1" ht="9" customHeight="1">
      <c r="A8" s="515"/>
      <c r="B8" s="516"/>
      <c r="C8" s="517"/>
      <c r="D8" s="517"/>
      <c r="E8" s="517"/>
      <c r="F8" s="517"/>
      <c r="G8" s="517"/>
      <c r="H8" s="518"/>
      <c r="I8" s="519"/>
    </row>
    <row r="9" spans="1:169" s="16" customFormat="1" ht="23.1" customHeight="1">
      <c r="A9" s="86" t="s">
        <v>29</v>
      </c>
      <c r="B9" s="520">
        <v>9.0122593868487204</v>
      </c>
      <c r="C9" s="520">
        <v>6.1250402548151675</v>
      </c>
      <c r="D9" s="520">
        <v>75.527041186709837</v>
      </c>
      <c r="E9" s="520">
        <v>1.7834233326803661</v>
      </c>
      <c r="F9" s="520">
        <v>3.0720704147750421E-3</v>
      </c>
      <c r="G9" s="520">
        <v>0.46178005037641023</v>
      </c>
      <c r="H9" s="520">
        <v>7.0873837181547383</v>
      </c>
      <c r="I9" s="521">
        <v>2901844.6182499998</v>
      </c>
      <c r="J9" s="522"/>
      <c r="K9" s="522"/>
      <c r="L9" s="522"/>
      <c r="M9" s="522"/>
      <c r="N9" s="522"/>
      <c r="O9" s="522"/>
      <c r="P9" s="522"/>
      <c r="Q9" s="522"/>
      <c r="R9" s="522"/>
      <c r="S9" s="523"/>
      <c r="T9" s="523"/>
      <c r="U9" s="523"/>
      <c r="V9" s="523"/>
      <c r="W9" s="523"/>
      <c r="X9" s="523"/>
      <c r="Y9" s="523"/>
      <c r="Z9" s="523"/>
      <c r="AA9" s="523"/>
      <c r="AB9" s="522"/>
      <c r="AC9" s="522"/>
      <c r="AD9" s="522"/>
      <c r="AE9" s="522"/>
      <c r="AF9" s="522"/>
      <c r="AG9" s="522"/>
      <c r="AH9" s="522"/>
      <c r="AI9" s="522"/>
      <c r="AJ9" s="522"/>
      <c r="AK9" s="522"/>
      <c r="AL9" s="522"/>
      <c r="AM9" s="522"/>
      <c r="AN9" s="522"/>
      <c r="AO9" s="522"/>
      <c r="AP9" s="522"/>
      <c r="AQ9" s="522"/>
      <c r="AR9" s="522"/>
      <c r="AS9" s="522"/>
      <c r="AT9" s="522"/>
      <c r="AU9" s="522"/>
      <c r="AV9" s="522"/>
      <c r="AW9" s="522"/>
      <c r="AX9" s="522"/>
      <c r="AY9" s="522"/>
      <c r="AZ9" s="522"/>
      <c r="BA9" s="522"/>
      <c r="BB9" s="522"/>
      <c r="BC9" s="522"/>
      <c r="BD9" s="522"/>
      <c r="BE9" s="522"/>
      <c r="BF9" s="522"/>
      <c r="BG9" s="522"/>
      <c r="BH9" s="522"/>
      <c r="BI9" s="522"/>
      <c r="BJ9" s="522"/>
      <c r="BK9" s="522"/>
      <c r="BL9" s="522"/>
      <c r="BM9" s="522"/>
      <c r="BN9" s="522"/>
      <c r="BO9" s="522"/>
      <c r="BP9" s="522"/>
      <c r="BQ9" s="522"/>
      <c r="BR9" s="522"/>
      <c r="BS9" s="522"/>
      <c r="BT9" s="522"/>
      <c r="BU9" s="522"/>
      <c r="BV9" s="522"/>
      <c r="BW9" s="522"/>
      <c r="BX9" s="522"/>
      <c r="BY9" s="522"/>
      <c r="BZ9" s="522"/>
      <c r="CA9" s="522"/>
      <c r="CB9" s="522"/>
      <c r="CC9" s="522"/>
      <c r="CD9" s="522"/>
      <c r="CE9" s="522"/>
      <c r="CF9" s="522"/>
      <c r="CG9" s="522"/>
      <c r="CH9" s="522"/>
      <c r="CI9" s="522"/>
      <c r="CJ9" s="522"/>
      <c r="CK9" s="522"/>
      <c r="CL9" s="522"/>
      <c r="CM9" s="522"/>
      <c r="CN9" s="522"/>
      <c r="CO9" s="522"/>
      <c r="CP9" s="522"/>
      <c r="CQ9" s="522"/>
      <c r="CR9" s="522"/>
      <c r="CS9" s="522"/>
      <c r="CT9" s="522"/>
      <c r="CU9" s="522"/>
      <c r="CV9" s="522"/>
      <c r="CW9" s="522"/>
      <c r="CX9" s="522"/>
      <c r="CY9" s="522"/>
      <c r="CZ9" s="522"/>
      <c r="DA9" s="522"/>
      <c r="DB9" s="522"/>
      <c r="DC9" s="522"/>
      <c r="DD9" s="522"/>
      <c r="DE9" s="522"/>
      <c r="DF9" s="522"/>
      <c r="DG9" s="522"/>
      <c r="DH9" s="522"/>
      <c r="DI9" s="522"/>
      <c r="DJ9" s="522"/>
      <c r="DK9" s="522"/>
      <c r="DL9" s="522"/>
      <c r="DM9" s="522"/>
      <c r="DN9" s="522"/>
      <c r="DO9" s="522"/>
      <c r="DP9" s="522"/>
      <c r="DQ9" s="522"/>
      <c r="DR9" s="522"/>
      <c r="DS9" s="522"/>
      <c r="DT9" s="522"/>
      <c r="DU9" s="522"/>
      <c r="DV9" s="522"/>
      <c r="DW9" s="522"/>
      <c r="DX9" s="522"/>
      <c r="DY9" s="522"/>
      <c r="DZ9" s="522"/>
      <c r="EA9" s="522"/>
      <c r="EB9" s="522"/>
      <c r="EC9" s="522"/>
      <c r="ED9" s="522"/>
      <c r="EE9" s="522"/>
      <c r="EF9" s="522"/>
      <c r="EG9" s="522"/>
      <c r="EH9" s="522"/>
      <c r="EI9" s="522"/>
      <c r="EJ9" s="522"/>
      <c r="EK9" s="522"/>
      <c r="EL9" s="522"/>
      <c r="EM9" s="522"/>
      <c r="EN9" s="522"/>
      <c r="EO9" s="522"/>
      <c r="EP9" s="522"/>
      <c r="EQ9" s="522"/>
      <c r="ER9" s="522"/>
      <c r="ES9" s="522"/>
      <c r="ET9" s="522"/>
      <c r="EU9" s="522"/>
      <c r="EV9" s="522"/>
      <c r="EW9" s="522"/>
      <c r="EX9" s="522"/>
      <c r="EY9" s="522"/>
      <c r="EZ9" s="522"/>
      <c r="FA9" s="522"/>
      <c r="FB9" s="522"/>
      <c r="FC9" s="522"/>
      <c r="FD9" s="522"/>
      <c r="FE9" s="522"/>
      <c r="FF9" s="522"/>
      <c r="FG9" s="522"/>
      <c r="FH9" s="522"/>
      <c r="FI9" s="522"/>
      <c r="FJ9" s="522"/>
      <c r="FK9" s="522"/>
      <c r="FL9" s="522"/>
      <c r="FM9" s="522"/>
    </row>
    <row r="10" spans="1:169" s="16" customFormat="1" ht="23.1" customHeight="1">
      <c r="A10" s="22" t="s">
        <v>30</v>
      </c>
      <c r="B10" s="520">
        <v>13.308663913089857</v>
      </c>
      <c r="C10" s="520">
        <v>6.3786840148240511</v>
      </c>
      <c r="D10" s="520">
        <v>75.136822965045837</v>
      </c>
      <c r="E10" s="520">
        <v>1.5357624906065819</v>
      </c>
      <c r="F10" s="520" t="s">
        <v>69</v>
      </c>
      <c r="G10" s="520">
        <v>0.82373963672468609</v>
      </c>
      <c r="H10" s="520">
        <v>2.8163269797089971</v>
      </c>
      <c r="I10" s="521">
        <v>5070366.9008899992</v>
      </c>
      <c r="J10" s="522"/>
      <c r="K10" s="522"/>
      <c r="L10" s="522"/>
      <c r="M10" s="522"/>
      <c r="N10" s="522"/>
      <c r="O10" s="522"/>
      <c r="P10" s="522"/>
      <c r="Q10" s="522"/>
      <c r="R10" s="522"/>
      <c r="S10" s="523"/>
      <c r="T10" s="523"/>
      <c r="U10" s="523"/>
      <c r="V10" s="523"/>
      <c r="W10" s="523"/>
      <c r="X10" s="523"/>
      <c r="Y10" s="523"/>
      <c r="Z10" s="523"/>
      <c r="AA10" s="523"/>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2"/>
      <c r="AY10" s="522"/>
      <c r="AZ10" s="522"/>
      <c r="BA10" s="522"/>
      <c r="BB10" s="522"/>
      <c r="BC10" s="522"/>
      <c r="BD10" s="522"/>
      <c r="BE10" s="522"/>
      <c r="BF10" s="522"/>
      <c r="BG10" s="522"/>
      <c r="BH10" s="522"/>
      <c r="BI10" s="522"/>
      <c r="BJ10" s="522"/>
      <c r="BK10" s="522"/>
      <c r="BL10" s="522"/>
      <c r="BM10" s="522"/>
      <c r="BN10" s="522"/>
      <c r="BO10" s="522"/>
      <c r="BP10" s="522"/>
      <c r="BQ10" s="522"/>
      <c r="BR10" s="522"/>
      <c r="BS10" s="522"/>
      <c r="BT10" s="522"/>
      <c r="BU10" s="522"/>
      <c r="BV10" s="522"/>
      <c r="BW10" s="522"/>
      <c r="BX10" s="522"/>
      <c r="BY10" s="522"/>
      <c r="BZ10" s="522"/>
      <c r="CA10" s="522"/>
      <c r="CB10" s="522"/>
      <c r="CC10" s="522"/>
      <c r="CD10" s="522"/>
      <c r="CE10" s="522"/>
      <c r="CF10" s="522"/>
      <c r="CG10" s="522"/>
      <c r="CH10" s="522"/>
      <c r="CI10" s="522"/>
      <c r="CJ10" s="522"/>
      <c r="CK10" s="522"/>
      <c r="CL10" s="522"/>
      <c r="CM10" s="522"/>
      <c r="CN10" s="522"/>
      <c r="CO10" s="522"/>
      <c r="CP10" s="522"/>
      <c r="CQ10" s="522"/>
      <c r="CR10" s="522"/>
      <c r="CS10" s="522"/>
      <c r="CT10" s="522"/>
      <c r="CU10" s="522"/>
      <c r="CV10" s="522"/>
      <c r="CW10" s="522"/>
      <c r="CX10" s="522"/>
      <c r="CY10" s="522"/>
      <c r="CZ10" s="522"/>
      <c r="DA10" s="522"/>
      <c r="DB10" s="522"/>
      <c r="DC10" s="522"/>
      <c r="DD10" s="522"/>
      <c r="DE10" s="522"/>
      <c r="DF10" s="522"/>
      <c r="DG10" s="522"/>
      <c r="DH10" s="522"/>
      <c r="DI10" s="522"/>
      <c r="DJ10" s="522"/>
      <c r="DK10" s="522"/>
      <c r="DL10" s="522"/>
      <c r="DM10" s="522"/>
      <c r="DN10" s="522"/>
      <c r="DO10" s="522"/>
      <c r="DP10" s="522"/>
      <c r="DQ10" s="522"/>
      <c r="DR10" s="522"/>
      <c r="DS10" s="522"/>
      <c r="DT10" s="522"/>
      <c r="DU10" s="522"/>
      <c r="DV10" s="522"/>
      <c r="DW10" s="522"/>
      <c r="DX10" s="522"/>
      <c r="DY10" s="522"/>
      <c r="DZ10" s="522"/>
      <c r="EA10" s="522"/>
      <c r="EB10" s="522"/>
      <c r="EC10" s="522"/>
      <c r="ED10" s="522"/>
      <c r="EE10" s="522"/>
      <c r="EF10" s="522"/>
      <c r="EG10" s="522"/>
      <c r="EH10" s="522"/>
      <c r="EI10" s="522"/>
      <c r="EJ10" s="522"/>
      <c r="EK10" s="522"/>
      <c r="EL10" s="522"/>
      <c r="EM10" s="522"/>
      <c r="EN10" s="522"/>
      <c r="EO10" s="522"/>
      <c r="EP10" s="522"/>
      <c r="EQ10" s="522"/>
      <c r="ER10" s="522"/>
      <c r="ES10" s="522"/>
      <c r="ET10" s="522"/>
      <c r="EU10" s="522"/>
      <c r="EV10" s="522"/>
      <c r="EW10" s="522"/>
      <c r="EX10" s="522"/>
      <c r="EY10" s="522"/>
      <c r="EZ10" s="522"/>
      <c r="FA10" s="522"/>
      <c r="FB10" s="522"/>
      <c r="FC10" s="522"/>
      <c r="FD10" s="522"/>
      <c r="FE10" s="522"/>
      <c r="FF10" s="522"/>
      <c r="FG10" s="522"/>
      <c r="FH10" s="522"/>
      <c r="FI10" s="522"/>
      <c r="FJ10" s="522"/>
      <c r="FK10" s="522"/>
      <c r="FL10" s="522"/>
      <c r="FM10" s="522"/>
    </row>
    <row r="11" spans="1:169" s="16" customFormat="1" ht="23.1" customHeight="1">
      <c r="A11" s="22" t="s">
        <v>31</v>
      </c>
      <c r="B11" s="520">
        <v>8.1711105834049373</v>
      </c>
      <c r="C11" s="520">
        <v>3.1444092489880089</v>
      </c>
      <c r="D11" s="520">
        <v>82.105446934287585</v>
      </c>
      <c r="E11" s="520">
        <v>2.5835375617090501</v>
      </c>
      <c r="F11" s="520" t="s">
        <v>69</v>
      </c>
      <c r="G11" s="520">
        <v>0.8168597589971387</v>
      </c>
      <c r="H11" s="520">
        <v>3.1786359126132924</v>
      </c>
      <c r="I11" s="521">
        <v>2492346.3453499996</v>
      </c>
      <c r="J11" s="522"/>
      <c r="K11" s="522"/>
      <c r="L11" s="522"/>
      <c r="M11" s="522"/>
      <c r="N11" s="522"/>
      <c r="O11" s="522"/>
      <c r="P11" s="522"/>
      <c r="Q11" s="522"/>
      <c r="R11" s="522"/>
      <c r="S11" s="523"/>
      <c r="T11" s="523"/>
      <c r="U11" s="523"/>
      <c r="V11" s="523"/>
      <c r="W11" s="523"/>
      <c r="X11" s="523"/>
      <c r="Y11" s="523"/>
      <c r="Z11" s="523"/>
      <c r="AA11" s="523"/>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2"/>
      <c r="AY11" s="522"/>
      <c r="AZ11" s="522"/>
      <c r="BA11" s="522"/>
      <c r="BB11" s="522"/>
      <c r="BC11" s="522"/>
      <c r="BD11" s="522"/>
      <c r="BE11" s="522"/>
      <c r="BF11" s="522"/>
      <c r="BG11" s="522"/>
      <c r="BH11" s="522"/>
      <c r="BI11" s="522"/>
      <c r="BJ11" s="522"/>
      <c r="BK11" s="522"/>
      <c r="BL11" s="522"/>
      <c r="BM11" s="522"/>
      <c r="BN11" s="522"/>
      <c r="BO11" s="522"/>
      <c r="BP11" s="522"/>
      <c r="BQ11" s="522"/>
      <c r="BR11" s="522"/>
      <c r="BS11" s="522"/>
      <c r="BT11" s="522"/>
      <c r="BU11" s="522"/>
      <c r="BV11" s="522"/>
      <c r="BW11" s="522"/>
      <c r="BX11" s="522"/>
      <c r="BY11" s="522"/>
      <c r="BZ11" s="522"/>
      <c r="CA11" s="522"/>
      <c r="CB11" s="522"/>
      <c r="CC11" s="522"/>
      <c r="CD11" s="522"/>
      <c r="CE11" s="522"/>
      <c r="CF11" s="522"/>
      <c r="CG11" s="522"/>
      <c r="CH11" s="522"/>
      <c r="CI11" s="522"/>
      <c r="CJ11" s="522"/>
      <c r="CK11" s="522"/>
      <c r="CL11" s="522"/>
      <c r="CM11" s="522"/>
      <c r="CN11" s="522"/>
      <c r="CO11" s="522"/>
      <c r="CP11" s="522"/>
      <c r="CQ11" s="522"/>
      <c r="CR11" s="522"/>
      <c r="CS11" s="522"/>
      <c r="CT11" s="522"/>
      <c r="CU11" s="522"/>
      <c r="CV11" s="522"/>
      <c r="CW11" s="522"/>
      <c r="CX11" s="522"/>
      <c r="CY11" s="522"/>
      <c r="CZ11" s="522"/>
      <c r="DA11" s="522"/>
      <c r="DB11" s="522"/>
      <c r="DC11" s="522"/>
      <c r="DD11" s="522"/>
      <c r="DE11" s="522"/>
      <c r="DF11" s="522"/>
      <c r="DG11" s="522"/>
      <c r="DH11" s="522"/>
      <c r="DI11" s="522"/>
      <c r="DJ11" s="522"/>
      <c r="DK11" s="522"/>
      <c r="DL11" s="522"/>
      <c r="DM11" s="522"/>
      <c r="DN11" s="522"/>
      <c r="DO11" s="522"/>
      <c r="DP11" s="522"/>
      <c r="DQ11" s="522"/>
      <c r="DR11" s="522"/>
      <c r="DS11" s="522"/>
      <c r="DT11" s="522"/>
      <c r="DU11" s="522"/>
      <c r="DV11" s="522"/>
      <c r="DW11" s="522"/>
      <c r="DX11" s="522"/>
      <c r="DY11" s="522"/>
      <c r="DZ11" s="522"/>
      <c r="EA11" s="522"/>
      <c r="EB11" s="522"/>
      <c r="EC11" s="522"/>
      <c r="ED11" s="522"/>
      <c r="EE11" s="522"/>
      <c r="EF11" s="522"/>
      <c r="EG11" s="522"/>
      <c r="EH11" s="522"/>
      <c r="EI11" s="522"/>
      <c r="EJ11" s="522"/>
      <c r="EK11" s="522"/>
      <c r="EL11" s="522"/>
      <c r="EM11" s="522"/>
      <c r="EN11" s="522"/>
      <c r="EO11" s="522"/>
      <c r="EP11" s="522"/>
      <c r="EQ11" s="522"/>
      <c r="ER11" s="522"/>
      <c r="ES11" s="522"/>
      <c r="ET11" s="522"/>
      <c r="EU11" s="522"/>
      <c r="EV11" s="522"/>
      <c r="EW11" s="522"/>
      <c r="EX11" s="522"/>
      <c r="EY11" s="522"/>
      <c r="EZ11" s="522"/>
      <c r="FA11" s="522"/>
      <c r="FB11" s="522"/>
      <c r="FC11" s="522"/>
      <c r="FD11" s="522"/>
      <c r="FE11" s="522"/>
      <c r="FF11" s="522"/>
      <c r="FG11" s="522"/>
      <c r="FH11" s="522"/>
      <c r="FI11" s="522"/>
      <c r="FJ11" s="522"/>
      <c r="FK11" s="522"/>
      <c r="FL11" s="522"/>
      <c r="FM11" s="522"/>
    </row>
    <row r="12" spans="1:169" s="16" customFormat="1" ht="23.1" customHeight="1">
      <c r="A12" s="22" t="s">
        <v>32</v>
      </c>
      <c r="B12" s="520">
        <v>13.630270171080936</v>
      </c>
      <c r="C12" s="520">
        <v>1.426750956469244</v>
      </c>
      <c r="D12" s="520">
        <v>74.206783535078259</v>
      </c>
      <c r="E12" s="520">
        <v>3.9936708599007358</v>
      </c>
      <c r="F12" s="520">
        <v>3.4995537517700633E-2</v>
      </c>
      <c r="G12" s="520">
        <v>0.13788531925789282</v>
      </c>
      <c r="H12" s="520">
        <v>6.5696436206952358</v>
      </c>
      <c r="I12" s="521">
        <v>1462488.5236899999</v>
      </c>
      <c r="J12" s="522"/>
      <c r="K12" s="522"/>
      <c r="L12" s="522"/>
      <c r="M12" s="522"/>
      <c r="N12" s="522"/>
      <c r="O12" s="522"/>
      <c r="P12" s="522"/>
      <c r="Q12" s="522"/>
      <c r="R12" s="522"/>
      <c r="S12" s="523"/>
      <c r="T12" s="523"/>
      <c r="U12" s="523"/>
      <c r="V12" s="523"/>
      <c r="W12" s="523"/>
      <c r="X12" s="523"/>
      <c r="Y12" s="523"/>
      <c r="Z12" s="523"/>
      <c r="AA12" s="523"/>
      <c r="AB12" s="522"/>
      <c r="AC12" s="522"/>
      <c r="AD12" s="522"/>
      <c r="AE12" s="522"/>
      <c r="AF12" s="522"/>
      <c r="AG12" s="522"/>
      <c r="AH12" s="522"/>
      <c r="AI12" s="522"/>
      <c r="AJ12" s="522"/>
      <c r="AK12" s="522"/>
      <c r="AL12" s="522"/>
      <c r="AM12" s="522"/>
      <c r="AN12" s="522"/>
      <c r="AO12" s="522"/>
      <c r="AP12" s="522"/>
      <c r="AQ12" s="522"/>
      <c r="AR12" s="522"/>
      <c r="AS12" s="522"/>
      <c r="AT12" s="522"/>
      <c r="AU12" s="522"/>
      <c r="AV12" s="522"/>
      <c r="AW12" s="522"/>
      <c r="AX12" s="522"/>
      <c r="AY12" s="522"/>
      <c r="AZ12" s="522"/>
      <c r="BA12" s="522"/>
      <c r="BB12" s="522"/>
      <c r="BC12" s="522"/>
      <c r="BD12" s="522"/>
      <c r="BE12" s="522"/>
      <c r="BF12" s="522"/>
      <c r="BG12" s="522"/>
      <c r="BH12" s="522"/>
      <c r="BI12" s="522"/>
      <c r="BJ12" s="522"/>
      <c r="BK12" s="522"/>
      <c r="BL12" s="522"/>
      <c r="BM12" s="522"/>
      <c r="BN12" s="522"/>
      <c r="BO12" s="522"/>
      <c r="BP12" s="522"/>
      <c r="BQ12" s="522"/>
      <c r="BR12" s="522"/>
      <c r="BS12" s="522"/>
      <c r="BT12" s="522"/>
      <c r="BU12" s="522"/>
      <c r="BV12" s="522"/>
      <c r="BW12" s="522"/>
      <c r="BX12" s="522"/>
      <c r="BY12" s="522"/>
      <c r="BZ12" s="522"/>
      <c r="CA12" s="522"/>
      <c r="CB12" s="522"/>
      <c r="CC12" s="522"/>
      <c r="CD12" s="522"/>
      <c r="CE12" s="522"/>
      <c r="CF12" s="522"/>
      <c r="CG12" s="522"/>
      <c r="CH12" s="522"/>
      <c r="CI12" s="522"/>
      <c r="CJ12" s="522"/>
      <c r="CK12" s="522"/>
      <c r="CL12" s="522"/>
      <c r="CM12" s="522"/>
      <c r="CN12" s="522"/>
      <c r="CO12" s="522"/>
      <c r="CP12" s="522"/>
      <c r="CQ12" s="522"/>
      <c r="CR12" s="522"/>
      <c r="CS12" s="522"/>
      <c r="CT12" s="522"/>
      <c r="CU12" s="522"/>
      <c r="CV12" s="522"/>
      <c r="CW12" s="522"/>
      <c r="CX12" s="522"/>
      <c r="CY12" s="522"/>
      <c r="CZ12" s="522"/>
      <c r="DA12" s="522"/>
      <c r="DB12" s="522"/>
      <c r="DC12" s="522"/>
      <c r="DD12" s="522"/>
      <c r="DE12" s="522"/>
      <c r="DF12" s="522"/>
      <c r="DG12" s="522"/>
      <c r="DH12" s="522"/>
      <c r="DI12" s="522"/>
      <c r="DJ12" s="522"/>
      <c r="DK12" s="522"/>
      <c r="DL12" s="522"/>
      <c r="DM12" s="522"/>
      <c r="DN12" s="522"/>
      <c r="DO12" s="522"/>
      <c r="DP12" s="522"/>
      <c r="DQ12" s="522"/>
      <c r="DR12" s="522"/>
      <c r="DS12" s="522"/>
      <c r="DT12" s="522"/>
      <c r="DU12" s="522"/>
      <c r="DV12" s="522"/>
      <c r="DW12" s="522"/>
      <c r="DX12" s="522"/>
      <c r="DY12" s="522"/>
      <c r="DZ12" s="522"/>
      <c r="EA12" s="522"/>
      <c r="EB12" s="522"/>
      <c r="EC12" s="522"/>
      <c r="ED12" s="522"/>
      <c r="EE12" s="522"/>
      <c r="EF12" s="522"/>
      <c r="EG12" s="522"/>
      <c r="EH12" s="522"/>
      <c r="EI12" s="522"/>
      <c r="EJ12" s="522"/>
      <c r="EK12" s="522"/>
      <c r="EL12" s="522"/>
      <c r="EM12" s="522"/>
      <c r="EN12" s="522"/>
      <c r="EO12" s="522"/>
      <c r="EP12" s="522"/>
      <c r="EQ12" s="522"/>
      <c r="ER12" s="522"/>
      <c r="ES12" s="522"/>
      <c r="ET12" s="522"/>
      <c r="EU12" s="522"/>
      <c r="EV12" s="522"/>
      <c r="EW12" s="522"/>
      <c r="EX12" s="522"/>
      <c r="EY12" s="522"/>
      <c r="EZ12" s="522"/>
      <c r="FA12" s="522"/>
      <c r="FB12" s="522"/>
      <c r="FC12" s="522"/>
      <c r="FD12" s="522"/>
      <c r="FE12" s="522"/>
      <c r="FF12" s="522"/>
      <c r="FG12" s="522"/>
      <c r="FH12" s="522"/>
      <c r="FI12" s="522"/>
      <c r="FJ12" s="522"/>
      <c r="FK12" s="522"/>
      <c r="FL12" s="522"/>
      <c r="FM12" s="522"/>
    </row>
    <row r="13" spans="1:169" s="16" customFormat="1" ht="23.1" customHeight="1">
      <c r="A13" s="22" t="s">
        <v>33</v>
      </c>
      <c r="B13" s="520">
        <v>26.223702888938899</v>
      </c>
      <c r="C13" s="520">
        <v>1.5839895556463708</v>
      </c>
      <c r="D13" s="520">
        <v>59.921945307726112</v>
      </c>
      <c r="E13" s="520">
        <v>2.2503150794866684</v>
      </c>
      <c r="F13" s="520">
        <v>8.1372176836392279E-2</v>
      </c>
      <c r="G13" s="520">
        <v>3.0234154204003194</v>
      </c>
      <c r="H13" s="520">
        <v>6.915259570965242</v>
      </c>
      <c r="I13" s="521">
        <v>432996.92069</v>
      </c>
      <c r="J13" s="522"/>
      <c r="K13" s="522"/>
      <c r="L13" s="522"/>
      <c r="M13" s="522"/>
      <c r="N13" s="522"/>
      <c r="O13" s="522"/>
      <c r="P13" s="522"/>
      <c r="Q13" s="522"/>
      <c r="R13" s="522"/>
      <c r="S13" s="523"/>
      <c r="T13" s="523"/>
      <c r="U13" s="523"/>
      <c r="V13" s="523"/>
      <c r="W13" s="523"/>
      <c r="X13" s="523"/>
      <c r="Y13" s="523"/>
      <c r="Z13" s="523"/>
      <c r="AA13" s="523"/>
      <c r="AB13" s="522"/>
      <c r="AC13" s="522"/>
      <c r="AD13" s="522"/>
      <c r="AE13" s="522"/>
      <c r="AF13" s="522"/>
      <c r="AG13" s="522"/>
      <c r="AH13" s="522"/>
      <c r="AI13" s="522"/>
      <c r="AJ13" s="522"/>
      <c r="AK13" s="522"/>
      <c r="AL13" s="522"/>
      <c r="AM13" s="522"/>
      <c r="AN13" s="522"/>
      <c r="AO13" s="522"/>
      <c r="AP13" s="522"/>
      <c r="AQ13" s="522"/>
      <c r="AR13" s="522"/>
      <c r="AS13" s="522"/>
      <c r="AT13" s="522"/>
      <c r="AU13" s="522"/>
      <c r="AV13" s="522"/>
      <c r="AW13" s="522"/>
      <c r="AX13" s="522"/>
      <c r="AY13" s="522"/>
      <c r="AZ13" s="522"/>
      <c r="BA13" s="522"/>
      <c r="BB13" s="522"/>
      <c r="BC13" s="522"/>
      <c r="BD13" s="522"/>
      <c r="BE13" s="522"/>
      <c r="BF13" s="522"/>
      <c r="BG13" s="522"/>
      <c r="BH13" s="522"/>
      <c r="BI13" s="522"/>
      <c r="BJ13" s="522"/>
      <c r="BK13" s="522"/>
      <c r="BL13" s="522"/>
      <c r="BM13" s="522"/>
      <c r="BN13" s="522"/>
      <c r="BO13" s="522"/>
      <c r="BP13" s="522"/>
      <c r="BQ13" s="522"/>
      <c r="BR13" s="522"/>
      <c r="BS13" s="522"/>
      <c r="BT13" s="522"/>
      <c r="BU13" s="522"/>
      <c r="BV13" s="522"/>
      <c r="BW13" s="522"/>
      <c r="BX13" s="522"/>
      <c r="BY13" s="522"/>
      <c r="BZ13" s="522"/>
      <c r="CA13" s="522"/>
      <c r="CB13" s="522"/>
      <c r="CC13" s="522"/>
      <c r="CD13" s="522"/>
      <c r="CE13" s="522"/>
      <c r="CF13" s="522"/>
      <c r="CG13" s="522"/>
      <c r="CH13" s="522"/>
      <c r="CI13" s="522"/>
      <c r="CJ13" s="522"/>
      <c r="CK13" s="522"/>
      <c r="CL13" s="522"/>
      <c r="CM13" s="522"/>
      <c r="CN13" s="522"/>
      <c r="CO13" s="522"/>
      <c r="CP13" s="522"/>
      <c r="CQ13" s="522"/>
      <c r="CR13" s="522"/>
      <c r="CS13" s="522"/>
      <c r="CT13" s="522"/>
      <c r="CU13" s="522"/>
      <c r="CV13" s="522"/>
      <c r="CW13" s="522"/>
      <c r="CX13" s="522"/>
      <c r="CY13" s="522"/>
      <c r="CZ13" s="522"/>
      <c r="DA13" s="522"/>
      <c r="DB13" s="522"/>
      <c r="DC13" s="522"/>
      <c r="DD13" s="522"/>
      <c r="DE13" s="522"/>
      <c r="DF13" s="522"/>
      <c r="DG13" s="522"/>
      <c r="DH13" s="522"/>
      <c r="DI13" s="522"/>
      <c r="DJ13" s="522"/>
      <c r="DK13" s="522"/>
      <c r="DL13" s="522"/>
      <c r="DM13" s="522"/>
      <c r="DN13" s="522"/>
      <c r="DO13" s="522"/>
      <c r="DP13" s="522"/>
      <c r="DQ13" s="522"/>
      <c r="DR13" s="522"/>
      <c r="DS13" s="522"/>
      <c r="DT13" s="522"/>
      <c r="DU13" s="522"/>
      <c r="DV13" s="522"/>
      <c r="DW13" s="522"/>
      <c r="DX13" s="522"/>
      <c r="DY13" s="522"/>
      <c r="DZ13" s="522"/>
      <c r="EA13" s="522"/>
      <c r="EB13" s="522"/>
      <c r="EC13" s="522"/>
      <c r="ED13" s="522"/>
      <c r="EE13" s="522"/>
      <c r="EF13" s="522"/>
      <c r="EG13" s="522"/>
      <c r="EH13" s="522"/>
      <c r="EI13" s="522"/>
      <c r="EJ13" s="522"/>
      <c r="EK13" s="522"/>
      <c r="EL13" s="522"/>
      <c r="EM13" s="522"/>
      <c r="EN13" s="522"/>
      <c r="EO13" s="522"/>
      <c r="EP13" s="522"/>
      <c r="EQ13" s="522"/>
      <c r="ER13" s="522"/>
      <c r="ES13" s="522"/>
      <c r="ET13" s="522"/>
      <c r="EU13" s="522"/>
      <c r="EV13" s="522"/>
      <c r="EW13" s="522"/>
      <c r="EX13" s="522"/>
      <c r="EY13" s="522"/>
      <c r="EZ13" s="522"/>
      <c r="FA13" s="522"/>
      <c r="FB13" s="522"/>
      <c r="FC13" s="522"/>
      <c r="FD13" s="522"/>
      <c r="FE13" s="522"/>
      <c r="FF13" s="522"/>
      <c r="FG13" s="522"/>
      <c r="FH13" s="522"/>
      <c r="FI13" s="522"/>
      <c r="FJ13" s="522"/>
      <c r="FK13" s="522"/>
      <c r="FL13" s="522"/>
      <c r="FM13" s="522"/>
    </row>
    <row r="14" spans="1:169" s="16" customFormat="1" ht="23.1" customHeight="1">
      <c r="A14" s="22" t="s">
        <v>34</v>
      </c>
      <c r="B14" s="520">
        <v>19.518774440378412</v>
      </c>
      <c r="C14" s="520" t="s">
        <v>69</v>
      </c>
      <c r="D14" s="520">
        <v>69.055449160146168</v>
      </c>
      <c r="E14" s="520">
        <v>6.8495631254459717</v>
      </c>
      <c r="F14" s="520" t="s">
        <v>69</v>
      </c>
      <c r="G14" s="520">
        <v>0.35001308710689438</v>
      </c>
      <c r="H14" s="520">
        <v>4.2262001869225507</v>
      </c>
      <c r="I14" s="521">
        <v>1994207.0245700001</v>
      </c>
      <c r="J14" s="522"/>
      <c r="K14" s="522"/>
      <c r="L14" s="522"/>
      <c r="M14" s="522"/>
      <c r="N14" s="522"/>
      <c r="O14" s="522"/>
      <c r="P14" s="522"/>
      <c r="Q14" s="522"/>
      <c r="R14" s="522"/>
      <c r="S14" s="523"/>
      <c r="T14" s="523"/>
      <c r="U14" s="523"/>
      <c r="V14" s="523"/>
      <c r="W14" s="523"/>
      <c r="X14" s="523"/>
      <c r="Y14" s="523"/>
      <c r="Z14" s="523"/>
      <c r="AA14" s="523"/>
      <c r="AB14" s="522"/>
      <c r="AC14" s="522"/>
      <c r="AD14" s="522"/>
      <c r="AE14" s="522"/>
      <c r="AF14" s="522"/>
      <c r="AG14" s="522"/>
      <c r="AH14" s="522"/>
      <c r="AI14" s="522"/>
      <c r="AJ14" s="522"/>
      <c r="AK14" s="522"/>
      <c r="AL14" s="522"/>
      <c r="AM14" s="522"/>
      <c r="AN14" s="522"/>
      <c r="AO14" s="522"/>
      <c r="AP14" s="522"/>
      <c r="AQ14" s="522"/>
      <c r="AR14" s="522"/>
      <c r="AS14" s="522"/>
      <c r="AT14" s="522"/>
      <c r="AU14" s="522"/>
      <c r="AV14" s="522"/>
      <c r="AW14" s="522"/>
      <c r="AX14" s="522"/>
      <c r="AY14" s="522"/>
      <c r="AZ14" s="522"/>
      <c r="BA14" s="522"/>
      <c r="BB14" s="522"/>
      <c r="BC14" s="522"/>
      <c r="BD14" s="522"/>
      <c r="BE14" s="522"/>
      <c r="BF14" s="522"/>
      <c r="BG14" s="522"/>
      <c r="BH14" s="522"/>
      <c r="BI14" s="522"/>
      <c r="BJ14" s="522"/>
      <c r="BK14" s="522"/>
      <c r="BL14" s="522"/>
      <c r="BM14" s="522"/>
      <c r="BN14" s="522"/>
      <c r="BO14" s="522"/>
      <c r="BP14" s="522"/>
      <c r="BQ14" s="522"/>
      <c r="BR14" s="522"/>
      <c r="BS14" s="522"/>
      <c r="BT14" s="522"/>
      <c r="BU14" s="522"/>
      <c r="BV14" s="522"/>
      <c r="BW14" s="522"/>
      <c r="BX14" s="522"/>
      <c r="BY14" s="522"/>
      <c r="BZ14" s="522"/>
      <c r="CA14" s="522"/>
      <c r="CB14" s="522"/>
      <c r="CC14" s="522"/>
      <c r="CD14" s="522"/>
      <c r="CE14" s="522"/>
      <c r="CF14" s="522"/>
      <c r="CG14" s="522"/>
      <c r="CH14" s="522"/>
      <c r="CI14" s="522"/>
      <c r="CJ14" s="522"/>
      <c r="CK14" s="522"/>
      <c r="CL14" s="522"/>
      <c r="CM14" s="522"/>
      <c r="CN14" s="522"/>
      <c r="CO14" s="522"/>
      <c r="CP14" s="522"/>
      <c r="CQ14" s="522"/>
      <c r="CR14" s="522"/>
      <c r="CS14" s="522"/>
      <c r="CT14" s="522"/>
      <c r="CU14" s="522"/>
      <c r="CV14" s="522"/>
      <c r="CW14" s="522"/>
      <c r="CX14" s="522"/>
      <c r="CY14" s="522"/>
      <c r="CZ14" s="522"/>
      <c r="DA14" s="522"/>
      <c r="DB14" s="522"/>
      <c r="DC14" s="522"/>
      <c r="DD14" s="522"/>
      <c r="DE14" s="522"/>
      <c r="DF14" s="522"/>
      <c r="DG14" s="522"/>
      <c r="DH14" s="522"/>
      <c r="DI14" s="522"/>
      <c r="DJ14" s="522"/>
      <c r="DK14" s="522"/>
      <c r="DL14" s="522"/>
      <c r="DM14" s="522"/>
      <c r="DN14" s="522"/>
      <c r="DO14" s="522"/>
      <c r="DP14" s="522"/>
      <c r="DQ14" s="522"/>
      <c r="DR14" s="522"/>
      <c r="DS14" s="522"/>
      <c r="DT14" s="522"/>
      <c r="DU14" s="522"/>
      <c r="DV14" s="522"/>
      <c r="DW14" s="522"/>
      <c r="DX14" s="522"/>
      <c r="DY14" s="522"/>
      <c r="DZ14" s="522"/>
      <c r="EA14" s="522"/>
      <c r="EB14" s="522"/>
      <c r="EC14" s="522"/>
      <c r="ED14" s="522"/>
      <c r="EE14" s="522"/>
      <c r="EF14" s="522"/>
      <c r="EG14" s="522"/>
      <c r="EH14" s="522"/>
      <c r="EI14" s="522"/>
      <c r="EJ14" s="522"/>
      <c r="EK14" s="522"/>
      <c r="EL14" s="522"/>
      <c r="EM14" s="522"/>
      <c r="EN14" s="522"/>
      <c r="EO14" s="522"/>
      <c r="EP14" s="522"/>
      <c r="EQ14" s="522"/>
      <c r="ER14" s="522"/>
      <c r="ES14" s="522"/>
      <c r="ET14" s="522"/>
      <c r="EU14" s="522"/>
      <c r="EV14" s="522"/>
      <c r="EW14" s="522"/>
      <c r="EX14" s="522"/>
      <c r="EY14" s="522"/>
      <c r="EZ14" s="522"/>
      <c r="FA14" s="522"/>
      <c r="FB14" s="522"/>
      <c r="FC14" s="522"/>
      <c r="FD14" s="522"/>
      <c r="FE14" s="522"/>
      <c r="FF14" s="522"/>
      <c r="FG14" s="522"/>
      <c r="FH14" s="522"/>
      <c r="FI14" s="522"/>
      <c r="FJ14" s="522"/>
      <c r="FK14" s="522"/>
      <c r="FL14" s="522"/>
      <c r="FM14" s="522"/>
    </row>
    <row r="15" spans="1:169" s="16" customFormat="1" ht="23.1" customHeight="1">
      <c r="A15" s="86" t="s">
        <v>35</v>
      </c>
      <c r="B15" s="520">
        <v>1.7881119692370748</v>
      </c>
      <c r="C15" s="520">
        <v>0.30226583362715681</v>
      </c>
      <c r="D15" s="520">
        <v>90.257131709745892</v>
      </c>
      <c r="E15" s="520">
        <v>1.5936846838700447</v>
      </c>
      <c r="F15" s="520" t="s">
        <v>69</v>
      </c>
      <c r="G15" s="520">
        <v>0.43836068662230543</v>
      </c>
      <c r="H15" s="520">
        <v>5.6204451168975389</v>
      </c>
      <c r="I15" s="521">
        <v>1462290.6422999999</v>
      </c>
      <c r="J15" s="522"/>
      <c r="K15" s="522"/>
      <c r="L15" s="522"/>
      <c r="M15" s="522"/>
      <c r="N15" s="522"/>
      <c r="O15" s="522"/>
      <c r="P15" s="522"/>
      <c r="Q15" s="522"/>
      <c r="R15" s="522"/>
      <c r="S15" s="523"/>
      <c r="T15" s="523"/>
      <c r="U15" s="523"/>
      <c r="V15" s="523"/>
      <c r="W15" s="523"/>
      <c r="X15" s="523"/>
      <c r="Y15" s="523"/>
      <c r="Z15" s="523"/>
      <c r="AA15" s="523"/>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2"/>
      <c r="AY15" s="522"/>
      <c r="AZ15" s="522"/>
      <c r="BA15" s="522"/>
      <c r="BB15" s="522"/>
      <c r="BC15" s="522"/>
      <c r="BD15" s="522"/>
      <c r="BE15" s="522"/>
      <c r="BF15" s="522"/>
      <c r="BG15" s="522"/>
      <c r="BH15" s="522"/>
      <c r="BI15" s="522"/>
      <c r="BJ15" s="522"/>
      <c r="BK15" s="522"/>
      <c r="BL15" s="522"/>
      <c r="BM15" s="522"/>
      <c r="BN15" s="522"/>
      <c r="BO15" s="522"/>
      <c r="BP15" s="522"/>
      <c r="BQ15" s="522"/>
      <c r="BR15" s="522"/>
      <c r="BS15" s="522"/>
      <c r="BT15" s="522"/>
      <c r="BU15" s="522"/>
      <c r="BV15" s="522"/>
      <c r="BW15" s="522"/>
      <c r="BX15" s="522"/>
      <c r="BY15" s="522"/>
      <c r="BZ15" s="522"/>
      <c r="CA15" s="522"/>
      <c r="CB15" s="522"/>
      <c r="CC15" s="522"/>
      <c r="CD15" s="522"/>
      <c r="CE15" s="522"/>
      <c r="CF15" s="522"/>
      <c r="CG15" s="522"/>
      <c r="CH15" s="522"/>
      <c r="CI15" s="522"/>
      <c r="CJ15" s="522"/>
      <c r="CK15" s="522"/>
      <c r="CL15" s="522"/>
      <c r="CM15" s="522"/>
      <c r="CN15" s="522"/>
      <c r="CO15" s="522"/>
      <c r="CP15" s="522"/>
      <c r="CQ15" s="522"/>
      <c r="CR15" s="522"/>
      <c r="CS15" s="522"/>
      <c r="CT15" s="522"/>
      <c r="CU15" s="522"/>
      <c r="CV15" s="522"/>
      <c r="CW15" s="522"/>
      <c r="CX15" s="522"/>
      <c r="CY15" s="522"/>
      <c r="CZ15" s="522"/>
      <c r="DA15" s="522"/>
      <c r="DB15" s="522"/>
      <c r="DC15" s="522"/>
      <c r="DD15" s="522"/>
      <c r="DE15" s="522"/>
      <c r="DF15" s="522"/>
      <c r="DG15" s="522"/>
      <c r="DH15" s="522"/>
      <c r="DI15" s="522"/>
      <c r="DJ15" s="522"/>
      <c r="DK15" s="522"/>
      <c r="DL15" s="522"/>
      <c r="DM15" s="522"/>
      <c r="DN15" s="522"/>
      <c r="DO15" s="522"/>
      <c r="DP15" s="522"/>
      <c r="DQ15" s="522"/>
      <c r="DR15" s="522"/>
      <c r="DS15" s="522"/>
      <c r="DT15" s="522"/>
      <c r="DU15" s="522"/>
      <c r="DV15" s="522"/>
      <c r="DW15" s="522"/>
      <c r="DX15" s="522"/>
      <c r="DY15" s="522"/>
      <c r="DZ15" s="522"/>
      <c r="EA15" s="522"/>
      <c r="EB15" s="522"/>
      <c r="EC15" s="522"/>
      <c r="ED15" s="522"/>
      <c r="EE15" s="522"/>
      <c r="EF15" s="522"/>
      <c r="EG15" s="522"/>
      <c r="EH15" s="522"/>
      <c r="EI15" s="522"/>
      <c r="EJ15" s="522"/>
      <c r="EK15" s="522"/>
      <c r="EL15" s="522"/>
      <c r="EM15" s="522"/>
      <c r="EN15" s="522"/>
      <c r="EO15" s="522"/>
      <c r="EP15" s="522"/>
      <c r="EQ15" s="522"/>
      <c r="ER15" s="522"/>
      <c r="ES15" s="522"/>
      <c r="ET15" s="522"/>
      <c r="EU15" s="522"/>
      <c r="EV15" s="522"/>
      <c r="EW15" s="522"/>
      <c r="EX15" s="522"/>
      <c r="EY15" s="522"/>
      <c r="EZ15" s="522"/>
      <c r="FA15" s="522"/>
      <c r="FB15" s="522"/>
      <c r="FC15" s="522"/>
      <c r="FD15" s="522"/>
      <c r="FE15" s="522"/>
      <c r="FF15" s="522"/>
      <c r="FG15" s="522"/>
      <c r="FH15" s="522"/>
      <c r="FI15" s="522"/>
      <c r="FJ15" s="522"/>
      <c r="FK15" s="522"/>
      <c r="FL15" s="522"/>
      <c r="FM15" s="522"/>
    </row>
    <row r="16" spans="1:169" s="16" customFormat="1" ht="23.1" customHeight="1">
      <c r="A16" s="86" t="s">
        <v>36</v>
      </c>
      <c r="B16" s="520">
        <v>17.817667003505878</v>
      </c>
      <c r="C16" s="520">
        <v>1.2827825398247297</v>
      </c>
      <c r="D16" s="520">
        <v>74.979743683633743</v>
      </c>
      <c r="E16" s="520">
        <v>1.4388957357530758</v>
      </c>
      <c r="F16" s="520">
        <v>0.43332213264136693</v>
      </c>
      <c r="G16" s="520">
        <v>1.9640293420810231</v>
      </c>
      <c r="H16" s="520">
        <v>2.0835595625601786</v>
      </c>
      <c r="I16" s="521">
        <v>697757.15853000002</v>
      </c>
      <c r="J16" s="522"/>
      <c r="K16" s="522"/>
      <c r="L16" s="522"/>
      <c r="M16" s="522"/>
      <c r="N16" s="522"/>
      <c r="O16" s="522"/>
      <c r="P16" s="522"/>
      <c r="Q16" s="522"/>
      <c r="R16" s="522"/>
      <c r="S16" s="523"/>
      <c r="T16" s="523"/>
      <c r="U16" s="523"/>
      <c r="V16" s="523"/>
      <c r="W16" s="523"/>
      <c r="X16" s="523"/>
      <c r="Y16" s="523"/>
      <c r="Z16" s="523"/>
      <c r="AA16" s="523"/>
      <c r="AB16" s="522"/>
      <c r="AC16" s="522"/>
      <c r="AD16" s="522"/>
      <c r="AE16" s="522"/>
      <c r="AF16" s="522"/>
      <c r="AG16" s="522"/>
      <c r="AH16" s="522"/>
      <c r="AI16" s="522"/>
      <c r="AJ16" s="522"/>
      <c r="AK16" s="522"/>
      <c r="AL16" s="522"/>
      <c r="AM16" s="522"/>
      <c r="AN16" s="522"/>
      <c r="AO16" s="522"/>
      <c r="AP16" s="522"/>
      <c r="AQ16" s="522"/>
      <c r="AR16" s="522"/>
      <c r="AS16" s="522"/>
      <c r="AT16" s="522"/>
      <c r="AU16" s="522"/>
      <c r="AV16" s="522"/>
      <c r="AW16" s="522"/>
      <c r="AX16" s="522"/>
      <c r="AY16" s="522"/>
      <c r="AZ16" s="522"/>
      <c r="BA16" s="522"/>
      <c r="BB16" s="522"/>
      <c r="BC16" s="522"/>
      <c r="BD16" s="522"/>
      <c r="BE16" s="522"/>
      <c r="BF16" s="522"/>
      <c r="BG16" s="522"/>
      <c r="BH16" s="522"/>
      <c r="BI16" s="522"/>
      <c r="BJ16" s="522"/>
      <c r="BK16" s="522"/>
      <c r="BL16" s="522"/>
      <c r="BM16" s="522"/>
      <c r="BN16" s="522"/>
      <c r="BO16" s="522"/>
      <c r="BP16" s="522"/>
      <c r="BQ16" s="522"/>
      <c r="BR16" s="522"/>
      <c r="BS16" s="522"/>
      <c r="BT16" s="522"/>
      <c r="BU16" s="522"/>
      <c r="BV16" s="522"/>
      <c r="BW16" s="522"/>
      <c r="BX16" s="522"/>
      <c r="BY16" s="522"/>
      <c r="BZ16" s="522"/>
      <c r="CA16" s="522"/>
      <c r="CB16" s="522"/>
      <c r="CC16" s="522"/>
      <c r="CD16" s="522"/>
      <c r="CE16" s="522"/>
      <c r="CF16" s="522"/>
      <c r="CG16" s="522"/>
      <c r="CH16" s="522"/>
      <c r="CI16" s="522"/>
      <c r="CJ16" s="522"/>
      <c r="CK16" s="522"/>
      <c r="CL16" s="522"/>
      <c r="CM16" s="522"/>
      <c r="CN16" s="522"/>
      <c r="CO16" s="522"/>
      <c r="CP16" s="522"/>
      <c r="CQ16" s="522"/>
      <c r="CR16" s="522"/>
      <c r="CS16" s="522"/>
      <c r="CT16" s="522"/>
      <c r="CU16" s="522"/>
      <c r="CV16" s="522"/>
      <c r="CW16" s="522"/>
      <c r="CX16" s="522"/>
      <c r="CY16" s="522"/>
      <c r="CZ16" s="522"/>
      <c r="DA16" s="522"/>
      <c r="DB16" s="522"/>
      <c r="DC16" s="522"/>
      <c r="DD16" s="522"/>
      <c r="DE16" s="522"/>
      <c r="DF16" s="522"/>
      <c r="DG16" s="522"/>
      <c r="DH16" s="522"/>
      <c r="DI16" s="522"/>
      <c r="DJ16" s="522"/>
      <c r="DK16" s="522"/>
      <c r="DL16" s="522"/>
      <c r="DM16" s="522"/>
      <c r="DN16" s="522"/>
      <c r="DO16" s="522"/>
      <c r="DP16" s="522"/>
      <c r="DQ16" s="522"/>
      <c r="DR16" s="522"/>
      <c r="DS16" s="522"/>
      <c r="DT16" s="522"/>
      <c r="DU16" s="522"/>
      <c r="DV16" s="522"/>
      <c r="DW16" s="522"/>
      <c r="DX16" s="522"/>
      <c r="DY16" s="522"/>
      <c r="DZ16" s="522"/>
      <c r="EA16" s="522"/>
      <c r="EB16" s="522"/>
      <c r="EC16" s="522"/>
      <c r="ED16" s="522"/>
      <c r="EE16" s="522"/>
      <c r="EF16" s="522"/>
      <c r="EG16" s="522"/>
      <c r="EH16" s="522"/>
      <c r="EI16" s="522"/>
      <c r="EJ16" s="522"/>
      <c r="EK16" s="522"/>
      <c r="EL16" s="522"/>
      <c r="EM16" s="522"/>
      <c r="EN16" s="522"/>
      <c r="EO16" s="522"/>
      <c r="EP16" s="522"/>
      <c r="EQ16" s="522"/>
      <c r="ER16" s="522"/>
      <c r="ES16" s="522"/>
      <c r="ET16" s="522"/>
      <c r="EU16" s="522"/>
      <c r="EV16" s="522"/>
      <c r="EW16" s="522"/>
      <c r="EX16" s="522"/>
      <c r="EY16" s="522"/>
      <c r="EZ16" s="522"/>
      <c r="FA16" s="522"/>
      <c r="FB16" s="522"/>
      <c r="FC16" s="522"/>
      <c r="FD16" s="522"/>
      <c r="FE16" s="522"/>
      <c r="FF16" s="522"/>
      <c r="FG16" s="522"/>
      <c r="FH16" s="522"/>
      <c r="FI16" s="522"/>
      <c r="FJ16" s="522"/>
      <c r="FK16" s="522"/>
      <c r="FL16" s="522"/>
      <c r="FM16" s="522"/>
    </row>
    <row r="17" spans="1:169" s="16" customFormat="1" ht="23.1" customHeight="1">
      <c r="A17" s="86" t="s">
        <v>37</v>
      </c>
      <c r="B17" s="520">
        <v>15.150477497082132</v>
      </c>
      <c r="C17" s="520">
        <v>3.7825815450733737E-3</v>
      </c>
      <c r="D17" s="520">
        <v>52.389713466716039</v>
      </c>
      <c r="E17" s="520">
        <v>1.1518440745202527</v>
      </c>
      <c r="F17" s="520">
        <v>6.2085116845125388</v>
      </c>
      <c r="G17" s="520">
        <v>8.3736257411962605</v>
      </c>
      <c r="H17" s="520">
        <v>16.722044954427695</v>
      </c>
      <c r="I17" s="521">
        <v>614659.58428000007</v>
      </c>
      <c r="J17" s="522"/>
      <c r="K17" s="522"/>
      <c r="L17" s="522"/>
      <c r="M17" s="522"/>
      <c r="N17" s="522"/>
      <c r="O17" s="522"/>
      <c r="P17" s="522"/>
      <c r="Q17" s="522"/>
      <c r="R17" s="522"/>
      <c r="S17" s="523"/>
      <c r="T17" s="523"/>
      <c r="U17" s="523"/>
      <c r="V17" s="523"/>
      <c r="W17" s="523"/>
      <c r="X17" s="523"/>
      <c r="Y17" s="523"/>
      <c r="Z17" s="523"/>
      <c r="AA17" s="523"/>
      <c r="AB17" s="522"/>
      <c r="AC17" s="522"/>
      <c r="AD17" s="522"/>
      <c r="AE17" s="522"/>
      <c r="AF17" s="522"/>
      <c r="AG17" s="522"/>
      <c r="AH17" s="522"/>
      <c r="AI17" s="522"/>
      <c r="AJ17" s="522"/>
      <c r="AK17" s="522"/>
      <c r="AL17" s="522"/>
      <c r="AM17" s="522"/>
      <c r="AN17" s="522"/>
      <c r="AO17" s="522"/>
      <c r="AP17" s="522"/>
      <c r="AQ17" s="522"/>
      <c r="AR17" s="522"/>
      <c r="AS17" s="522"/>
      <c r="AT17" s="522"/>
      <c r="AU17" s="522"/>
      <c r="AV17" s="522"/>
      <c r="AW17" s="522"/>
      <c r="AX17" s="522"/>
      <c r="AY17" s="522"/>
      <c r="AZ17" s="522"/>
      <c r="BA17" s="522"/>
      <c r="BB17" s="522"/>
      <c r="BC17" s="522"/>
      <c r="BD17" s="522"/>
      <c r="BE17" s="522"/>
      <c r="BF17" s="522"/>
      <c r="BG17" s="522"/>
      <c r="BH17" s="522"/>
      <c r="BI17" s="522"/>
      <c r="BJ17" s="522"/>
      <c r="BK17" s="522"/>
      <c r="BL17" s="522"/>
      <c r="BM17" s="522"/>
      <c r="BN17" s="522"/>
      <c r="BO17" s="522"/>
      <c r="BP17" s="522"/>
      <c r="BQ17" s="522"/>
      <c r="BR17" s="522"/>
      <c r="BS17" s="522"/>
      <c r="BT17" s="522"/>
      <c r="BU17" s="522"/>
      <c r="BV17" s="522"/>
      <c r="BW17" s="522"/>
      <c r="BX17" s="522"/>
      <c r="BY17" s="522"/>
      <c r="BZ17" s="522"/>
      <c r="CA17" s="522"/>
      <c r="CB17" s="522"/>
      <c r="CC17" s="522"/>
      <c r="CD17" s="522"/>
      <c r="CE17" s="522"/>
      <c r="CF17" s="522"/>
      <c r="CG17" s="522"/>
      <c r="CH17" s="522"/>
      <c r="CI17" s="522"/>
      <c r="CJ17" s="522"/>
      <c r="CK17" s="522"/>
      <c r="CL17" s="522"/>
      <c r="CM17" s="522"/>
      <c r="CN17" s="522"/>
      <c r="CO17" s="522"/>
      <c r="CP17" s="522"/>
      <c r="CQ17" s="522"/>
      <c r="CR17" s="522"/>
      <c r="CS17" s="522"/>
      <c r="CT17" s="522"/>
      <c r="CU17" s="522"/>
      <c r="CV17" s="522"/>
      <c r="CW17" s="522"/>
      <c r="CX17" s="522"/>
      <c r="CY17" s="522"/>
      <c r="CZ17" s="522"/>
      <c r="DA17" s="522"/>
      <c r="DB17" s="522"/>
      <c r="DC17" s="522"/>
      <c r="DD17" s="522"/>
      <c r="DE17" s="522"/>
      <c r="DF17" s="522"/>
      <c r="DG17" s="522"/>
      <c r="DH17" s="522"/>
      <c r="DI17" s="522"/>
      <c r="DJ17" s="522"/>
      <c r="DK17" s="522"/>
      <c r="DL17" s="522"/>
      <c r="DM17" s="522"/>
      <c r="DN17" s="522"/>
      <c r="DO17" s="522"/>
      <c r="DP17" s="522"/>
      <c r="DQ17" s="522"/>
      <c r="DR17" s="522"/>
      <c r="DS17" s="522"/>
      <c r="DT17" s="522"/>
      <c r="DU17" s="522"/>
      <c r="DV17" s="522"/>
      <c r="DW17" s="522"/>
      <c r="DX17" s="522"/>
      <c r="DY17" s="522"/>
      <c r="DZ17" s="522"/>
      <c r="EA17" s="522"/>
      <c r="EB17" s="522"/>
      <c r="EC17" s="522"/>
      <c r="ED17" s="522"/>
      <c r="EE17" s="522"/>
      <c r="EF17" s="522"/>
      <c r="EG17" s="522"/>
      <c r="EH17" s="522"/>
      <c r="EI17" s="522"/>
      <c r="EJ17" s="522"/>
      <c r="EK17" s="522"/>
      <c r="EL17" s="522"/>
      <c r="EM17" s="522"/>
      <c r="EN17" s="522"/>
      <c r="EO17" s="522"/>
      <c r="EP17" s="522"/>
      <c r="EQ17" s="522"/>
      <c r="ER17" s="522"/>
      <c r="ES17" s="522"/>
      <c r="ET17" s="522"/>
      <c r="EU17" s="522"/>
      <c r="EV17" s="522"/>
      <c r="EW17" s="522"/>
      <c r="EX17" s="522"/>
      <c r="EY17" s="522"/>
      <c r="EZ17" s="522"/>
      <c r="FA17" s="522"/>
      <c r="FB17" s="522"/>
      <c r="FC17" s="522"/>
      <c r="FD17" s="522"/>
      <c r="FE17" s="522"/>
      <c r="FF17" s="522"/>
      <c r="FG17" s="522"/>
      <c r="FH17" s="522"/>
      <c r="FI17" s="522"/>
      <c r="FJ17" s="522"/>
      <c r="FK17" s="522"/>
      <c r="FL17" s="522"/>
      <c r="FM17" s="522"/>
    </row>
    <row r="18" spans="1:169" s="16" customFormat="1" ht="36" customHeight="1" thickBot="1">
      <c r="A18" s="91" t="s">
        <v>38</v>
      </c>
      <c r="B18" s="524">
        <v>12.176463397660594</v>
      </c>
      <c r="C18" s="524">
        <v>3.6233965323404358</v>
      </c>
      <c r="D18" s="524">
        <v>75.513018973666647</v>
      </c>
      <c r="E18" s="524">
        <v>2.5639688077715541</v>
      </c>
      <c r="F18" s="524">
        <v>0.24600469247679982</v>
      </c>
      <c r="G18" s="524">
        <v>0.9877841522532691</v>
      </c>
      <c r="H18" s="524">
        <v>4.8893634438306952</v>
      </c>
      <c r="I18" s="525">
        <v>17128957.71855</v>
      </c>
      <c r="J18" s="522"/>
      <c r="K18" s="522"/>
      <c r="L18" s="522"/>
      <c r="M18" s="522"/>
      <c r="N18" s="522"/>
      <c r="O18" s="522"/>
      <c r="P18" s="522"/>
      <c r="Q18" s="522"/>
      <c r="R18" s="522"/>
      <c r="S18" s="523"/>
      <c r="T18" s="523"/>
      <c r="U18" s="523"/>
      <c r="V18" s="523"/>
      <c r="W18" s="523"/>
      <c r="X18" s="523"/>
      <c r="Y18" s="523"/>
      <c r="Z18" s="523"/>
      <c r="AA18" s="523"/>
      <c r="AB18" s="522"/>
      <c r="AC18" s="522"/>
      <c r="AD18" s="522"/>
      <c r="AE18" s="522"/>
      <c r="AF18" s="522"/>
      <c r="AG18" s="522"/>
      <c r="AH18" s="522"/>
      <c r="AI18" s="522"/>
      <c r="AJ18" s="522"/>
      <c r="AK18" s="522"/>
      <c r="AL18" s="522"/>
      <c r="AM18" s="522"/>
      <c r="AN18" s="522"/>
      <c r="AO18" s="522"/>
      <c r="AP18" s="522"/>
      <c r="AQ18" s="522"/>
      <c r="AR18" s="522"/>
      <c r="AS18" s="522"/>
      <c r="AT18" s="522"/>
      <c r="AU18" s="522"/>
      <c r="AV18" s="522"/>
      <c r="AW18" s="522"/>
      <c r="AX18" s="522"/>
      <c r="AY18" s="522"/>
      <c r="AZ18" s="522"/>
      <c r="BA18" s="522"/>
      <c r="BB18" s="522"/>
      <c r="BC18" s="522"/>
      <c r="BD18" s="522"/>
      <c r="BE18" s="522"/>
      <c r="BF18" s="522"/>
      <c r="BG18" s="522"/>
      <c r="BH18" s="522"/>
      <c r="BI18" s="522"/>
      <c r="BJ18" s="522"/>
      <c r="BK18" s="522"/>
      <c r="BL18" s="522"/>
      <c r="BM18" s="522"/>
      <c r="BN18" s="522"/>
      <c r="BO18" s="522"/>
      <c r="BP18" s="522"/>
      <c r="BQ18" s="522"/>
      <c r="BR18" s="522"/>
      <c r="BS18" s="522"/>
      <c r="BT18" s="522"/>
      <c r="BU18" s="522"/>
      <c r="BV18" s="522"/>
      <c r="BW18" s="522"/>
      <c r="BX18" s="522"/>
      <c r="BY18" s="522"/>
      <c r="BZ18" s="522"/>
      <c r="CA18" s="522"/>
      <c r="CB18" s="522"/>
      <c r="CC18" s="522"/>
      <c r="CD18" s="522"/>
      <c r="CE18" s="522"/>
      <c r="CF18" s="522"/>
      <c r="CG18" s="522"/>
      <c r="CH18" s="522"/>
      <c r="CI18" s="522"/>
      <c r="CJ18" s="522"/>
      <c r="CK18" s="522"/>
      <c r="CL18" s="522"/>
      <c r="CM18" s="522"/>
      <c r="CN18" s="522"/>
      <c r="CO18" s="522"/>
      <c r="CP18" s="522"/>
      <c r="CQ18" s="522"/>
      <c r="CR18" s="522"/>
      <c r="CS18" s="522"/>
      <c r="CT18" s="522"/>
      <c r="CU18" s="522"/>
      <c r="CV18" s="522"/>
      <c r="CW18" s="522"/>
      <c r="CX18" s="522"/>
      <c r="CY18" s="522"/>
      <c r="CZ18" s="522"/>
      <c r="DA18" s="522"/>
      <c r="DB18" s="522"/>
      <c r="DC18" s="522"/>
      <c r="DD18" s="522"/>
      <c r="DE18" s="522"/>
      <c r="DF18" s="522"/>
      <c r="DG18" s="522"/>
      <c r="DH18" s="522"/>
      <c r="DI18" s="522"/>
      <c r="DJ18" s="522"/>
      <c r="DK18" s="522"/>
      <c r="DL18" s="522"/>
      <c r="DM18" s="522"/>
      <c r="DN18" s="522"/>
      <c r="DO18" s="522"/>
      <c r="DP18" s="522"/>
      <c r="DQ18" s="522"/>
      <c r="DR18" s="522"/>
      <c r="DS18" s="522"/>
      <c r="DT18" s="522"/>
      <c r="DU18" s="522"/>
      <c r="DV18" s="522"/>
      <c r="DW18" s="522"/>
      <c r="DX18" s="522"/>
      <c r="DY18" s="522"/>
      <c r="DZ18" s="522"/>
      <c r="EA18" s="522"/>
      <c r="EB18" s="522"/>
      <c r="EC18" s="522"/>
      <c r="ED18" s="522"/>
      <c r="EE18" s="522"/>
      <c r="EF18" s="522"/>
      <c r="EG18" s="522"/>
      <c r="EH18" s="522"/>
      <c r="EI18" s="522"/>
      <c r="EJ18" s="522"/>
      <c r="EK18" s="522"/>
      <c r="EL18" s="522"/>
      <c r="EM18" s="522"/>
      <c r="EN18" s="522"/>
      <c r="EO18" s="522"/>
      <c r="EP18" s="522"/>
      <c r="EQ18" s="522"/>
      <c r="ER18" s="522"/>
      <c r="ES18" s="522"/>
      <c r="ET18" s="522"/>
      <c r="EU18" s="522"/>
      <c r="EV18" s="522"/>
      <c r="EW18" s="522"/>
      <c r="EX18" s="522"/>
      <c r="EY18" s="522"/>
      <c r="EZ18" s="522"/>
      <c r="FA18" s="522"/>
      <c r="FB18" s="522"/>
      <c r="FC18" s="522"/>
      <c r="FD18" s="522"/>
      <c r="FE18" s="522"/>
      <c r="FF18" s="522"/>
      <c r="FG18" s="522"/>
      <c r="FH18" s="522"/>
      <c r="FI18" s="522"/>
      <c r="FJ18" s="522"/>
      <c r="FK18" s="522"/>
      <c r="FL18" s="522"/>
      <c r="FM18" s="522"/>
    </row>
    <row r="19" spans="1:169" s="95" customFormat="1" ht="8.25" customHeight="1">
      <c r="A19" s="86"/>
      <c r="B19" s="526"/>
      <c r="C19" s="526"/>
      <c r="D19" s="526"/>
      <c r="E19" s="526"/>
      <c r="F19" s="526"/>
      <c r="G19" s="526"/>
      <c r="H19" s="526"/>
      <c r="I19" s="526"/>
      <c r="J19" s="527"/>
      <c r="K19" s="527"/>
      <c r="L19" s="527"/>
      <c r="M19" s="527"/>
      <c r="N19" s="527"/>
      <c r="O19" s="527"/>
      <c r="P19" s="527"/>
      <c r="Q19" s="527"/>
      <c r="R19" s="523"/>
      <c r="S19" s="523"/>
      <c r="T19" s="523"/>
      <c r="U19" s="523"/>
      <c r="V19" s="523"/>
      <c r="W19" s="523"/>
      <c r="X19" s="523"/>
      <c r="Y19" s="523"/>
      <c r="Z19" s="523"/>
      <c r="AA19" s="527"/>
      <c r="AB19" s="527"/>
      <c r="AC19" s="527"/>
      <c r="AD19" s="527"/>
      <c r="AE19" s="527"/>
      <c r="AF19" s="527"/>
      <c r="AG19" s="527"/>
      <c r="AH19" s="527"/>
      <c r="AI19" s="527"/>
      <c r="AJ19" s="527"/>
      <c r="AK19" s="527"/>
      <c r="AL19" s="527"/>
      <c r="AM19" s="527"/>
      <c r="AN19" s="527"/>
      <c r="AO19" s="527"/>
      <c r="AP19" s="527"/>
      <c r="AQ19" s="527"/>
      <c r="AR19" s="527"/>
      <c r="AS19" s="527"/>
      <c r="AT19" s="527"/>
      <c r="AU19" s="527"/>
      <c r="AV19" s="527"/>
      <c r="AW19" s="527"/>
      <c r="AX19" s="527"/>
      <c r="AY19" s="527"/>
      <c r="AZ19" s="527"/>
      <c r="BA19" s="527"/>
      <c r="BB19" s="527"/>
      <c r="BC19" s="527"/>
      <c r="BD19" s="527"/>
      <c r="BE19" s="527"/>
      <c r="BF19" s="527"/>
      <c r="BG19" s="527"/>
      <c r="BH19" s="527"/>
      <c r="BI19" s="527"/>
      <c r="BJ19" s="527"/>
      <c r="BK19" s="527"/>
      <c r="BL19" s="527"/>
      <c r="BM19" s="527"/>
      <c r="BN19" s="527"/>
      <c r="BO19" s="527"/>
      <c r="BP19" s="527"/>
      <c r="BQ19" s="527"/>
      <c r="BR19" s="527"/>
      <c r="BS19" s="527"/>
      <c r="BT19" s="527"/>
      <c r="BU19" s="527"/>
      <c r="BV19" s="527"/>
      <c r="BW19" s="527"/>
      <c r="BX19" s="527"/>
      <c r="BY19" s="527"/>
      <c r="BZ19" s="527"/>
      <c r="CA19" s="527"/>
      <c r="CB19" s="527"/>
      <c r="CC19" s="527"/>
      <c r="CD19" s="527"/>
      <c r="CE19" s="527"/>
      <c r="CF19" s="527"/>
      <c r="CG19" s="527"/>
      <c r="CH19" s="527"/>
      <c r="CI19" s="527"/>
      <c r="CJ19" s="527"/>
      <c r="CK19" s="527"/>
      <c r="CL19" s="527"/>
      <c r="CM19" s="527"/>
      <c r="CN19" s="527"/>
      <c r="CO19" s="527"/>
      <c r="CP19" s="527"/>
      <c r="CQ19" s="527"/>
      <c r="CR19" s="527"/>
      <c r="CS19" s="527"/>
      <c r="CT19" s="527"/>
      <c r="CU19" s="527"/>
      <c r="CV19" s="527"/>
      <c r="CW19" s="527"/>
      <c r="CX19" s="527"/>
      <c r="CY19" s="527"/>
      <c r="CZ19" s="527"/>
      <c r="DA19" s="527"/>
      <c r="DB19" s="527"/>
      <c r="DC19" s="527"/>
      <c r="DD19" s="527"/>
      <c r="DE19" s="527"/>
      <c r="DF19" s="527"/>
      <c r="DG19" s="527"/>
      <c r="DH19" s="527"/>
      <c r="DI19" s="527"/>
      <c r="DJ19" s="527"/>
      <c r="DK19" s="527"/>
      <c r="DL19" s="527"/>
      <c r="DM19" s="527"/>
      <c r="DN19" s="527"/>
      <c r="DO19" s="527"/>
      <c r="DP19" s="527"/>
      <c r="DQ19" s="527"/>
      <c r="DR19" s="527"/>
      <c r="DS19" s="527"/>
      <c r="DT19" s="527"/>
      <c r="DU19" s="527"/>
      <c r="DV19" s="527"/>
      <c r="DW19" s="527"/>
      <c r="DX19" s="527"/>
      <c r="DY19" s="527"/>
      <c r="DZ19" s="527"/>
      <c r="EA19" s="527"/>
      <c r="EB19" s="527"/>
      <c r="EC19" s="527"/>
      <c r="ED19" s="527"/>
      <c r="EE19" s="527"/>
      <c r="EF19" s="527"/>
      <c r="EG19" s="527"/>
      <c r="EH19" s="527"/>
      <c r="EI19" s="527"/>
      <c r="EJ19" s="527"/>
      <c r="EK19" s="527"/>
      <c r="EL19" s="527"/>
      <c r="EM19" s="527"/>
      <c r="EN19" s="527"/>
      <c r="EO19" s="527"/>
      <c r="EP19" s="527"/>
      <c r="EQ19" s="527"/>
      <c r="ER19" s="527"/>
      <c r="ES19" s="527"/>
      <c r="ET19" s="527"/>
      <c r="EU19" s="527"/>
      <c r="EV19" s="527"/>
      <c r="EW19" s="527"/>
      <c r="EX19" s="527"/>
      <c r="EY19" s="527"/>
      <c r="EZ19" s="527"/>
      <c r="FA19" s="527"/>
      <c r="FB19" s="527"/>
      <c r="FC19" s="527"/>
      <c r="FD19" s="527"/>
      <c r="FE19" s="527"/>
      <c r="FF19" s="527"/>
      <c r="FG19" s="527"/>
      <c r="FH19" s="527"/>
      <c r="FI19" s="527"/>
      <c r="FJ19" s="527"/>
      <c r="FK19" s="527"/>
      <c r="FL19" s="527"/>
    </row>
    <row r="20" spans="1:169" s="532" customFormat="1" ht="12" customHeight="1">
      <c r="A20" s="27" t="s">
        <v>585</v>
      </c>
      <c r="B20" s="528"/>
      <c r="C20" s="528"/>
      <c r="D20" s="528"/>
      <c r="E20" s="528"/>
      <c r="F20" s="528"/>
      <c r="G20" s="528"/>
      <c r="H20" s="529"/>
      <c r="I20" s="522"/>
      <c r="J20" s="530"/>
      <c r="K20" s="530"/>
      <c r="L20" s="530"/>
      <c r="M20" s="530"/>
      <c r="N20" s="530"/>
      <c r="O20" s="530"/>
      <c r="P20" s="530"/>
      <c r="Q20" s="530"/>
      <c r="R20" s="531"/>
      <c r="S20" s="531"/>
      <c r="T20" s="531"/>
      <c r="U20" s="531"/>
      <c r="V20" s="531"/>
      <c r="W20" s="531"/>
      <c r="X20" s="531"/>
      <c r="Y20" s="531"/>
      <c r="Z20" s="531"/>
      <c r="AA20" s="530"/>
      <c r="AB20" s="530"/>
      <c r="AC20" s="530"/>
      <c r="AD20" s="530"/>
      <c r="AE20" s="530"/>
      <c r="AF20" s="530"/>
      <c r="AG20" s="530"/>
      <c r="AH20" s="530"/>
      <c r="AI20" s="530"/>
      <c r="AJ20" s="530"/>
      <c r="AK20" s="530"/>
      <c r="AL20" s="530"/>
      <c r="AM20" s="530"/>
      <c r="AN20" s="530"/>
      <c r="AO20" s="530"/>
      <c r="AP20" s="530"/>
      <c r="AQ20" s="530"/>
      <c r="AR20" s="530"/>
      <c r="AS20" s="530"/>
      <c r="AT20" s="530"/>
      <c r="AU20" s="530"/>
      <c r="AV20" s="530"/>
      <c r="AW20" s="530"/>
      <c r="AX20" s="530"/>
      <c r="AY20" s="530"/>
      <c r="AZ20" s="530"/>
      <c r="BA20" s="530"/>
      <c r="BB20" s="530"/>
      <c r="BC20" s="530"/>
      <c r="BD20" s="530"/>
      <c r="BE20" s="530"/>
      <c r="BF20" s="530"/>
      <c r="BG20" s="530"/>
      <c r="BH20" s="530"/>
      <c r="BI20" s="530"/>
      <c r="BJ20" s="530"/>
      <c r="BK20" s="530"/>
      <c r="BL20" s="530"/>
      <c r="BM20" s="530"/>
      <c r="BN20" s="530"/>
      <c r="BO20" s="530"/>
      <c r="BP20" s="530"/>
      <c r="BQ20" s="530"/>
      <c r="BR20" s="530"/>
      <c r="BS20" s="530"/>
      <c r="BT20" s="530"/>
      <c r="BU20" s="530"/>
      <c r="BV20" s="530"/>
      <c r="BW20" s="530"/>
      <c r="BX20" s="530"/>
      <c r="BY20" s="530"/>
      <c r="BZ20" s="530"/>
      <c r="CA20" s="530"/>
      <c r="CB20" s="530"/>
      <c r="CC20" s="530"/>
      <c r="CD20" s="530"/>
      <c r="CE20" s="530"/>
      <c r="CF20" s="530"/>
      <c r="CG20" s="530"/>
      <c r="CH20" s="530"/>
      <c r="CI20" s="530"/>
      <c r="CJ20" s="530"/>
      <c r="CK20" s="530"/>
      <c r="CL20" s="530"/>
      <c r="CM20" s="530"/>
      <c r="CN20" s="530"/>
      <c r="CO20" s="530"/>
      <c r="CP20" s="530"/>
      <c r="CQ20" s="530"/>
      <c r="CR20" s="530"/>
      <c r="CS20" s="530"/>
      <c r="CT20" s="530"/>
      <c r="CU20" s="530"/>
      <c r="CV20" s="530"/>
      <c r="CW20" s="530"/>
      <c r="CX20" s="530"/>
      <c r="CY20" s="530"/>
      <c r="CZ20" s="530"/>
      <c r="DA20" s="530"/>
      <c r="DB20" s="530"/>
      <c r="DC20" s="530"/>
      <c r="DD20" s="530"/>
      <c r="DE20" s="530"/>
      <c r="DF20" s="530"/>
      <c r="DG20" s="530"/>
      <c r="DH20" s="530"/>
      <c r="DI20" s="530"/>
      <c r="DJ20" s="530"/>
      <c r="DK20" s="530"/>
      <c r="DL20" s="530"/>
      <c r="DM20" s="530"/>
      <c r="DN20" s="530"/>
      <c r="DO20" s="530"/>
      <c r="DP20" s="530"/>
      <c r="DQ20" s="530"/>
      <c r="DR20" s="530"/>
      <c r="DS20" s="530"/>
      <c r="DT20" s="530"/>
      <c r="DU20" s="530"/>
      <c r="DV20" s="530"/>
      <c r="DW20" s="530"/>
      <c r="DX20" s="530"/>
      <c r="DY20" s="530"/>
      <c r="DZ20" s="530"/>
      <c r="EA20" s="530"/>
      <c r="EB20" s="530"/>
      <c r="EC20" s="530"/>
      <c r="ED20" s="530"/>
      <c r="EE20" s="530"/>
      <c r="EF20" s="530"/>
      <c r="EG20" s="530"/>
      <c r="EH20" s="530"/>
      <c r="EI20" s="530"/>
      <c r="EJ20" s="530"/>
      <c r="EK20" s="530"/>
      <c r="EL20" s="530"/>
      <c r="EM20" s="530"/>
      <c r="EN20" s="530"/>
      <c r="EO20" s="530"/>
      <c r="EP20" s="530"/>
      <c r="EQ20" s="530"/>
      <c r="ER20" s="530"/>
      <c r="ES20" s="530"/>
      <c r="ET20" s="530"/>
      <c r="EU20" s="530"/>
      <c r="EV20" s="530"/>
      <c r="EW20" s="530"/>
      <c r="EX20" s="530"/>
      <c r="EY20" s="530"/>
      <c r="EZ20" s="530"/>
      <c r="FA20" s="530"/>
      <c r="FB20" s="530"/>
      <c r="FC20" s="530"/>
      <c r="FD20" s="530"/>
      <c r="FE20" s="530"/>
      <c r="FF20" s="530"/>
      <c r="FG20" s="530"/>
      <c r="FH20" s="530"/>
      <c r="FI20" s="530"/>
      <c r="FJ20" s="530"/>
      <c r="FK20" s="530"/>
      <c r="FL20" s="530"/>
    </row>
    <row r="21" spans="1:169" s="532" customFormat="1" ht="12" customHeight="1">
      <c r="A21" s="27" t="s">
        <v>586</v>
      </c>
      <c r="B21" s="16"/>
      <c r="C21" s="16"/>
      <c r="D21" s="16"/>
      <c r="E21" s="16"/>
      <c r="F21" s="16"/>
      <c r="G21" s="16"/>
      <c r="H21" s="16"/>
      <c r="I21" s="16"/>
      <c r="J21" s="530"/>
      <c r="K21" s="530"/>
      <c r="L21" s="530"/>
      <c r="M21" s="530"/>
      <c r="N21" s="530"/>
      <c r="O21" s="530"/>
      <c r="P21" s="530"/>
      <c r="Q21" s="530"/>
      <c r="R21" s="531"/>
      <c r="S21" s="531"/>
      <c r="T21" s="531"/>
      <c r="U21" s="531"/>
      <c r="V21" s="531"/>
      <c r="W21" s="531"/>
      <c r="X21" s="531"/>
      <c r="Y21" s="531"/>
      <c r="Z21" s="531"/>
      <c r="AA21" s="530"/>
      <c r="AB21" s="530"/>
      <c r="AC21" s="530"/>
      <c r="AD21" s="530"/>
      <c r="AE21" s="530"/>
      <c r="AF21" s="530"/>
      <c r="AG21" s="530"/>
      <c r="AH21" s="530"/>
      <c r="AI21" s="530"/>
      <c r="AJ21" s="530"/>
      <c r="AK21" s="530"/>
      <c r="AL21" s="530"/>
      <c r="AM21" s="530"/>
      <c r="AN21" s="530"/>
      <c r="AO21" s="530"/>
      <c r="AP21" s="530"/>
      <c r="AQ21" s="530"/>
      <c r="AR21" s="530"/>
      <c r="AS21" s="530"/>
      <c r="AT21" s="530"/>
      <c r="AU21" s="530"/>
      <c r="AV21" s="530"/>
      <c r="AW21" s="530"/>
      <c r="AX21" s="530"/>
      <c r="AY21" s="530"/>
      <c r="AZ21" s="530"/>
      <c r="BA21" s="530"/>
      <c r="BB21" s="530"/>
      <c r="BC21" s="530"/>
      <c r="BD21" s="530"/>
      <c r="BE21" s="530"/>
      <c r="BF21" s="530"/>
      <c r="BG21" s="530"/>
      <c r="BH21" s="530"/>
      <c r="BI21" s="530"/>
      <c r="BJ21" s="530"/>
      <c r="BK21" s="530"/>
      <c r="BL21" s="530"/>
      <c r="BM21" s="530"/>
      <c r="BN21" s="530"/>
      <c r="BO21" s="530"/>
      <c r="BP21" s="530"/>
      <c r="BQ21" s="530"/>
      <c r="BR21" s="530"/>
      <c r="BS21" s="530"/>
      <c r="BT21" s="530"/>
      <c r="BU21" s="530"/>
      <c r="BV21" s="530"/>
      <c r="BW21" s="530"/>
      <c r="BX21" s="530"/>
      <c r="BY21" s="530"/>
      <c r="BZ21" s="530"/>
      <c r="CA21" s="530"/>
      <c r="CB21" s="530"/>
      <c r="CC21" s="530"/>
      <c r="CD21" s="530"/>
      <c r="CE21" s="530"/>
      <c r="CF21" s="530"/>
      <c r="CG21" s="530"/>
      <c r="CH21" s="530"/>
      <c r="CI21" s="530"/>
      <c r="CJ21" s="530"/>
      <c r="CK21" s="530"/>
      <c r="CL21" s="530"/>
      <c r="CM21" s="530"/>
      <c r="CN21" s="530"/>
      <c r="CO21" s="530"/>
      <c r="CP21" s="530"/>
      <c r="CQ21" s="530"/>
      <c r="CR21" s="530"/>
      <c r="CS21" s="530"/>
      <c r="CT21" s="530"/>
      <c r="CU21" s="530"/>
      <c r="CV21" s="530"/>
      <c r="CW21" s="530"/>
      <c r="CX21" s="530"/>
      <c r="CY21" s="530"/>
      <c r="CZ21" s="530"/>
      <c r="DA21" s="530"/>
      <c r="DB21" s="530"/>
      <c r="DC21" s="530"/>
      <c r="DD21" s="530"/>
      <c r="DE21" s="530"/>
      <c r="DF21" s="530"/>
      <c r="DG21" s="530"/>
      <c r="DH21" s="530"/>
      <c r="DI21" s="530"/>
      <c r="DJ21" s="530"/>
      <c r="DK21" s="530"/>
      <c r="DL21" s="530"/>
      <c r="DM21" s="530"/>
      <c r="DN21" s="530"/>
      <c r="DO21" s="530"/>
      <c r="DP21" s="530"/>
      <c r="DQ21" s="530"/>
      <c r="DR21" s="530"/>
      <c r="DS21" s="530"/>
      <c r="DT21" s="530"/>
      <c r="DU21" s="530"/>
      <c r="DV21" s="530"/>
      <c r="DW21" s="530"/>
      <c r="DX21" s="530"/>
      <c r="DY21" s="530"/>
      <c r="DZ21" s="530"/>
      <c r="EA21" s="530"/>
      <c r="EB21" s="530"/>
      <c r="EC21" s="530"/>
      <c r="ED21" s="530"/>
      <c r="EE21" s="530"/>
      <c r="EF21" s="530"/>
      <c r="EG21" s="530"/>
      <c r="EH21" s="530"/>
      <c r="EI21" s="530"/>
      <c r="EJ21" s="530"/>
      <c r="EK21" s="530"/>
      <c r="EL21" s="530"/>
      <c r="EM21" s="530"/>
      <c r="EN21" s="530"/>
      <c r="EO21" s="530"/>
      <c r="EP21" s="530"/>
      <c r="EQ21" s="530"/>
      <c r="ER21" s="530"/>
      <c r="ES21" s="530"/>
      <c r="ET21" s="530"/>
      <c r="EU21" s="530"/>
      <c r="EV21" s="530"/>
      <c r="EW21" s="530"/>
      <c r="EX21" s="530"/>
      <c r="EY21" s="530"/>
      <c r="EZ21" s="530"/>
      <c r="FA21" s="530"/>
      <c r="FB21" s="530"/>
      <c r="FC21" s="530"/>
      <c r="FD21" s="530"/>
      <c r="FE21" s="530"/>
      <c r="FF21" s="530"/>
      <c r="FG21" s="530"/>
      <c r="FH21" s="530"/>
      <c r="FI21" s="530"/>
      <c r="FJ21" s="530"/>
      <c r="FK21" s="530"/>
      <c r="FL21" s="530"/>
    </row>
    <row r="22" spans="1:169" s="95" customFormat="1" ht="13.8">
      <c r="A22" s="27" t="s">
        <v>587</v>
      </c>
      <c r="B22" s="522"/>
      <c r="C22" s="522"/>
      <c r="D22" s="522"/>
      <c r="E22" s="522"/>
      <c r="F22" s="522"/>
      <c r="G22" s="522"/>
      <c r="H22" s="522"/>
      <c r="I22" s="522"/>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7"/>
      <c r="AY22" s="527"/>
      <c r="AZ22" s="527"/>
      <c r="BA22" s="527"/>
      <c r="BB22" s="527"/>
      <c r="BC22" s="527"/>
      <c r="BD22" s="527"/>
      <c r="BE22" s="527"/>
      <c r="BF22" s="527"/>
      <c r="BG22" s="527"/>
      <c r="BH22" s="527"/>
      <c r="BI22" s="527"/>
      <c r="BJ22" s="527"/>
      <c r="BK22" s="527"/>
      <c r="BL22" s="527"/>
      <c r="BM22" s="527"/>
      <c r="BN22" s="527"/>
      <c r="BO22" s="527"/>
      <c r="BP22" s="527"/>
      <c r="BQ22" s="527"/>
      <c r="BR22" s="527"/>
      <c r="BS22" s="527"/>
      <c r="BT22" s="527"/>
      <c r="BU22" s="527"/>
      <c r="BV22" s="527"/>
      <c r="BW22" s="527"/>
      <c r="BX22" s="527"/>
      <c r="BY22" s="527"/>
      <c r="BZ22" s="527"/>
      <c r="CA22" s="527"/>
      <c r="CB22" s="527"/>
      <c r="CC22" s="527"/>
      <c r="CD22" s="527"/>
      <c r="CE22" s="527"/>
      <c r="CF22" s="527"/>
      <c r="CG22" s="527"/>
      <c r="CH22" s="527"/>
      <c r="CI22" s="527"/>
      <c r="CJ22" s="527"/>
      <c r="CK22" s="527"/>
      <c r="CL22" s="527"/>
      <c r="CM22" s="527"/>
      <c r="CN22" s="527"/>
      <c r="CO22" s="527"/>
      <c r="CP22" s="527"/>
      <c r="CQ22" s="527"/>
      <c r="CR22" s="527"/>
      <c r="CS22" s="527"/>
      <c r="CT22" s="527"/>
      <c r="CU22" s="527"/>
      <c r="CV22" s="527"/>
      <c r="CW22" s="527"/>
      <c r="CX22" s="527"/>
      <c r="CY22" s="527"/>
      <c r="CZ22" s="527"/>
      <c r="DA22" s="527"/>
      <c r="DB22" s="527"/>
      <c r="DC22" s="527"/>
      <c r="DD22" s="527"/>
      <c r="DE22" s="527"/>
      <c r="DF22" s="527"/>
      <c r="DG22" s="527"/>
      <c r="DH22" s="527"/>
      <c r="DI22" s="527"/>
      <c r="DJ22" s="527"/>
      <c r="DK22" s="527"/>
      <c r="DL22" s="527"/>
      <c r="DM22" s="527"/>
      <c r="DN22" s="527"/>
      <c r="DO22" s="527"/>
      <c r="DP22" s="527"/>
      <c r="DQ22" s="527"/>
      <c r="DR22" s="527"/>
      <c r="DS22" s="527"/>
      <c r="DT22" s="527"/>
      <c r="DU22" s="527"/>
      <c r="DV22" s="527"/>
      <c r="DW22" s="527"/>
      <c r="DX22" s="527"/>
      <c r="DY22" s="527"/>
      <c r="DZ22" s="527"/>
      <c r="EA22" s="527"/>
      <c r="EB22" s="527"/>
      <c r="EC22" s="527"/>
      <c r="ED22" s="527"/>
      <c r="EE22" s="527"/>
      <c r="EF22" s="527"/>
      <c r="EG22" s="527"/>
      <c r="EH22" s="527"/>
      <c r="EI22" s="527"/>
      <c r="EJ22" s="527"/>
      <c r="EK22" s="527"/>
      <c r="EL22" s="527"/>
      <c r="EM22" s="527"/>
      <c r="EN22" s="527"/>
      <c r="EO22" s="527"/>
      <c r="EP22" s="527"/>
      <c r="EQ22" s="527"/>
      <c r="ER22" s="527"/>
      <c r="ES22" s="527"/>
      <c r="ET22" s="527"/>
      <c r="EU22" s="527"/>
      <c r="EV22" s="527"/>
      <c r="EW22" s="527"/>
      <c r="EX22" s="527"/>
      <c r="EY22" s="527"/>
      <c r="EZ22" s="527"/>
      <c r="FA22" s="527"/>
      <c r="FB22" s="527"/>
      <c r="FC22" s="527"/>
      <c r="FD22" s="527"/>
      <c r="FE22" s="527"/>
      <c r="FF22" s="527"/>
      <c r="FG22" s="527"/>
      <c r="FH22" s="527"/>
      <c r="FI22" s="527"/>
      <c r="FJ22" s="527"/>
      <c r="FK22" s="527"/>
      <c r="FL22" s="527"/>
    </row>
    <row r="23" spans="1:169" s="95" customFormat="1" ht="13.8">
      <c r="A23" s="230" t="s">
        <v>71</v>
      </c>
      <c r="B23" s="522"/>
      <c r="C23" s="522"/>
      <c r="D23" s="522"/>
      <c r="E23" s="522"/>
      <c r="F23" s="522"/>
      <c r="G23" s="522"/>
      <c r="H23" s="522"/>
      <c r="I23" s="16"/>
    </row>
    <row r="24" spans="1:169" s="95" customFormat="1" ht="13.8">
      <c r="B24" s="527"/>
      <c r="C24" s="527"/>
      <c r="D24" s="527"/>
      <c r="E24" s="527"/>
      <c r="F24" s="527"/>
      <c r="G24" s="527"/>
      <c r="H24" s="527"/>
    </row>
    <row r="25" spans="1:169" s="95" customFormat="1" ht="13.8">
      <c r="B25" s="527"/>
      <c r="C25" s="527"/>
      <c r="D25" s="527"/>
      <c r="E25" s="527"/>
      <c r="F25" s="527"/>
      <c r="G25" s="527"/>
      <c r="H25" s="527"/>
    </row>
    <row r="26" spans="1:169" s="95" customFormat="1" ht="13.8">
      <c r="B26" s="527"/>
      <c r="C26" s="527"/>
      <c r="D26" s="527"/>
      <c r="E26" s="527"/>
      <c r="F26" s="527"/>
      <c r="G26" s="527"/>
      <c r="H26" s="527"/>
    </row>
    <row r="27" spans="1:169" s="95" customFormat="1" ht="13.8">
      <c r="B27" s="527"/>
      <c r="C27" s="527"/>
      <c r="D27" s="527"/>
      <c r="E27" s="527"/>
      <c r="F27" s="527"/>
      <c r="G27" s="527"/>
      <c r="H27" s="527"/>
    </row>
    <row r="28" spans="1:169" s="95" customFormat="1" ht="13.8">
      <c r="B28" s="527"/>
      <c r="C28" s="527"/>
      <c r="D28" s="527"/>
      <c r="E28" s="527"/>
      <c r="F28" s="527"/>
      <c r="G28" s="527"/>
      <c r="H28" s="527"/>
    </row>
    <row r="29" spans="1:169">
      <c r="B29" s="533"/>
      <c r="C29" s="533"/>
      <c r="D29" s="533"/>
      <c r="E29" s="533"/>
      <c r="F29" s="533"/>
      <c r="G29" s="533"/>
      <c r="H29" s="533"/>
    </row>
    <row r="30" spans="1:169">
      <c r="B30" s="533"/>
      <c r="C30" s="533"/>
      <c r="D30" s="533"/>
      <c r="E30" s="533"/>
      <c r="F30" s="533"/>
      <c r="G30" s="533"/>
      <c r="H30" s="533"/>
    </row>
    <row r="31" spans="1:169">
      <c r="B31" s="533"/>
      <c r="C31" s="533"/>
      <c r="D31" s="533"/>
      <c r="E31" s="533"/>
      <c r="F31" s="533"/>
      <c r="G31" s="533"/>
      <c r="H31" s="533"/>
    </row>
  </sheetData>
  <mergeCells count="12">
    <mergeCell ref="H6:H7"/>
    <mergeCell ref="I6:I7"/>
    <mergeCell ref="A2:I2"/>
    <mergeCell ref="A3:I3"/>
    <mergeCell ref="A4:I4"/>
    <mergeCell ref="A6:A7"/>
    <mergeCell ref="B6:B7"/>
    <mergeCell ref="C6:C7"/>
    <mergeCell ref="D6:D7"/>
    <mergeCell ref="E6:E7"/>
    <mergeCell ref="F6:F7"/>
    <mergeCell ref="G6:G7"/>
  </mergeCells>
  <hyperlinks>
    <hyperlink ref="A1" location="Índice!A1" display="Volver al Índice" xr:uid="{FFEC4538-EF55-419E-9118-30B7141C8C7E}"/>
  </hyperlinks>
  <printOptions horizontalCentered="1" verticalCentered="1"/>
  <pageMargins left="1.1811023622047245" right="1.1811023622047245" top="0.98425196850393704" bottom="0.98425196850393704" header="0.59055118110236227" footer="0.59055118110236227"/>
  <pageSetup paperSize="9"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B8399-D0A8-4757-B8B9-C8ECFDFE81B3}">
  <dimension ref="A1:IR77"/>
  <sheetViews>
    <sheetView showGridLines="0" workbookViewId="0"/>
  </sheetViews>
  <sheetFormatPr baseColWidth="10" defaultColWidth="10.109375" defaultRowHeight="13.2"/>
  <cols>
    <col min="1" max="1" width="28.88671875" style="564" customWidth="1"/>
    <col min="2" max="2" width="9.44140625" style="7" bestFit="1" customWidth="1"/>
    <col min="3" max="4" width="9" style="7" bestFit="1" customWidth="1"/>
    <col min="5" max="10" width="7.5546875" style="7" customWidth="1"/>
    <col min="11" max="11" width="9.88671875" style="7" bestFit="1" customWidth="1"/>
    <col min="12" max="16384" width="10.109375" style="7"/>
  </cols>
  <sheetData>
    <row r="1" spans="1:252" ht="18.75" customHeight="1">
      <c r="A1" s="1189" t="s">
        <v>1067</v>
      </c>
    </row>
    <row r="2" spans="1:252" ht="49.5" customHeight="1">
      <c r="A2" s="565" t="s">
        <v>622</v>
      </c>
      <c r="B2" s="565"/>
      <c r="C2" s="565"/>
      <c r="D2" s="565"/>
      <c r="E2" s="565"/>
      <c r="F2" s="565"/>
      <c r="G2" s="565"/>
      <c r="H2" s="565"/>
      <c r="I2" s="565"/>
      <c r="J2" s="565"/>
      <c r="K2" s="565"/>
    </row>
    <row r="3" spans="1:252" ht="15.75" customHeight="1">
      <c r="A3" s="566">
        <v>45351</v>
      </c>
      <c r="B3" s="566"/>
      <c r="C3" s="566"/>
      <c r="D3" s="566"/>
      <c r="E3" s="566"/>
      <c r="F3" s="566"/>
      <c r="G3" s="566"/>
      <c r="H3" s="566"/>
      <c r="I3" s="566"/>
      <c r="J3" s="566"/>
      <c r="K3" s="566"/>
    </row>
    <row r="4" spans="1:252" ht="18" customHeight="1">
      <c r="A4" s="511" t="s">
        <v>65</v>
      </c>
      <c r="B4" s="511"/>
      <c r="C4" s="511"/>
      <c r="D4" s="511"/>
      <c r="E4" s="511"/>
      <c r="F4" s="511"/>
      <c r="G4" s="511"/>
      <c r="H4" s="511"/>
      <c r="I4" s="511"/>
      <c r="J4" s="511"/>
      <c r="K4" s="511"/>
    </row>
    <row r="5" spans="1:252" s="569" customFormat="1" ht="15.75" customHeight="1" thickBot="1">
      <c r="A5" s="567"/>
      <c r="B5" s="568"/>
      <c r="C5" s="568"/>
      <c r="D5" s="568"/>
      <c r="E5" s="568"/>
      <c r="F5" s="568"/>
      <c r="G5" s="568"/>
      <c r="H5" s="568"/>
      <c r="I5" s="568"/>
      <c r="J5" s="568"/>
      <c r="K5" s="568"/>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row>
    <row r="6" spans="1:252" ht="101.25" customHeight="1">
      <c r="A6" s="181" t="s">
        <v>623</v>
      </c>
      <c r="B6" s="570" t="s">
        <v>29</v>
      </c>
      <c r="C6" s="571" t="s">
        <v>30</v>
      </c>
      <c r="D6" s="571" t="s">
        <v>31</v>
      </c>
      <c r="E6" s="571" t="s">
        <v>32</v>
      </c>
      <c r="F6" s="571" t="s">
        <v>33</v>
      </c>
      <c r="G6" s="571" t="s">
        <v>34</v>
      </c>
      <c r="H6" s="571" t="s">
        <v>35</v>
      </c>
      <c r="I6" s="571" t="s">
        <v>36</v>
      </c>
      <c r="J6" s="571" t="s">
        <v>37</v>
      </c>
      <c r="K6" s="572" t="s">
        <v>624</v>
      </c>
      <c r="L6" s="95"/>
    </row>
    <row r="7" spans="1:252">
      <c r="A7" s="573" t="s">
        <v>625</v>
      </c>
      <c r="B7" s="574">
        <v>0</v>
      </c>
      <c r="C7" s="575">
        <v>0</v>
      </c>
      <c r="D7" s="575">
        <v>0</v>
      </c>
      <c r="E7" s="575">
        <v>0</v>
      </c>
      <c r="F7" s="575">
        <v>0</v>
      </c>
      <c r="G7" s="575">
        <v>0</v>
      </c>
      <c r="H7" s="575">
        <v>0.14770634026109733</v>
      </c>
      <c r="I7" s="575">
        <v>8.699089553656815E-2</v>
      </c>
      <c r="J7" s="575">
        <v>0</v>
      </c>
      <c r="K7" s="575">
        <v>1.8239089760918665E-2</v>
      </c>
      <c r="L7" s="16"/>
    </row>
    <row r="8" spans="1:252">
      <c r="A8" s="576" t="s">
        <v>626</v>
      </c>
      <c r="B8" s="577">
        <v>0</v>
      </c>
      <c r="C8" s="578">
        <v>0</v>
      </c>
      <c r="D8" s="578">
        <v>0</v>
      </c>
      <c r="E8" s="578">
        <v>0</v>
      </c>
      <c r="F8" s="578">
        <v>0</v>
      </c>
      <c r="G8" s="578">
        <v>0</v>
      </c>
      <c r="H8" s="578">
        <v>0</v>
      </c>
      <c r="I8" s="578">
        <v>0</v>
      </c>
      <c r="J8" s="578">
        <v>0</v>
      </c>
      <c r="K8" s="578">
        <v>0</v>
      </c>
      <c r="L8" s="16"/>
    </row>
    <row r="9" spans="1:252">
      <c r="A9" s="576" t="s">
        <v>393</v>
      </c>
      <c r="B9" s="577">
        <v>0</v>
      </c>
      <c r="C9" s="578">
        <v>0</v>
      </c>
      <c r="D9" s="578">
        <v>0</v>
      </c>
      <c r="E9" s="578">
        <v>0</v>
      </c>
      <c r="F9" s="578">
        <v>0</v>
      </c>
      <c r="G9" s="578">
        <v>0</v>
      </c>
      <c r="H9" s="578">
        <v>0</v>
      </c>
      <c r="I9" s="578">
        <v>0</v>
      </c>
      <c r="J9" s="578">
        <v>0</v>
      </c>
      <c r="K9" s="578">
        <v>0</v>
      </c>
      <c r="L9" s="16"/>
    </row>
    <row r="10" spans="1:252">
      <c r="A10" s="576" t="s">
        <v>398</v>
      </c>
      <c r="B10" s="577">
        <v>0</v>
      </c>
      <c r="C10" s="578">
        <v>0</v>
      </c>
      <c r="D10" s="578">
        <v>0</v>
      </c>
      <c r="E10" s="578">
        <v>0</v>
      </c>
      <c r="F10" s="578">
        <v>0</v>
      </c>
      <c r="G10" s="578">
        <v>0</v>
      </c>
      <c r="H10" s="578">
        <v>8.3106443113624862E-2</v>
      </c>
      <c r="I10" s="578">
        <v>0</v>
      </c>
      <c r="J10" s="578">
        <v>0</v>
      </c>
      <c r="K10" s="578">
        <v>8.2878171548640446E-3</v>
      </c>
      <c r="L10" s="16"/>
    </row>
    <row r="11" spans="1:252">
      <c r="A11" s="576" t="s">
        <v>627</v>
      </c>
      <c r="B11" s="577">
        <v>0</v>
      </c>
      <c r="C11" s="578">
        <v>0</v>
      </c>
      <c r="D11" s="578">
        <v>0</v>
      </c>
      <c r="E11" s="578">
        <v>0</v>
      </c>
      <c r="F11" s="578">
        <v>0</v>
      </c>
      <c r="G11" s="578">
        <v>0</v>
      </c>
      <c r="H11" s="578">
        <v>0</v>
      </c>
      <c r="I11" s="578">
        <v>8.699089553656815E-2</v>
      </c>
      <c r="J11" s="578">
        <v>0</v>
      </c>
      <c r="K11" s="578">
        <v>3.5090267858445602E-3</v>
      </c>
      <c r="L11" s="16"/>
    </row>
    <row r="12" spans="1:252">
      <c r="A12" s="576" t="s">
        <v>628</v>
      </c>
      <c r="B12" s="577">
        <v>0</v>
      </c>
      <c r="C12" s="578">
        <v>0</v>
      </c>
      <c r="D12" s="578">
        <v>0</v>
      </c>
      <c r="E12" s="578">
        <v>0</v>
      </c>
      <c r="F12" s="578">
        <v>0</v>
      </c>
      <c r="G12" s="578">
        <v>0</v>
      </c>
      <c r="H12" s="578">
        <v>6.4599897147472454E-2</v>
      </c>
      <c r="I12" s="578">
        <v>0</v>
      </c>
      <c r="J12" s="578">
        <v>0</v>
      </c>
      <c r="K12" s="578">
        <v>6.4422458202100614E-3</v>
      </c>
      <c r="L12" s="16"/>
    </row>
    <row r="13" spans="1:252">
      <c r="A13" s="576" t="s">
        <v>629</v>
      </c>
      <c r="B13" s="577">
        <v>0</v>
      </c>
      <c r="C13" s="578">
        <v>0</v>
      </c>
      <c r="D13" s="578">
        <v>0</v>
      </c>
      <c r="E13" s="578">
        <v>0</v>
      </c>
      <c r="F13" s="578">
        <v>0</v>
      </c>
      <c r="G13" s="578">
        <v>0</v>
      </c>
      <c r="H13" s="578">
        <v>0</v>
      </c>
      <c r="I13" s="578">
        <v>0</v>
      </c>
      <c r="J13" s="578">
        <v>0</v>
      </c>
      <c r="K13" s="578">
        <v>0</v>
      </c>
      <c r="L13" s="16"/>
    </row>
    <row r="14" spans="1:252">
      <c r="A14" s="576" t="s">
        <v>630</v>
      </c>
      <c r="B14" s="577">
        <v>0</v>
      </c>
      <c r="C14" s="578">
        <v>0</v>
      </c>
      <c r="D14" s="578">
        <v>0</v>
      </c>
      <c r="E14" s="578">
        <v>0</v>
      </c>
      <c r="F14" s="578">
        <v>0</v>
      </c>
      <c r="G14" s="578">
        <v>0</v>
      </c>
      <c r="H14" s="578">
        <v>0</v>
      </c>
      <c r="I14" s="578">
        <v>0</v>
      </c>
      <c r="J14" s="578">
        <v>0</v>
      </c>
      <c r="K14" s="578">
        <v>0</v>
      </c>
      <c r="L14" s="16"/>
    </row>
    <row r="15" spans="1:252" ht="3" customHeight="1">
      <c r="A15" s="576"/>
      <c r="B15" s="579"/>
      <c r="C15" s="580"/>
      <c r="D15" s="580"/>
      <c r="E15" s="580"/>
      <c r="F15" s="580"/>
      <c r="G15" s="580"/>
      <c r="H15" s="580"/>
      <c r="I15" s="580"/>
      <c r="J15" s="580"/>
      <c r="K15" s="580"/>
      <c r="L15" s="16"/>
    </row>
    <row r="16" spans="1:252">
      <c r="A16" s="573" t="s">
        <v>631</v>
      </c>
      <c r="B16" s="581">
        <v>0</v>
      </c>
      <c r="C16" s="582">
        <v>0</v>
      </c>
      <c r="D16" s="582">
        <v>0</v>
      </c>
      <c r="E16" s="582">
        <v>0</v>
      </c>
      <c r="F16" s="582">
        <v>0</v>
      </c>
      <c r="G16" s="582">
        <v>0</v>
      </c>
      <c r="H16" s="582">
        <v>1.6646865954435657</v>
      </c>
      <c r="I16" s="582">
        <v>0.14332333294706598</v>
      </c>
      <c r="J16" s="582">
        <v>0</v>
      </c>
      <c r="K16" s="582">
        <v>0.17179277077458602</v>
      </c>
      <c r="L16" s="16"/>
      <c r="N16" s="583"/>
    </row>
    <row r="17" spans="1:12">
      <c r="A17" s="576" t="s">
        <v>626</v>
      </c>
      <c r="B17" s="579">
        <v>0</v>
      </c>
      <c r="C17" s="580">
        <v>0</v>
      </c>
      <c r="D17" s="580">
        <v>0</v>
      </c>
      <c r="E17" s="580">
        <v>0</v>
      </c>
      <c r="F17" s="580">
        <v>0</v>
      </c>
      <c r="G17" s="580">
        <v>0</v>
      </c>
      <c r="H17" s="580">
        <v>0</v>
      </c>
      <c r="I17" s="580">
        <v>0</v>
      </c>
      <c r="J17" s="580">
        <v>0</v>
      </c>
      <c r="K17" s="580">
        <v>0</v>
      </c>
      <c r="L17" s="16"/>
    </row>
    <row r="18" spans="1:12">
      <c r="A18" s="576" t="s">
        <v>393</v>
      </c>
      <c r="B18" s="579">
        <v>0</v>
      </c>
      <c r="C18" s="580">
        <v>0</v>
      </c>
      <c r="D18" s="580">
        <v>0</v>
      </c>
      <c r="E18" s="580">
        <v>0</v>
      </c>
      <c r="F18" s="580">
        <v>0</v>
      </c>
      <c r="G18" s="580">
        <v>0</v>
      </c>
      <c r="H18" s="580">
        <v>0</v>
      </c>
      <c r="I18" s="580">
        <v>0</v>
      </c>
      <c r="J18" s="580">
        <v>0</v>
      </c>
      <c r="K18" s="580">
        <v>0</v>
      </c>
      <c r="L18" s="16"/>
    </row>
    <row r="19" spans="1:12">
      <c r="A19" s="576" t="s">
        <v>398</v>
      </c>
      <c r="B19" s="579">
        <v>0</v>
      </c>
      <c r="C19" s="580">
        <v>0</v>
      </c>
      <c r="D19" s="580">
        <v>0</v>
      </c>
      <c r="E19" s="580">
        <v>0</v>
      </c>
      <c r="F19" s="580">
        <v>0</v>
      </c>
      <c r="G19" s="580">
        <v>0</v>
      </c>
      <c r="H19" s="580">
        <v>0.51748099368787615</v>
      </c>
      <c r="I19" s="580">
        <v>0</v>
      </c>
      <c r="J19" s="580">
        <v>0</v>
      </c>
      <c r="K19" s="580">
        <v>5.1605960935408479E-2</v>
      </c>
      <c r="L19" s="16"/>
    </row>
    <row r="20" spans="1:12">
      <c r="A20" s="576" t="s">
        <v>627</v>
      </c>
      <c r="B20" s="579">
        <v>0</v>
      </c>
      <c r="C20" s="580">
        <v>0</v>
      </c>
      <c r="D20" s="580">
        <v>0</v>
      </c>
      <c r="E20" s="580">
        <v>0</v>
      </c>
      <c r="F20" s="580">
        <v>0</v>
      </c>
      <c r="G20" s="580">
        <v>0</v>
      </c>
      <c r="H20" s="580">
        <v>0</v>
      </c>
      <c r="I20" s="580">
        <v>0.14332333294706598</v>
      </c>
      <c r="J20" s="580">
        <v>0</v>
      </c>
      <c r="K20" s="580">
        <v>5.7813569023020253E-3</v>
      </c>
      <c r="L20" s="16"/>
    </row>
    <row r="21" spans="1:12">
      <c r="A21" s="576" t="s">
        <v>628</v>
      </c>
      <c r="B21" s="579">
        <v>0</v>
      </c>
      <c r="C21" s="580">
        <v>0</v>
      </c>
      <c r="D21" s="580">
        <v>0</v>
      </c>
      <c r="E21" s="580">
        <v>0</v>
      </c>
      <c r="F21" s="580">
        <v>0</v>
      </c>
      <c r="G21" s="580">
        <v>0</v>
      </c>
      <c r="H21" s="580">
        <v>1.1472056017556893</v>
      </c>
      <c r="I21" s="580">
        <v>0</v>
      </c>
      <c r="J21" s="580">
        <v>0</v>
      </c>
      <c r="K21" s="580">
        <v>0.11440545293687553</v>
      </c>
      <c r="L21" s="16"/>
    </row>
    <row r="22" spans="1:12">
      <c r="A22" s="576" t="s">
        <v>629</v>
      </c>
      <c r="B22" s="579">
        <v>0</v>
      </c>
      <c r="C22" s="580">
        <v>0</v>
      </c>
      <c r="D22" s="580">
        <v>0</v>
      </c>
      <c r="E22" s="580">
        <v>0</v>
      </c>
      <c r="F22" s="580">
        <v>0</v>
      </c>
      <c r="G22" s="580">
        <v>0</v>
      </c>
      <c r="H22" s="580">
        <v>0</v>
      </c>
      <c r="I22" s="580">
        <v>0</v>
      </c>
      <c r="J22" s="580">
        <v>0</v>
      </c>
      <c r="K22" s="580">
        <v>0</v>
      </c>
      <c r="L22" s="16"/>
    </row>
    <row r="23" spans="1:12">
      <c r="A23" s="576" t="s">
        <v>630</v>
      </c>
      <c r="B23" s="579">
        <v>0</v>
      </c>
      <c r="C23" s="580">
        <v>0</v>
      </c>
      <c r="D23" s="580">
        <v>0</v>
      </c>
      <c r="E23" s="580">
        <v>0</v>
      </c>
      <c r="F23" s="580">
        <v>0</v>
      </c>
      <c r="G23" s="580">
        <v>0</v>
      </c>
      <c r="H23" s="580">
        <v>0</v>
      </c>
      <c r="I23" s="580">
        <v>0</v>
      </c>
      <c r="J23" s="580">
        <v>0</v>
      </c>
      <c r="K23" s="580">
        <v>0</v>
      </c>
      <c r="L23" s="16"/>
    </row>
    <row r="24" spans="1:12" ht="2.25" customHeight="1">
      <c r="A24" s="576"/>
      <c r="B24" s="579"/>
      <c r="C24" s="580"/>
      <c r="D24" s="580"/>
      <c r="E24" s="580"/>
      <c r="F24" s="580"/>
      <c r="G24" s="580"/>
      <c r="H24" s="580"/>
      <c r="I24" s="580"/>
      <c r="J24" s="580"/>
      <c r="K24" s="580"/>
      <c r="L24" s="16"/>
    </row>
    <row r="25" spans="1:12">
      <c r="A25" s="573" t="s">
        <v>632</v>
      </c>
      <c r="B25" s="581">
        <v>9.0296739754836264E-2</v>
      </c>
      <c r="C25" s="582">
        <v>0.26044970972353365</v>
      </c>
      <c r="D25" s="582">
        <v>0.25933995697791007</v>
      </c>
      <c r="E25" s="582">
        <v>0.11486925620736609</v>
      </c>
      <c r="F25" s="582">
        <v>4.9256304209402149E-2</v>
      </c>
      <c r="G25" s="582">
        <v>0.37536722999169186</v>
      </c>
      <c r="H25" s="582">
        <v>11.79007209525192</v>
      </c>
      <c r="I25" s="582">
        <v>5.9880457507107359</v>
      </c>
      <c r="J25" s="582">
        <v>1.4751840781908421</v>
      </c>
      <c r="K25" s="582">
        <v>1.6395503619600387</v>
      </c>
      <c r="L25" s="16"/>
    </row>
    <row r="26" spans="1:12">
      <c r="A26" s="576" t="s">
        <v>626</v>
      </c>
      <c r="B26" s="579">
        <v>1.3636732879529755E-2</v>
      </c>
      <c r="C26" s="580">
        <v>0</v>
      </c>
      <c r="D26" s="580">
        <v>0</v>
      </c>
      <c r="E26" s="580">
        <v>0</v>
      </c>
      <c r="F26" s="580">
        <v>0</v>
      </c>
      <c r="G26" s="580">
        <v>0.36446387384314249</v>
      </c>
      <c r="H26" s="580">
        <v>0</v>
      </c>
      <c r="I26" s="580">
        <v>0</v>
      </c>
      <c r="J26" s="580">
        <v>0</v>
      </c>
      <c r="K26" s="580">
        <v>4.2247190380777615E-2</v>
      </c>
      <c r="L26" s="16"/>
    </row>
    <row r="27" spans="1:12">
      <c r="A27" s="576" t="s">
        <v>393</v>
      </c>
      <c r="B27" s="579">
        <v>0</v>
      </c>
      <c r="C27" s="580">
        <v>0</v>
      </c>
      <c r="D27" s="580">
        <v>0</v>
      </c>
      <c r="E27" s="580">
        <v>0</v>
      </c>
      <c r="F27" s="580">
        <v>0</v>
      </c>
      <c r="G27" s="580">
        <v>0</v>
      </c>
      <c r="H27" s="580">
        <v>0</v>
      </c>
      <c r="I27" s="580">
        <v>0</v>
      </c>
      <c r="J27" s="580">
        <v>0</v>
      </c>
      <c r="K27" s="580">
        <v>0</v>
      </c>
      <c r="L27" s="16"/>
    </row>
    <row r="28" spans="1:12">
      <c r="A28" s="576" t="s">
        <v>398</v>
      </c>
      <c r="B28" s="579">
        <v>6.9589628489174896E-2</v>
      </c>
      <c r="C28" s="580">
        <v>0.26044970972353365</v>
      </c>
      <c r="D28" s="580">
        <v>0.25933995697791007</v>
      </c>
      <c r="E28" s="580">
        <v>0.11486925620736609</v>
      </c>
      <c r="F28" s="580">
        <v>4.9256304209402149E-2</v>
      </c>
      <c r="G28" s="580">
        <v>1.0903356148549325E-2</v>
      </c>
      <c r="H28" s="580">
        <v>11.274049562795684</v>
      </c>
      <c r="I28" s="580">
        <v>5.9880457507107359</v>
      </c>
      <c r="J28" s="580">
        <v>1.4286285054368344</v>
      </c>
      <c r="K28" s="580">
        <v>1.5433633728948424</v>
      </c>
      <c r="L28" s="16"/>
    </row>
    <row r="29" spans="1:12">
      <c r="A29" s="576" t="s">
        <v>627</v>
      </c>
      <c r="B29" s="579">
        <v>0</v>
      </c>
      <c r="C29" s="580">
        <v>0</v>
      </c>
      <c r="D29" s="580">
        <v>0</v>
      </c>
      <c r="E29" s="580">
        <v>0</v>
      </c>
      <c r="F29" s="580">
        <v>0</v>
      </c>
      <c r="G29" s="580">
        <v>0</v>
      </c>
      <c r="H29" s="580">
        <v>0</v>
      </c>
      <c r="I29" s="580">
        <v>0</v>
      </c>
      <c r="J29" s="580">
        <v>4.6555572754007658E-2</v>
      </c>
      <c r="K29" s="580">
        <v>1.2423037872513756E-3</v>
      </c>
      <c r="L29" s="16"/>
    </row>
    <row r="30" spans="1:12">
      <c r="A30" s="576" t="s">
        <v>628</v>
      </c>
      <c r="B30" s="579">
        <v>0</v>
      </c>
      <c r="C30" s="580">
        <v>0</v>
      </c>
      <c r="D30" s="580">
        <v>0</v>
      </c>
      <c r="E30" s="580">
        <v>0</v>
      </c>
      <c r="F30" s="580">
        <v>0</v>
      </c>
      <c r="G30" s="580">
        <v>0</v>
      </c>
      <c r="H30" s="580">
        <v>0.51602253245623575</v>
      </c>
      <c r="I30" s="580">
        <v>0</v>
      </c>
      <c r="J30" s="580">
        <v>0</v>
      </c>
      <c r="K30" s="580">
        <v>5.1460515413227159E-2</v>
      </c>
      <c r="L30" s="16"/>
    </row>
    <row r="31" spans="1:12">
      <c r="A31" s="576" t="s">
        <v>629</v>
      </c>
      <c r="B31" s="579">
        <v>0</v>
      </c>
      <c r="C31" s="580">
        <v>0</v>
      </c>
      <c r="D31" s="580">
        <v>0</v>
      </c>
      <c r="E31" s="580">
        <v>0</v>
      </c>
      <c r="F31" s="580">
        <v>0</v>
      </c>
      <c r="G31" s="580">
        <v>0</v>
      </c>
      <c r="H31" s="580">
        <v>0</v>
      </c>
      <c r="I31" s="580">
        <v>0</v>
      </c>
      <c r="J31" s="580">
        <v>0</v>
      </c>
      <c r="K31" s="580">
        <v>0</v>
      </c>
      <c r="L31" s="16"/>
    </row>
    <row r="32" spans="1:12">
      <c r="A32" s="576" t="s">
        <v>630</v>
      </c>
      <c r="B32" s="579">
        <v>7.0703783861316358E-3</v>
      </c>
      <c r="C32" s="580">
        <v>0</v>
      </c>
      <c r="D32" s="580">
        <v>0</v>
      </c>
      <c r="E32" s="580">
        <v>0</v>
      </c>
      <c r="F32" s="580">
        <v>0</v>
      </c>
      <c r="G32" s="580">
        <v>0</v>
      </c>
      <c r="H32" s="580">
        <v>0</v>
      </c>
      <c r="I32" s="580">
        <v>0</v>
      </c>
      <c r="J32" s="580">
        <v>0</v>
      </c>
      <c r="K32" s="580">
        <v>1.2369794839400951E-3</v>
      </c>
      <c r="L32" s="16"/>
    </row>
    <row r="33" spans="1:12" ht="3.75" customHeight="1">
      <c r="A33" s="576"/>
      <c r="B33" s="579"/>
      <c r="C33" s="580"/>
      <c r="D33" s="580"/>
      <c r="E33" s="580"/>
      <c r="F33" s="580"/>
      <c r="G33" s="580"/>
      <c r="H33" s="580"/>
      <c r="I33" s="580"/>
      <c r="J33" s="580"/>
      <c r="K33" s="580"/>
      <c r="L33" s="16"/>
    </row>
    <row r="34" spans="1:12">
      <c r="A34" s="573" t="s">
        <v>633</v>
      </c>
      <c r="B34" s="581">
        <v>0.35184871531959139</v>
      </c>
      <c r="C34" s="582">
        <v>41.1046666882728</v>
      </c>
      <c r="D34" s="582">
        <v>50.76639685340669</v>
      </c>
      <c r="E34" s="582">
        <v>5.9707392582058931</v>
      </c>
      <c r="F34" s="582">
        <v>31.990790030822541</v>
      </c>
      <c r="G34" s="582">
        <v>0</v>
      </c>
      <c r="H34" s="582">
        <v>19.495332101289797</v>
      </c>
      <c r="I34" s="582">
        <v>56.917153758064309</v>
      </c>
      <c r="J34" s="582">
        <v>53.023268128511923</v>
      </c>
      <c r="K34" s="582">
        <v>26.57099429447544</v>
      </c>
      <c r="L34" s="16"/>
    </row>
    <row r="35" spans="1:12">
      <c r="A35" s="576" t="s">
        <v>626</v>
      </c>
      <c r="B35" s="579">
        <v>0</v>
      </c>
      <c r="C35" s="580">
        <v>0</v>
      </c>
      <c r="D35" s="580">
        <v>0</v>
      </c>
      <c r="E35" s="580">
        <v>0</v>
      </c>
      <c r="F35" s="580">
        <v>0</v>
      </c>
      <c r="G35" s="580">
        <v>0</v>
      </c>
      <c r="H35" s="580">
        <v>0</v>
      </c>
      <c r="I35" s="580">
        <v>0</v>
      </c>
      <c r="J35" s="580">
        <v>0</v>
      </c>
      <c r="K35" s="580">
        <v>0</v>
      </c>
      <c r="L35" s="16"/>
    </row>
    <row r="36" spans="1:12">
      <c r="A36" s="576" t="s">
        <v>393</v>
      </c>
      <c r="B36" s="579">
        <v>0</v>
      </c>
      <c r="C36" s="580">
        <v>0</v>
      </c>
      <c r="D36" s="580">
        <v>0</v>
      </c>
      <c r="E36" s="580">
        <v>0</v>
      </c>
      <c r="F36" s="580">
        <v>0</v>
      </c>
      <c r="G36" s="580">
        <v>0</v>
      </c>
      <c r="H36" s="580">
        <v>0</v>
      </c>
      <c r="I36" s="580">
        <v>0</v>
      </c>
      <c r="J36" s="580">
        <v>0</v>
      </c>
      <c r="K36" s="580">
        <v>0</v>
      </c>
      <c r="L36" s="16"/>
    </row>
    <row r="37" spans="1:12">
      <c r="A37" s="576" t="s">
        <v>398</v>
      </c>
      <c r="B37" s="579">
        <v>0.35172904903751312</v>
      </c>
      <c r="C37" s="580">
        <v>41.1046666882728</v>
      </c>
      <c r="D37" s="580">
        <v>50.76639685340669</v>
      </c>
      <c r="E37" s="580">
        <v>5.9707392582058931</v>
      </c>
      <c r="F37" s="580">
        <v>31.990790030822541</v>
      </c>
      <c r="G37" s="580">
        <v>0</v>
      </c>
      <c r="H37" s="580">
        <v>19.366069258744677</v>
      </c>
      <c r="I37" s="580">
        <v>56.917153758064309</v>
      </c>
      <c r="J37" s="580">
        <v>53.023268128511923</v>
      </c>
      <c r="K37" s="580">
        <v>26.558082579427566</v>
      </c>
      <c r="L37" s="16"/>
    </row>
    <row r="38" spans="1:12">
      <c r="A38" s="576" t="s">
        <v>627</v>
      </c>
      <c r="B38" s="579">
        <v>0</v>
      </c>
      <c r="C38" s="580">
        <v>0</v>
      </c>
      <c r="D38" s="580">
        <v>0</v>
      </c>
      <c r="E38" s="580">
        <v>0</v>
      </c>
      <c r="F38" s="580">
        <v>0</v>
      </c>
      <c r="G38" s="580">
        <v>0</v>
      </c>
      <c r="H38" s="580">
        <v>0</v>
      </c>
      <c r="I38" s="580">
        <v>0</v>
      </c>
      <c r="J38" s="580">
        <v>0</v>
      </c>
      <c r="K38" s="580">
        <v>0</v>
      </c>
      <c r="L38" s="16"/>
    </row>
    <row r="39" spans="1:12">
      <c r="A39" s="576" t="s">
        <v>628</v>
      </c>
      <c r="B39" s="579">
        <v>0</v>
      </c>
      <c r="C39" s="580">
        <v>0</v>
      </c>
      <c r="D39" s="580">
        <v>0</v>
      </c>
      <c r="E39" s="580">
        <v>0</v>
      </c>
      <c r="F39" s="580">
        <v>0</v>
      </c>
      <c r="G39" s="580">
        <v>0</v>
      </c>
      <c r="H39" s="580">
        <v>0.12926284254511863</v>
      </c>
      <c r="I39" s="580">
        <v>0</v>
      </c>
      <c r="J39" s="580">
        <v>0</v>
      </c>
      <c r="K39" s="580">
        <v>1.2890779147739614E-2</v>
      </c>
      <c r="L39" s="16"/>
    </row>
    <row r="40" spans="1:12">
      <c r="A40" s="576" t="s">
        <v>629</v>
      </c>
      <c r="B40" s="579">
        <v>0</v>
      </c>
      <c r="C40" s="580">
        <v>0</v>
      </c>
      <c r="D40" s="580">
        <v>0</v>
      </c>
      <c r="E40" s="580">
        <v>0</v>
      </c>
      <c r="F40" s="580">
        <v>0</v>
      </c>
      <c r="G40" s="580">
        <v>0</v>
      </c>
      <c r="H40" s="580">
        <v>0</v>
      </c>
      <c r="I40" s="580">
        <v>0</v>
      </c>
      <c r="J40" s="580">
        <v>0</v>
      </c>
      <c r="K40" s="580">
        <v>0</v>
      </c>
      <c r="L40" s="16"/>
    </row>
    <row r="41" spans="1:12">
      <c r="A41" s="576" t="s">
        <v>630</v>
      </c>
      <c r="B41" s="579">
        <v>1.1966628207824153E-4</v>
      </c>
      <c r="C41" s="580">
        <v>0</v>
      </c>
      <c r="D41" s="580">
        <v>0</v>
      </c>
      <c r="E41" s="580">
        <v>0</v>
      </c>
      <c r="F41" s="580">
        <v>0</v>
      </c>
      <c r="G41" s="580">
        <v>0</v>
      </c>
      <c r="H41" s="580">
        <v>0</v>
      </c>
      <c r="I41" s="580">
        <v>0</v>
      </c>
      <c r="J41" s="580">
        <v>0</v>
      </c>
      <c r="K41" s="580">
        <v>2.0935900140863714E-5</v>
      </c>
      <c r="L41" s="16"/>
    </row>
    <row r="42" spans="1:12" ht="3" customHeight="1">
      <c r="A42" s="576"/>
      <c r="B42" s="579"/>
      <c r="C42" s="580"/>
      <c r="D42" s="580"/>
      <c r="E42" s="580"/>
      <c r="F42" s="580"/>
      <c r="G42" s="580"/>
      <c r="H42" s="580"/>
      <c r="I42" s="580"/>
      <c r="J42" s="580"/>
      <c r="K42" s="580"/>
      <c r="L42" s="16"/>
    </row>
    <row r="43" spans="1:12">
      <c r="A43" s="573" t="s">
        <v>634</v>
      </c>
      <c r="B43" s="581">
        <v>0.24472728681382439</v>
      </c>
      <c r="C43" s="582">
        <v>45.014332679637711</v>
      </c>
      <c r="D43" s="582">
        <v>33.500887730624356</v>
      </c>
      <c r="E43" s="582">
        <v>4.944479378897138</v>
      </c>
      <c r="F43" s="582">
        <v>24.28806617633488</v>
      </c>
      <c r="G43" s="582">
        <v>0</v>
      </c>
      <c r="H43" s="582">
        <v>2.1981399481763941</v>
      </c>
      <c r="I43" s="582">
        <v>28.699413063629443</v>
      </c>
      <c r="J43" s="582">
        <v>35.804314987279653</v>
      </c>
      <c r="K43" s="582">
        <v>21.409425683344551</v>
      </c>
      <c r="L43" s="16"/>
    </row>
    <row r="44" spans="1:12" ht="13.5" customHeight="1">
      <c r="A44" s="576" t="s">
        <v>626</v>
      </c>
      <c r="B44" s="579">
        <v>0</v>
      </c>
      <c r="C44" s="580">
        <v>0</v>
      </c>
      <c r="D44" s="580">
        <v>0</v>
      </c>
      <c r="E44" s="580">
        <v>0</v>
      </c>
      <c r="F44" s="580">
        <v>0</v>
      </c>
      <c r="G44" s="580">
        <v>0</v>
      </c>
      <c r="H44" s="580">
        <v>0</v>
      </c>
      <c r="I44" s="580">
        <v>0</v>
      </c>
      <c r="J44" s="580">
        <v>0</v>
      </c>
      <c r="K44" s="580">
        <v>0</v>
      </c>
      <c r="L44" s="16"/>
    </row>
    <row r="45" spans="1:12">
      <c r="A45" s="576" t="s">
        <v>393</v>
      </c>
      <c r="B45" s="579">
        <v>0</v>
      </c>
      <c r="C45" s="580">
        <v>0</v>
      </c>
      <c r="D45" s="580">
        <v>0</v>
      </c>
      <c r="E45" s="580">
        <v>0</v>
      </c>
      <c r="F45" s="580">
        <v>0</v>
      </c>
      <c r="G45" s="580">
        <v>0</v>
      </c>
      <c r="H45" s="580">
        <v>0</v>
      </c>
      <c r="I45" s="580">
        <v>0</v>
      </c>
      <c r="J45" s="580">
        <v>0</v>
      </c>
      <c r="K45" s="580">
        <v>0</v>
      </c>
      <c r="L45" s="16"/>
    </row>
    <row r="46" spans="1:12" ht="12.75" customHeight="1">
      <c r="A46" s="576" t="s">
        <v>398</v>
      </c>
      <c r="B46" s="579">
        <v>0.24213723486528443</v>
      </c>
      <c r="C46" s="580">
        <v>45.014332679637711</v>
      </c>
      <c r="D46" s="580">
        <v>33.500887730624356</v>
      </c>
      <c r="E46" s="580">
        <v>4.944479378897138</v>
      </c>
      <c r="F46" s="580">
        <v>24.28806617633488</v>
      </c>
      <c r="G46" s="580">
        <v>0</v>
      </c>
      <c r="H46" s="580">
        <v>2.1599804945595973</v>
      </c>
      <c r="I46" s="580">
        <v>28.699413063629443</v>
      </c>
      <c r="J46" s="580">
        <v>35.804314987279653</v>
      </c>
      <c r="K46" s="580">
        <v>21.405167083644976</v>
      </c>
      <c r="L46" s="16"/>
    </row>
    <row r="47" spans="1:12">
      <c r="A47" s="576" t="s">
        <v>627</v>
      </c>
      <c r="B47" s="579">
        <v>0</v>
      </c>
      <c r="C47" s="580">
        <v>0</v>
      </c>
      <c r="D47" s="580">
        <v>0</v>
      </c>
      <c r="E47" s="580">
        <v>0</v>
      </c>
      <c r="F47" s="580">
        <v>0</v>
      </c>
      <c r="G47" s="580">
        <v>0</v>
      </c>
      <c r="H47" s="580">
        <v>0</v>
      </c>
      <c r="I47" s="580">
        <v>0</v>
      </c>
      <c r="J47" s="580">
        <v>0</v>
      </c>
      <c r="K47" s="580">
        <v>0</v>
      </c>
      <c r="L47" s="16"/>
    </row>
    <row r="48" spans="1:12">
      <c r="A48" s="576" t="s">
        <v>628</v>
      </c>
      <c r="B48" s="579">
        <v>0</v>
      </c>
      <c r="C48" s="580">
        <v>0</v>
      </c>
      <c r="D48" s="580">
        <v>0</v>
      </c>
      <c r="E48" s="580">
        <v>0</v>
      </c>
      <c r="F48" s="580">
        <v>0</v>
      </c>
      <c r="G48" s="580">
        <v>0</v>
      </c>
      <c r="H48" s="580">
        <v>3.8159453616796887E-2</v>
      </c>
      <c r="I48" s="580">
        <v>0</v>
      </c>
      <c r="J48" s="580">
        <v>0</v>
      </c>
      <c r="K48" s="580">
        <v>3.8054639623203794E-3</v>
      </c>
      <c r="L48" s="16"/>
    </row>
    <row r="49" spans="1:12">
      <c r="A49" s="576" t="s">
        <v>629</v>
      </c>
      <c r="B49" s="579">
        <v>0</v>
      </c>
      <c r="C49" s="580">
        <v>0</v>
      </c>
      <c r="D49" s="580">
        <v>0</v>
      </c>
      <c r="E49" s="580">
        <v>0</v>
      </c>
      <c r="F49" s="580">
        <v>0</v>
      </c>
      <c r="G49" s="580">
        <v>0</v>
      </c>
      <c r="H49" s="580">
        <v>0</v>
      </c>
      <c r="I49" s="580">
        <v>0</v>
      </c>
      <c r="J49" s="580">
        <v>0</v>
      </c>
      <c r="K49" s="580">
        <v>0</v>
      </c>
      <c r="L49" s="16"/>
    </row>
    <row r="50" spans="1:12">
      <c r="A50" s="576" t="s">
        <v>630</v>
      </c>
      <c r="B50" s="579">
        <v>2.5900519485399904E-3</v>
      </c>
      <c r="C50" s="580">
        <v>0</v>
      </c>
      <c r="D50" s="580">
        <v>0</v>
      </c>
      <c r="E50" s="580">
        <v>0</v>
      </c>
      <c r="F50" s="580">
        <v>0</v>
      </c>
      <c r="G50" s="580">
        <v>0</v>
      </c>
      <c r="H50" s="580">
        <v>0</v>
      </c>
      <c r="I50" s="580">
        <v>0</v>
      </c>
      <c r="J50" s="580">
        <v>0</v>
      </c>
      <c r="K50" s="580">
        <v>4.5313573725662079E-4</v>
      </c>
      <c r="L50" s="16"/>
    </row>
    <row r="51" spans="1:12" ht="3" customHeight="1">
      <c r="A51" s="576"/>
      <c r="B51" s="579"/>
      <c r="C51" s="580"/>
      <c r="D51" s="580"/>
      <c r="E51" s="580"/>
      <c r="F51" s="580"/>
      <c r="G51" s="580"/>
      <c r="H51" s="580"/>
      <c r="I51" s="580"/>
      <c r="J51" s="580"/>
      <c r="K51" s="580"/>
      <c r="L51" s="16"/>
    </row>
    <row r="52" spans="1:12">
      <c r="A52" s="573" t="s">
        <v>635</v>
      </c>
      <c r="B52" s="581">
        <v>98.471708280989532</v>
      </c>
      <c r="C52" s="582">
        <v>13.620550922365949</v>
      </c>
      <c r="D52" s="582">
        <v>15.465243708160873</v>
      </c>
      <c r="E52" s="582">
        <v>67.697440554175643</v>
      </c>
      <c r="F52" s="582">
        <v>43.671887488633168</v>
      </c>
      <c r="G52" s="582">
        <v>99.62463277000829</v>
      </c>
      <c r="H52" s="582">
        <v>64.704062919577225</v>
      </c>
      <c r="I52" s="582">
        <v>8.1650731991118928</v>
      </c>
      <c r="J52" s="582">
        <v>4.9797830773445568</v>
      </c>
      <c r="K52" s="582">
        <v>48.07588979134686</v>
      </c>
      <c r="L52" s="16"/>
    </row>
    <row r="53" spans="1:12">
      <c r="A53" s="576" t="s">
        <v>626</v>
      </c>
      <c r="B53" s="579">
        <v>12.673256453323109</v>
      </c>
      <c r="C53" s="580">
        <v>0</v>
      </c>
      <c r="D53" s="580">
        <v>0</v>
      </c>
      <c r="E53" s="580">
        <v>0</v>
      </c>
      <c r="F53" s="580">
        <v>0</v>
      </c>
      <c r="G53" s="580">
        <v>99.032464593194049</v>
      </c>
      <c r="H53" s="580">
        <v>0</v>
      </c>
      <c r="I53" s="580">
        <v>0</v>
      </c>
      <c r="J53" s="580">
        <v>0</v>
      </c>
      <c r="K53" s="580">
        <v>13.048396332768702</v>
      </c>
      <c r="L53" s="16"/>
    </row>
    <row r="54" spans="1:12">
      <c r="A54" s="576" t="s">
        <v>398</v>
      </c>
      <c r="B54" s="579">
        <v>54.468265284785723</v>
      </c>
      <c r="C54" s="580">
        <v>13.620550922365949</v>
      </c>
      <c r="D54" s="580">
        <v>15.465243708160873</v>
      </c>
      <c r="E54" s="580">
        <v>63.703213342778312</v>
      </c>
      <c r="F54" s="580">
        <v>34.572663846959635</v>
      </c>
      <c r="G54" s="580">
        <v>0.59216817681425615</v>
      </c>
      <c r="H54" s="580">
        <v>64.704062919577225</v>
      </c>
      <c r="I54" s="580">
        <v>8.1650731991118928</v>
      </c>
      <c r="J54" s="580">
        <v>4.9797830773445568</v>
      </c>
      <c r="K54" s="580">
        <v>29.020497538890648</v>
      </c>
      <c r="L54" s="16"/>
    </row>
    <row r="55" spans="1:12">
      <c r="A55" s="584" t="s">
        <v>636</v>
      </c>
      <c r="B55" s="579">
        <v>0</v>
      </c>
      <c r="C55" s="580">
        <v>0</v>
      </c>
      <c r="D55" s="580">
        <v>0</v>
      </c>
      <c r="E55" s="580">
        <v>0</v>
      </c>
      <c r="F55" s="580">
        <v>0</v>
      </c>
      <c r="G55" s="580">
        <v>0</v>
      </c>
      <c r="H55" s="580">
        <v>0</v>
      </c>
      <c r="I55" s="580">
        <v>0</v>
      </c>
      <c r="J55" s="580">
        <v>0</v>
      </c>
      <c r="K55" s="580">
        <v>0</v>
      </c>
      <c r="L55" s="16"/>
    </row>
    <row r="56" spans="1:12">
      <c r="A56" s="584" t="s">
        <v>637</v>
      </c>
      <c r="B56" s="579">
        <v>54.468265284785723</v>
      </c>
      <c r="C56" s="580">
        <v>13.620550922365949</v>
      </c>
      <c r="D56" s="580">
        <v>15.465243708160873</v>
      </c>
      <c r="E56" s="580">
        <v>63.703213342778312</v>
      </c>
      <c r="F56" s="580">
        <v>34.572663846959635</v>
      </c>
      <c r="G56" s="580">
        <v>0.59216817681425615</v>
      </c>
      <c r="H56" s="580">
        <v>64.704062919577225</v>
      </c>
      <c r="I56" s="580">
        <v>8.1650731991118928</v>
      </c>
      <c r="J56" s="580">
        <v>4.9797830773445568</v>
      </c>
      <c r="K56" s="580">
        <v>29.020497538890648</v>
      </c>
      <c r="L56" s="16"/>
    </row>
    <row r="57" spans="1:12">
      <c r="A57" s="585" t="s">
        <v>638</v>
      </c>
      <c r="B57" s="579">
        <v>4.0326598472043408E-4</v>
      </c>
      <c r="C57" s="580">
        <v>0</v>
      </c>
      <c r="D57" s="580">
        <v>0</v>
      </c>
      <c r="E57" s="580">
        <v>7.2038875544288432</v>
      </c>
      <c r="F57" s="580">
        <v>0</v>
      </c>
      <c r="G57" s="580">
        <v>0</v>
      </c>
      <c r="H57" s="580">
        <v>64.269436982432595</v>
      </c>
      <c r="I57" s="580">
        <v>0</v>
      </c>
      <c r="J57" s="580">
        <v>0</v>
      </c>
      <c r="K57" s="580">
        <v>7.0323884123148011</v>
      </c>
      <c r="L57" s="16"/>
    </row>
    <row r="58" spans="1:12">
      <c r="A58" s="576" t="s">
        <v>628</v>
      </c>
      <c r="B58" s="579">
        <v>0</v>
      </c>
      <c r="C58" s="580">
        <v>0</v>
      </c>
      <c r="D58" s="580">
        <v>0</v>
      </c>
      <c r="E58" s="580">
        <v>0</v>
      </c>
      <c r="F58" s="580">
        <v>0</v>
      </c>
      <c r="G58" s="580">
        <v>0</v>
      </c>
      <c r="H58" s="580">
        <v>0</v>
      </c>
      <c r="I58" s="580">
        <v>0</v>
      </c>
      <c r="J58" s="580">
        <v>0</v>
      </c>
      <c r="K58" s="580">
        <v>0</v>
      </c>
      <c r="L58" s="16"/>
    </row>
    <row r="59" spans="1:12">
      <c r="A59" s="576" t="s">
        <v>630</v>
      </c>
      <c r="B59" s="579">
        <v>31.3301865428807</v>
      </c>
      <c r="C59" s="580">
        <v>0</v>
      </c>
      <c r="D59" s="580">
        <v>0</v>
      </c>
      <c r="E59" s="580">
        <v>3.9942272113973463</v>
      </c>
      <c r="F59" s="580">
        <v>9.0992236416735341</v>
      </c>
      <c r="G59" s="580">
        <v>0</v>
      </c>
      <c r="H59" s="580">
        <v>0</v>
      </c>
      <c r="I59" s="580">
        <v>0</v>
      </c>
      <c r="J59" s="580">
        <v>0</v>
      </c>
      <c r="K59" s="580">
        <v>6.0069959196875073</v>
      </c>
      <c r="L59" s="16"/>
    </row>
    <row r="60" spans="1:12" ht="3" customHeight="1">
      <c r="A60" s="576"/>
      <c r="B60" s="579">
        <v>0</v>
      </c>
      <c r="C60" s="580">
        <v>0</v>
      </c>
      <c r="D60" s="580">
        <v>0</v>
      </c>
      <c r="E60" s="580">
        <v>0</v>
      </c>
      <c r="F60" s="580">
        <v>0</v>
      </c>
      <c r="G60" s="580">
        <v>0</v>
      </c>
      <c r="H60" s="580">
        <v>0</v>
      </c>
      <c r="I60" s="580">
        <v>0</v>
      </c>
      <c r="J60" s="580">
        <v>0</v>
      </c>
      <c r="K60" s="580">
        <v>0</v>
      </c>
      <c r="L60" s="16"/>
    </row>
    <row r="61" spans="1:12">
      <c r="A61" s="573" t="s">
        <v>639</v>
      </c>
      <c r="B61" s="581">
        <v>0.8414189771222188</v>
      </c>
      <c r="C61" s="582">
        <v>0</v>
      </c>
      <c r="D61" s="582">
        <v>8.1317508301801469E-3</v>
      </c>
      <c r="E61" s="582">
        <v>21.272471552513945</v>
      </c>
      <c r="F61" s="582">
        <v>0</v>
      </c>
      <c r="G61" s="582">
        <v>0</v>
      </c>
      <c r="H61" s="582">
        <v>0</v>
      </c>
      <c r="I61" s="582">
        <v>0</v>
      </c>
      <c r="J61" s="582">
        <v>4.7174497286730306</v>
      </c>
      <c r="K61" s="582">
        <v>2.1141080083376012</v>
      </c>
      <c r="L61" s="16"/>
    </row>
    <row r="62" spans="1:12">
      <c r="A62" s="576" t="s">
        <v>398</v>
      </c>
      <c r="B62" s="579">
        <v>0.3686155166061989</v>
      </c>
      <c r="C62" s="580">
        <v>0</v>
      </c>
      <c r="D62" s="580">
        <v>6.307318190781568E-4</v>
      </c>
      <c r="E62" s="580">
        <v>0</v>
      </c>
      <c r="F62" s="580">
        <v>0</v>
      </c>
      <c r="G62" s="580">
        <v>0</v>
      </c>
      <c r="H62" s="580">
        <v>0</v>
      </c>
      <c r="I62" s="580">
        <v>0</v>
      </c>
      <c r="J62" s="580">
        <v>0.84317637613136753</v>
      </c>
      <c r="K62" s="580">
        <v>8.708832088474551E-2</v>
      </c>
      <c r="L62" s="16"/>
    </row>
    <row r="63" spans="1:12">
      <c r="A63" s="576" t="s">
        <v>640</v>
      </c>
      <c r="B63" s="579">
        <v>0.47280346051601979</v>
      </c>
      <c r="C63" s="580">
        <v>0</v>
      </c>
      <c r="D63" s="580">
        <v>6.5411214889120363E-3</v>
      </c>
      <c r="E63" s="580">
        <v>21.272471552513945</v>
      </c>
      <c r="F63" s="580">
        <v>0</v>
      </c>
      <c r="G63" s="580">
        <v>0</v>
      </c>
      <c r="H63" s="580">
        <v>0</v>
      </c>
      <c r="I63" s="580">
        <v>0</v>
      </c>
      <c r="J63" s="580">
        <v>3.8742733525416631</v>
      </c>
      <c r="K63" s="580">
        <v>2.0268696710211578</v>
      </c>
      <c r="L63" s="16"/>
    </row>
    <row r="64" spans="1:12">
      <c r="A64" s="576" t="s">
        <v>630</v>
      </c>
      <c r="B64" s="579">
        <v>0</v>
      </c>
      <c r="C64" s="580">
        <v>0</v>
      </c>
      <c r="D64" s="580">
        <v>9.5989752218995483E-4</v>
      </c>
      <c r="E64" s="580">
        <v>0</v>
      </c>
      <c r="F64" s="580">
        <v>0</v>
      </c>
      <c r="G64" s="580">
        <v>0</v>
      </c>
      <c r="H64" s="580">
        <v>0</v>
      </c>
      <c r="I64" s="580">
        <v>0</v>
      </c>
      <c r="J64" s="580">
        <v>0</v>
      </c>
      <c r="K64" s="580">
        <v>1.500164316979445E-4</v>
      </c>
      <c r="L64" s="16"/>
    </row>
    <row r="65" spans="1:12" ht="4.5" customHeight="1">
      <c r="A65" s="586"/>
      <c r="B65" s="587"/>
      <c r="C65" s="16"/>
      <c r="D65" s="16"/>
      <c r="E65" s="16"/>
      <c r="F65" s="16"/>
      <c r="G65" s="16"/>
      <c r="H65" s="16"/>
      <c r="I65" s="16"/>
      <c r="J65" s="16"/>
      <c r="K65" s="16"/>
      <c r="L65" s="16"/>
    </row>
    <row r="66" spans="1:12" s="77" customFormat="1" ht="24.75" customHeight="1">
      <c r="A66" s="588" t="s">
        <v>641</v>
      </c>
      <c r="B66" s="589">
        <v>2547442.72744</v>
      </c>
      <c r="C66" s="590">
        <v>4169484.7237600004</v>
      </c>
      <c r="D66" s="590">
        <v>2275613.7499099998</v>
      </c>
      <c r="E66" s="590">
        <v>1259287.03446</v>
      </c>
      <c r="F66" s="590">
        <v>288464.31392000004</v>
      </c>
      <c r="G66" s="590">
        <v>1592512.22866</v>
      </c>
      <c r="H66" s="590">
        <v>1452078.3645500001</v>
      </c>
      <c r="I66" s="590">
        <v>587350.67255999998</v>
      </c>
      <c r="J66" s="590">
        <v>388544.46267000004</v>
      </c>
      <c r="K66" s="590">
        <v>14560778.277930001</v>
      </c>
      <c r="L66" s="22"/>
    </row>
    <row r="67" spans="1:12" ht="6" customHeight="1" thickBot="1">
      <c r="A67" s="591"/>
      <c r="B67" s="24"/>
      <c r="C67" s="24"/>
      <c r="D67" s="24"/>
      <c r="E67" s="24"/>
      <c r="F67" s="24"/>
      <c r="G67" s="24"/>
      <c r="H67" s="24"/>
      <c r="I67" s="24"/>
      <c r="J67" s="24"/>
      <c r="K67" s="24"/>
      <c r="L67" s="16"/>
    </row>
    <row r="68" spans="1:12">
      <c r="A68" s="16" t="s">
        <v>585</v>
      </c>
      <c r="B68" s="16"/>
      <c r="C68" s="16"/>
      <c r="D68" s="16"/>
      <c r="E68" s="16"/>
      <c r="F68" s="16"/>
      <c r="G68" s="16"/>
      <c r="H68" s="16"/>
      <c r="I68" s="16"/>
      <c r="J68" s="16"/>
      <c r="K68" s="16"/>
      <c r="L68" s="16"/>
    </row>
    <row r="69" spans="1:12">
      <c r="A69" s="16" t="s">
        <v>642</v>
      </c>
      <c r="B69" s="16"/>
      <c r="C69" s="16"/>
      <c r="D69" s="16"/>
      <c r="E69" s="16"/>
      <c r="F69" s="16"/>
      <c r="G69" s="16"/>
      <c r="H69" s="16"/>
      <c r="I69" s="16"/>
      <c r="J69" s="16"/>
      <c r="K69" s="16"/>
      <c r="L69" s="16"/>
    </row>
    <row r="70" spans="1:12">
      <c r="A70" s="16" t="s">
        <v>643</v>
      </c>
      <c r="B70" s="592"/>
      <c r="C70" s="592"/>
      <c r="D70" s="592"/>
      <c r="E70" s="592"/>
      <c r="F70" s="592"/>
      <c r="G70" s="592"/>
      <c r="H70" s="592"/>
      <c r="I70" s="592"/>
      <c r="J70" s="592"/>
      <c r="K70" s="592"/>
      <c r="L70" s="16"/>
    </row>
    <row r="71" spans="1:12">
      <c r="A71" s="593" t="s">
        <v>644</v>
      </c>
      <c r="B71" s="592"/>
      <c r="C71" s="592"/>
      <c r="D71" s="592"/>
      <c r="E71" s="592"/>
      <c r="F71" s="592"/>
      <c r="G71" s="592"/>
      <c r="H71" s="592"/>
      <c r="I71" s="592"/>
      <c r="J71" s="592"/>
      <c r="K71" s="592"/>
      <c r="L71" s="16"/>
    </row>
    <row r="72" spans="1:12">
      <c r="A72" s="27" t="s">
        <v>401</v>
      </c>
      <c r="B72" s="16"/>
      <c r="C72" s="16"/>
      <c r="D72" s="16"/>
      <c r="E72" s="16"/>
      <c r="F72" s="16"/>
      <c r="G72" s="16"/>
      <c r="H72" s="594"/>
      <c r="I72" s="594"/>
      <c r="J72" s="594"/>
      <c r="K72" s="594"/>
      <c r="L72" s="16"/>
    </row>
    <row r="73" spans="1:12">
      <c r="A73" s="230" t="s">
        <v>402</v>
      </c>
      <c r="B73" s="595"/>
      <c r="C73" s="595"/>
      <c r="D73" s="595"/>
      <c r="E73" s="595"/>
      <c r="F73" s="595"/>
      <c r="G73" s="595"/>
      <c r="H73" s="595"/>
      <c r="I73" s="595"/>
      <c r="J73" s="595"/>
      <c r="K73" s="595"/>
      <c r="L73" s="16"/>
    </row>
    <row r="74" spans="1:12">
      <c r="A74" s="596"/>
      <c r="B74" s="16"/>
      <c r="C74" s="16"/>
      <c r="D74" s="16"/>
      <c r="E74" s="16"/>
      <c r="F74" s="16"/>
      <c r="G74" s="16"/>
      <c r="H74" s="16"/>
      <c r="I74" s="16"/>
      <c r="J74" s="16"/>
      <c r="K74" s="16"/>
      <c r="L74" s="16"/>
    </row>
    <row r="75" spans="1:12">
      <c r="A75" s="596"/>
      <c r="B75" s="16"/>
      <c r="C75" s="16"/>
      <c r="D75" s="16"/>
      <c r="E75" s="16"/>
      <c r="F75" s="16"/>
      <c r="G75" s="16"/>
      <c r="H75" s="16"/>
      <c r="I75" s="16"/>
      <c r="J75" s="16"/>
      <c r="K75" s="16"/>
      <c r="L75" s="16"/>
    </row>
    <row r="76" spans="1:12">
      <c r="A76" s="596"/>
      <c r="B76" s="597"/>
      <c r="C76" s="597"/>
      <c r="D76" s="597"/>
      <c r="E76" s="597"/>
      <c r="F76" s="597"/>
      <c r="G76" s="597"/>
      <c r="H76" s="597"/>
      <c r="I76" s="597"/>
      <c r="J76" s="597"/>
      <c r="K76" s="597"/>
      <c r="L76" s="16"/>
    </row>
    <row r="77" spans="1:12">
      <c r="B77" s="598"/>
      <c r="C77" s="598"/>
      <c r="D77" s="598"/>
      <c r="E77" s="598"/>
      <c r="F77" s="598"/>
      <c r="G77" s="598"/>
      <c r="H77" s="598"/>
      <c r="I77" s="598"/>
      <c r="J77" s="598"/>
      <c r="K77" s="598"/>
    </row>
  </sheetData>
  <mergeCells count="3">
    <mergeCell ref="A2:K2"/>
    <mergeCell ref="A3:K3"/>
    <mergeCell ref="A4:K4"/>
  </mergeCells>
  <hyperlinks>
    <hyperlink ref="A71" r:id="rId1" xr:uid="{737F38C3-6E95-485B-BA7F-9112FDFA86DF}"/>
    <hyperlink ref="A1" location="Índice!A1" display="Volver al Índice" xr:uid="{25325E95-CAA6-4E63-AA65-B5595C6924EF}"/>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144FF-4F56-4BF3-A55C-8EE592D3389D}">
  <dimension ref="A1:N24"/>
  <sheetViews>
    <sheetView showGridLines="0" zoomScaleNormal="75" workbookViewId="0"/>
  </sheetViews>
  <sheetFormatPr baseColWidth="10" defaultRowHeight="13.2"/>
  <cols>
    <col min="1" max="1" width="35.5546875" style="7" customWidth="1"/>
    <col min="2" max="10" width="11.5546875" style="7" customWidth="1"/>
    <col min="11" max="11" width="17.109375" style="7" customWidth="1"/>
    <col min="12" max="12" width="14" style="7" customWidth="1"/>
    <col min="13" max="13" width="11.5546875" style="7"/>
    <col min="14" max="14" width="12.5546875" style="7" customWidth="1"/>
    <col min="15" max="16384" width="11.5546875" style="7"/>
  </cols>
  <sheetData>
    <row r="1" spans="1:14" s="98" customFormat="1" ht="20.100000000000001" customHeight="1">
      <c r="A1" s="1189" t="s">
        <v>1067</v>
      </c>
      <c r="B1" s="69"/>
      <c r="C1" s="69"/>
      <c r="D1" s="69"/>
      <c r="E1" s="69"/>
      <c r="F1" s="69"/>
      <c r="G1" s="69"/>
      <c r="H1" s="69"/>
      <c r="I1" s="69"/>
      <c r="J1" s="69"/>
      <c r="K1" s="69"/>
    </row>
    <row r="2" spans="1:14" s="99" customFormat="1" ht="24" customHeight="1">
      <c r="A2" s="358" t="s">
        <v>645</v>
      </c>
      <c r="B2" s="358"/>
      <c r="C2" s="358"/>
      <c r="D2" s="358"/>
      <c r="E2" s="358"/>
      <c r="F2" s="358"/>
      <c r="G2" s="358"/>
      <c r="H2" s="358"/>
      <c r="I2" s="358"/>
      <c r="J2" s="358"/>
      <c r="K2" s="358"/>
      <c r="L2" s="599"/>
      <c r="M2" s="599"/>
      <c r="N2" s="599"/>
    </row>
    <row r="3" spans="1:14" s="98" customFormat="1" ht="20.100000000000001" customHeight="1">
      <c r="A3" s="100">
        <v>45351</v>
      </c>
      <c r="B3" s="100"/>
      <c r="C3" s="100"/>
      <c r="D3" s="100"/>
      <c r="E3" s="100"/>
      <c r="F3" s="100"/>
      <c r="G3" s="100"/>
      <c r="H3" s="100"/>
      <c r="I3" s="100"/>
      <c r="J3" s="100"/>
      <c r="K3" s="100"/>
      <c r="L3" s="600"/>
      <c r="M3" s="600"/>
      <c r="N3" s="600"/>
    </row>
    <row r="4" spans="1:14" s="105" customFormat="1" ht="20.100000000000001" customHeight="1">
      <c r="A4" s="200" t="s">
        <v>65</v>
      </c>
      <c r="B4" s="200"/>
      <c r="C4" s="200"/>
      <c r="D4" s="200"/>
      <c r="E4" s="200"/>
      <c r="F4" s="200"/>
      <c r="G4" s="200"/>
      <c r="H4" s="200"/>
      <c r="I4" s="200"/>
      <c r="J4" s="200"/>
      <c r="K4" s="200"/>
      <c r="L4" s="601"/>
      <c r="M4" s="601"/>
      <c r="N4" s="601"/>
    </row>
    <row r="5" spans="1:14" ht="6.75" customHeight="1" thickBot="1">
      <c r="A5" s="602"/>
    </row>
    <row r="6" spans="1:14" s="31" customFormat="1" ht="60" customHeight="1">
      <c r="A6" s="181" t="s">
        <v>394</v>
      </c>
      <c r="B6" s="556" t="s">
        <v>646</v>
      </c>
      <c r="C6" s="556" t="s">
        <v>397</v>
      </c>
      <c r="D6" s="556" t="s">
        <v>647</v>
      </c>
      <c r="E6" s="603" t="s">
        <v>398</v>
      </c>
      <c r="F6" s="556" t="s">
        <v>648</v>
      </c>
      <c r="G6" s="556" t="s">
        <v>627</v>
      </c>
      <c r="H6" s="556" t="s">
        <v>649</v>
      </c>
      <c r="I6" s="556" t="s">
        <v>650</v>
      </c>
      <c r="J6" s="556" t="s">
        <v>651</v>
      </c>
      <c r="K6" s="181" t="s">
        <v>652</v>
      </c>
    </row>
    <row r="7" spans="1:14" s="31" customFormat="1" ht="7.5" customHeight="1">
      <c r="A7" s="110"/>
      <c r="B7" s="110"/>
      <c r="C7" s="110"/>
      <c r="D7" s="110"/>
      <c r="E7" s="110"/>
      <c r="F7" s="110"/>
      <c r="G7" s="110"/>
      <c r="H7" s="110"/>
      <c r="I7" s="110"/>
      <c r="J7" s="110"/>
      <c r="K7" s="110"/>
    </row>
    <row r="8" spans="1:14" s="22" customFormat="1" ht="20.100000000000001" customHeight="1">
      <c r="A8" s="86" t="s">
        <v>29</v>
      </c>
      <c r="B8" s="604">
        <v>9.8137633223422023E-7</v>
      </c>
      <c r="C8" s="604">
        <v>12.686893195852406</v>
      </c>
      <c r="D8" s="604" t="s">
        <v>69</v>
      </c>
      <c r="E8" s="604">
        <v>55.13172120081191</v>
      </c>
      <c r="F8" s="604">
        <v>0.84141899532487519</v>
      </c>
      <c r="G8" s="604" t="s">
        <v>69</v>
      </c>
      <c r="H8" s="604" t="s">
        <v>69</v>
      </c>
      <c r="I8" s="604" t="s">
        <v>69</v>
      </c>
      <c r="J8" s="604">
        <v>31.339965626634473</v>
      </c>
      <c r="K8" s="605">
        <v>2547442.727</v>
      </c>
      <c r="L8" s="606"/>
    </row>
    <row r="9" spans="1:14" s="22" customFormat="1" ht="20.100000000000001" customHeight="1">
      <c r="A9" s="22" t="s">
        <v>30</v>
      </c>
      <c r="B9" s="604" t="s">
        <v>69</v>
      </c>
      <c r="C9" s="604" t="s">
        <v>69</v>
      </c>
      <c r="D9" s="604" t="s">
        <v>69</v>
      </c>
      <c r="E9" s="604">
        <v>100.00000002398377</v>
      </c>
      <c r="F9" s="604" t="s">
        <v>69</v>
      </c>
      <c r="G9" s="604" t="s">
        <v>69</v>
      </c>
      <c r="H9" s="604" t="s">
        <v>69</v>
      </c>
      <c r="I9" s="604" t="s">
        <v>69</v>
      </c>
      <c r="J9" s="604">
        <v>-2.398377172927912E-8</v>
      </c>
      <c r="K9" s="605">
        <v>4169484.7230000002</v>
      </c>
      <c r="L9" s="606"/>
    </row>
    <row r="10" spans="1:14" s="22" customFormat="1" ht="20.100000000000001" customHeight="1">
      <c r="A10" s="22" t="s">
        <v>31</v>
      </c>
      <c r="B10" s="604" t="s">
        <v>69</v>
      </c>
      <c r="C10" s="604" t="s">
        <v>69</v>
      </c>
      <c r="D10" s="604" t="s">
        <v>69</v>
      </c>
      <c r="E10" s="604">
        <v>99.991868303657384</v>
      </c>
      <c r="F10" s="604">
        <v>8.1317402868266823E-3</v>
      </c>
      <c r="G10" s="604" t="s">
        <v>69</v>
      </c>
      <c r="H10" s="604" t="s">
        <v>69</v>
      </c>
      <c r="I10" s="604" t="s">
        <v>69</v>
      </c>
      <c r="J10" s="604">
        <v>-4.394420523653482E-8</v>
      </c>
      <c r="K10" s="605">
        <v>2275613.7489999998</v>
      </c>
      <c r="L10" s="606"/>
    </row>
    <row r="11" spans="1:14" s="22" customFormat="1" ht="20.100000000000001" customHeight="1">
      <c r="A11" s="22" t="s">
        <v>32</v>
      </c>
      <c r="B11" s="604" t="s">
        <v>69</v>
      </c>
      <c r="C11" s="604" t="s">
        <v>69</v>
      </c>
      <c r="D11" s="604" t="s">
        <v>69</v>
      </c>
      <c r="E11" s="604">
        <v>74.733301272122844</v>
      </c>
      <c r="F11" s="604">
        <v>21.272471546784786</v>
      </c>
      <c r="G11" s="604" t="s">
        <v>69</v>
      </c>
      <c r="H11" s="604" t="s">
        <v>69</v>
      </c>
      <c r="I11" s="604" t="s">
        <v>69</v>
      </c>
      <c r="J11" s="604">
        <v>3.9942271810923704</v>
      </c>
      <c r="K11" s="605">
        <v>1259287.034</v>
      </c>
      <c r="L11" s="606"/>
    </row>
    <row r="12" spans="1:14" s="22" customFormat="1" ht="20.100000000000001" customHeight="1">
      <c r="A12" s="22" t="s">
        <v>33</v>
      </c>
      <c r="B12" s="604" t="s">
        <v>69</v>
      </c>
      <c r="C12" s="604" t="s">
        <v>69</v>
      </c>
      <c r="D12" s="604" t="s">
        <v>69</v>
      </c>
      <c r="E12" s="604">
        <v>90.900776693302774</v>
      </c>
      <c r="F12" s="604" t="s">
        <v>69</v>
      </c>
      <c r="G12" s="604" t="s">
        <v>69</v>
      </c>
      <c r="H12" s="604" t="s">
        <v>69</v>
      </c>
      <c r="I12" s="604" t="s">
        <v>69</v>
      </c>
      <c r="J12" s="604">
        <v>9.0992233066972297</v>
      </c>
      <c r="K12" s="605">
        <v>288464.31300000002</v>
      </c>
      <c r="L12" s="606"/>
    </row>
    <row r="13" spans="1:14" s="22" customFormat="1" ht="20.100000000000001" customHeight="1">
      <c r="A13" s="22" t="s">
        <v>34</v>
      </c>
      <c r="B13" s="604" t="s">
        <v>69</v>
      </c>
      <c r="C13" s="604">
        <v>99.396928523929674</v>
      </c>
      <c r="D13" s="604" t="s">
        <v>69</v>
      </c>
      <c r="E13" s="604">
        <v>0.60307153886419018</v>
      </c>
      <c r="F13" s="604" t="s">
        <v>69</v>
      </c>
      <c r="G13" s="604" t="s">
        <v>69</v>
      </c>
      <c r="H13" s="604" t="s">
        <v>69</v>
      </c>
      <c r="I13" s="604" t="s">
        <v>69</v>
      </c>
      <c r="J13" s="604">
        <v>-6.2793868529374056E-8</v>
      </c>
      <c r="K13" s="605">
        <v>1592512.2279999999</v>
      </c>
      <c r="L13" s="606"/>
    </row>
    <row r="14" spans="1:14" s="22" customFormat="1" ht="20.100000000000001" customHeight="1">
      <c r="A14" s="86" t="s">
        <v>35</v>
      </c>
      <c r="B14" s="604" t="s">
        <v>69</v>
      </c>
      <c r="C14" s="604" t="s">
        <v>69</v>
      </c>
      <c r="D14" s="604" t="s">
        <v>69</v>
      </c>
      <c r="E14" s="604">
        <v>98.10474973787295</v>
      </c>
      <c r="F14" s="604" t="s">
        <v>69</v>
      </c>
      <c r="G14" s="604" t="s">
        <v>69</v>
      </c>
      <c r="H14" s="604">
        <v>1.8952503309938442</v>
      </c>
      <c r="I14" s="604" t="s">
        <v>69</v>
      </c>
      <c r="J14" s="604">
        <v>-6.8866800696455761E-8</v>
      </c>
      <c r="K14" s="605">
        <v>1452078.3640000001</v>
      </c>
      <c r="L14" s="606"/>
    </row>
    <row r="15" spans="1:14" s="22" customFormat="1" ht="20.100000000000001" customHeight="1">
      <c r="A15" s="86" t="s">
        <v>36</v>
      </c>
      <c r="B15" s="604" t="s">
        <v>69</v>
      </c>
      <c r="C15" s="604" t="s">
        <v>69</v>
      </c>
      <c r="D15" s="604" t="s">
        <v>69</v>
      </c>
      <c r="E15" s="604">
        <v>99.76968580024031</v>
      </c>
      <c r="F15" s="604" t="s">
        <v>69</v>
      </c>
      <c r="G15" s="604">
        <v>0.23031419975969655</v>
      </c>
      <c r="H15" s="604" t="s">
        <v>69</v>
      </c>
      <c r="I15" s="604" t="s">
        <v>69</v>
      </c>
      <c r="J15" s="604">
        <v>-3.638903726607776E-15</v>
      </c>
      <c r="K15" s="605">
        <v>587350.67200000002</v>
      </c>
      <c r="L15" s="606"/>
    </row>
    <row r="16" spans="1:14" s="22" customFormat="1" ht="20.100000000000001" customHeight="1">
      <c r="A16" s="86" t="s">
        <v>37</v>
      </c>
      <c r="B16" s="604" t="s">
        <v>69</v>
      </c>
      <c r="C16" s="604" t="s">
        <v>69</v>
      </c>
      <c r="D16" s="604" t="s">
        <v>69</v>
      </c>
      <c r="E16" s="604">
        <v>95.235994896254624</v>
      </c>
      <c r="F16" s="604">
        <v>4.717449814018968</v>
      </c>
      <c r="G16" s="604">
        <v>4.655554709720712E-2</v>
      </c>
      <c r="H16" s="604" t="s">
        <v>69</v>
      </c>
      <c r="I16" s="604" t="s">
        <v>69</v>
      </c>
      <c r="J16" s="604">
        <v>-2.5737080465079239E-7</v>
      </c>
      <c r="K16" s="605">
        <v>388544.462</v>
      </c>
      <c r="L16" s="606"/>
    </row>
    <row r="17" spans="1:12" s="94" customFormat="1" ht="27" customHeight="1" thickBot="1">
      <c r="A17" s="91" t="s">
        <v>38</v>
      </c>
      <c r="B17" s="607">
        <v>1.7169411918093935E-7</v>
      </c>
      <c r="C17" s="607">
        <v>13.090643531502572</v>
      </c>
      <c r="D17" s="607" t="s">
        <v>69</v>
      </c>
      <c r="E17" s="607">
        <v>78.587004391134528</v>
      </c>
      <c r="F17" s="607">
        <v>2.1141080116023074</v>
      </c>
      <c r="G17" s="607">
        <v>1.0532685625391001E-2</v>
      </c>
      <c r="H17" s="607">
        <v>0.189004457632057</v>
      </c>
      <c r="I17" s="607" t="s">
        <v>69</v>
      </c>
      <c r="J17" s="607">
        <v>6.008706750809039</v>
      </c>
      <c r="K17" s="114">
        <v>14560778.272</v>
      </c>
      <c r="L17" s="606"/>
    </row>
    <row r="18" spans="1:12" s="8" customFormat="1" ht="7.5" customHeight="1">
      <c r="A18" s="608"/>
      <c r="B18" s="118"/>
      <c r="C18" s="118"/>
      <c r="D18" s="118"/>
      <c r="E18" s="118"/>
      <c r="F18" s="118"/>
      <c r="G18" s="118"/>
      <c r="H18" s="118"/>
      <c r="I18" s="118"/>
      <c r="J18" s="119"/>
      <c r="K18" s="522"/>
      <c r="L18" s="533"/>
    </row>
    <row r="19" spans="1:12" s="123" customFormat="1" ht="11.25" customHeight="1">
      <c r="A19" s="27" t="s">
        <v>653</v>
      </c>
      <c r="B19" s="16"/>
      <c r="C19" s="16"/>
      <c r="D19" s="16"/>
      <c r="E19" s="16"/>
      <c r="F19" s="16"/>
      <c r="G19" s="16"/>
      <c r="H19" s="16"/>
      <c r="I19" s="16"/>
      <c r="J19" s="16"/>
      <c r="K19" s="140"/>
    </row>
    <row r="20" spans="1:12" s="123" customFormat="1" ht="13.5" customHeight="1">
      <c r="A20" s="27" t="s">
        <v>654</v>
      </c>
      <c r="B20" s="16"/>
      <c r="C20" s="16"/>
      <c r="D20" s="16"/>
      <c r="E20" s="16"/>
      <c r="F20" s="16"/>
      <c r="G20" s="16"/>
      <c r="H20" s="16"/>
      <c r="I20" s="16"/>
      <c r="J20" s="16"/>
      <c r="K20" s="140"/>
    </row>
    <row r="21" spans="1:12">
      <c r="A21" s="27" t="s">
        <v>655</v>
      </c>
      <c r="B21" s="16"/>
      <c r="C21" s="16"/>
      <c r="D21" s="16"/>
      <c r="E21" s="16"/>
      <c r="F21" s="16"/>
      <c r="G21" s="16"/>
      <c r="H21" s="16"/>
      <c r="I21" s="16"/>
      <c r="J21" s="16"/>
      <c r="K21" s="140"/>
    </row>
    <row r="22" spans="1:12">
      <c r="A22" s="27" t="s">
        <v>656</v>
      </c>
      <c r="B22" s="16"/>
      <c r="C22" s="16"/>
      <c r="D22" s="16"/>
      <c r="E22" s="16"/>
      <c r="F22" s="16"/>
      <c r="G22" s="16"/>
      <c r="H22" s="16"/>
      <c r="I22" s="16"/>
      <c r="J22" s="16"/>
      <c r="K22" s="140"/>
    </row>
    <row r="23" spans="1:12">
      <c r="A23" s="139" t="s">
        <v>401</v>
      </c>
      <c r="B23" s="16"/>
      <c r="C23" s="16"/>
      <c r="D23" s="16"/>
      <c r="E23" s="16"/>
      <c r="F23" s="16"/>
      <c r="G23" s="16"/>
      <c r="H23" s="16"/>
      <c r="I23" s="16"/>
      <c r="J23" s="16"/>
      <c r="K23" s="140"/>
    </row>
    <row r="24" spans="1:12">
      <c r="A24" s="230" t="s">
        <v>402</v>
      </c>
      <c r="B24" s="16"/>
      <c r="C24" s="16"/>
      <c r="D24" s="16"/>
      <c r="E24" s="16"/>
      <c r="F24" s="16"/>
      <c r="G24" s="16"/>
      <c r="H24" s="16"/>
      <c r="I24" s="16"/>
      <c r="J24" s="16"/>
      <c r="K24" s="140"/>
    </row>
  </sheetData>
  <hyperlinks>
    <hyperlink ref="A1" location="Índice!A1" display="Volver al Índice" xr:uid="{AB5F60A8-B279-479A-A90D-A226B81CA663}"/>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CF795-20CF-4862-94CE-CC2788B710CF}">
  <dimension ref="A1:AD277"/>
  <sheetViews>
    <sheetView showGridLines="0" zoomScaleNormal="100" workbookViewId="0"/>
  </sheetViews>
  <sheetFormatPr baseColWidth="10" defaultRowHeight="13.2"/>
  <cols>
    <col min="1" max="1" width="45.109375" style="7" customWidth="1"/>
    <col min="2" max="6" width="15.5546875" style="7" customWidth="1"/>
    <col min="7" max="7" width="18.44140625" style="7" customWidth="1"/>
    <col min="8" max="16384" width="11.5546875" style="7"/>
  </cols>
  <sheetData>
    <row r="1" spans="1:30" s="610" customFormat="1" ht="18" customHeight="1">
      <c r="A1" s="1189" t="s">
        <v>1067</v>
      </c>
      <c r="B1" s="609"/>
      <c r="C1" s="609"/>
      <c r="D1" s="609"/>
      <c r="E1" s="609"/>
      <c r="F1" s="609"/>
      <c r="G1" s="609"/>
    </row>
    <row r="2" spans="1:30" s="509" customFormat="1" ht="24.9" customHeight="1">
      <c r="A2" s="358" t="s">
        <v>657</v>
      </c>
      <c r="B2" s="358"/>
      <c r="C2" s="358"/>
      <c r="D2" s="358"/>
      <c r="E2" s="358"/>
      <c r="F2" s="358"/>
      <c r="G2" s="358"/>
    </row>
    <row r="3" spans="1:30" s="611" customFormat="1" ht="18" customHeight="1">
      <c r="A3" s="100">
        <v>45351</v>
      </c>
      <c r="B3" s="100"/>
      <c r="C3" s="100"/>
      <c r="D3" s="100"/>
      <c r="E3" s="100"/>
      <c r="F3" s="100"/>
      <c r="G3" s="100"/>
    </row>
    <row r="4" spans="1:30" s="105" customFormat="1" ht="18" customHeight="1">
      <c r="A4" s="200" t="s">
        <v>65</v>
      </c>
      <c r="B4" s="200"/>
      <c r="C4" s="200"/>
      <c r="D4" s="200"/>
      <c r="E4" s="200"/>
      <c r="F4" s="200"/>
      <c r="G4" s="200"/>
    </row>
    <row r="5" spans="1:30" ht="7.5" customHeight="1" thickBot="1">
      <c r="A5" s="612"/>
      <c r="B5" s="612"/>
      <c r="C5" s="612"/>
    </row>
    <row r="6" spans="1:30" ht="27" customHeight="1">
      <c r="A6" s="205" t="s">
        <v>394</v>
      </c>
      <c r="B6" s="206" t="s">
        <v>658</v>
      </c>
      <c r="C6" s="206" t="s">
        <v>659</v>
      </c>
      <c r="D6" s="206" t="s">
        <v>660</v>
      </c>
      <c r="E6" s="206" t="s">
        <v>661</v>
      </c>
      <c r="F6" s="206" t="s">
        <v>662</v>
      </c>
      <c r="G6" s="205" t="s">
        <v>663</v>
      </c>
      <c r="H6" s="612"/>
      <c r="I6" s="612"/>
      <c r="J6" s="612"/>
      <c r="K6" s="612"/>
      <c r="L6" s="612"/>
      <c r="M6" s="612"/>
      <c r="N6" s="612"/>
      <c r="O6" s="612"/>
      <c r="P6" s="612"/>
      <c r="Q6" s="612"/>
      <c r="R6" s="612"/>
      <c r="S6" s="612"/>
      <c r="T6" s="612"/>
      <c r="U6" s="612"/>
      <c r="V6" s="612"/>
      <c r="W6" s="612"/>
      <c r="X6" s="612"/>
      <c r="Y6" s="612"/>
      <c r="Z6" s="612"/>
      <c r="AA6" s="612"/>
      <c r="AB6" s="612"/>
      <c r="AC6" s="612"/>
      <c r="AD6" s="612"/>
    </row>
    <row r="7" spans="1:30" ht="39" customHeight="1">
      <c r="A7" s="208"/>
      <c r="B7" s="209"/>
      <c r="C7" s="209"/>
      <c r="D7" s="209"/>
      <c r="E7" s="209"/>
      <c r="F7" s="209"/>
      <c r="G7" s="208"/>
      <c r="H7" s="612"/>
      <c r="I7" s="612"/>
      <c r="J7" s="612"/>
      <c r="K7" s="612"/>
      <c r="L7" s="612"/>
      <c r="M7" s="612"/>
      <c r="N7" s="612"/>
      <c r="O7" s="612"/>
      <c r="P7" s="612"/>
      <c r="Q7" s="612"/>
      <c r="R7" s="612"/>
      <c r="S7" s="612"/>
      <c r="T7" s="612"/>
      <c r="U7" s="612"/>
      <c r="V7" s="612"/>
      <c r="W7" s="612"/>
      <c r="X7" s="612"/>
      <c r="Y7" s="612"/>
      <c r="Z7" s="612"/>
      <c r="AA7" s="612"/>
      <c r="AB7" s="612"/>
      <c r="AC7" s="612"/>
      <c r="AD7" s="612"/>
    </row>
    <row r="8" spans="1:30" ht="3" customHeight="1">
      <c r="A8" s="613"/>
      <c r="B8" s="614"/>
      <c r="C8" s="614"/>
      <c r="D8" s="614"/>
      <c r="E8" s="614"/>
      <c r="F8" s="614"/>
      <c r="G8" s="110"/>
      <c r="H8" s="612"/>
      <c r="I8" s="612"/>
      <c r="J8" s="612"/>
      <c r="K8" s="612"/>
      <c r="L8" s="612"/>
      <c r="M8" s="612"/>
      <c r="N8" s="612"/>
      <c r="O8" s="612"/>
      <c r="P8" s="612"/>
      <c r="Q8" s="612"/>
      <c r="R8" s="612"/>
      <c r="S8" s="612"/>
      <c r="T8" s="612"/>
      <c r="U8" s="612"/>
      <c r="V8" s="612"/>
      <c r="W8" s="612"/>
      <c r="X8" s="612"/>
      <c r="Y8" s="612"/>
      <c r="Z8" s="612"/>
      <c r="AA8" s="612"/>
      <c r="AB8" s="612"/>
      <c r="AC8" s="612"/>
      <c r="AD8" s="612"/>
    </row>
    <row r="9" spans="1:30" s="22" customFormat="1" ht="6" customHeight="1">
      <c r="A9" s="86"/>
      <c r="B9" s="615"/>
      <c r="C9" s="615"/>
      <c r="D9" s="615"/>
      <c r="E9" s="615"/>
      <c r="F9" s="615"/>
      <c r="G9" s="616"/>
      <c r="H9" s="617"/>
      <c r="I9" s="617"/>
      <c r="J9" s="617"/>
      <c r="K9" s="617"/>
      <c r="L9" s="617"/>
      <c r="M9" s="617"/>
      <c r="N9" s="618"/>
      <c r="O9" s="618"/>
    </row>
    <row r="10" spans="1:30" s="22" customFormat="1" ht="20.100000000000001" customHeight="1">
      <c r="A10" s="86" t="s">
        <v>29</v>
      </c>
      <c r="B10" s="619" t="s">
        <v>69</v>
      </c>
      <c r="C10" s="619" t="s">
        <v>69</v>
      </c>
      <c r="D10" s="619" t="s">
        <v>69</v>
      </c>
      <c r="E10" s="619" t="s">
        <v>69</v>
      </c>
      <c r="F10" s="619">
        <v>100</v>
      </c>
      <c r="G10" s="620">
        <v>1240220.9790000001</v>
      </c>
      <c r="H10" s="617"/>
      <c r="I10" s="617"/>
      <c r="J10" s="617"/>
      <c r="K10" s="617"/>
      <c r="L10" s="617"/>
      <c r="M10" s="617"/>
      <c r="N10" s="618"/>
      <c r="O10" s="618"/>
    </row>
    <row r="11" spans="1:30" s="22" customFormat="1" ht="20.100000000000001" customHeight="1">
      <c r="A11" s="22" t="s">
        <v>30</v>
      </c>
      <c r="B11" s="619" t="s">
        <v>69</v>
      </c>
      <c r="C11" s="619" t="s">
        <v>69</v>
      </c>
      <c r="D11" s="619" t="s">
        <v>69</v>
      </c>
      <c r="E11" s="619" t="s">
        <v>69</v>
      </c>
      <c r="F11" s="619">
        <v>100</v>
      </c>
      <c r="G11" s="620">
        <v>11154.128000000001</v>
      </c>
      <c r="H11" s="617"/>
      <c r="I11" s="617"/>
      <c r="J11" s="617"/>
      <c r="K11" s="617"/>
      <c r="L11" s="617"/>
      <c r="M11" s="617"/>
      <c r="N11" s="618"/>
      <c r="O11" s="618"/>
    </row>
    <row r="12" spans="1:30" s="22" customFormat="1" ht="20.100000000000001" customHeight="1">
      <c r="A12" s="22" t="s">
        <v>31</v>
      </c>
      <c r="B12" s="619" t="s">
        <v>69</v>
      </c>
      <c r="C12" s="619" t="s">
        <v>69</v>
      </c>
      <c r="D12" s="619" t="s">
        <v>69</v>
      </c>
      <c r="E12" s="619" t="s">
        <v>69</v>
      </c>
      <c r="F12" s="619">
        <v>100</v>
      </c>
      <c r="G12" s="620">
        <v>156.233</v>
      </c>
      <c r="H12" s="617"/>
      <c r="I12" s="617"/>
      <c r="J12" s="617"/>
      <c r="K12" s="617"/>
      <c r="L12" s="617"/>
      <c r="M12" s="617"/>
      <c r="N12" s="618"/>
      <c r="O12" s="618"/>
    </row>
    <row r="13" spans="1:30" s="22" customFormat="1" ht="20.100000000000001" customHeight="1">
      <c r="A13" s="22" t="s">
        <v>32</v>
      </c>
      <c r="B13" s="619" t="s">
        <v>69</v>
      </c>
      <c r="C13" s="619">
        <v>88.372890152222055</v>
      </c>
      <c r="D13" s="619" t="s">
        <v>69</v>
      </c>
      <c r="E13" s="619" t="s">
        <v>69</v>
      </c>
      <c r="F13" s="619">
        <v>11.627109847777936</v>
      </c>
      <c r="G13" s="620">
        <v>9414.6010000000006</v>
      </c>
      <c r="H13" s="617"/>
      <c r="I13" s="617"/>
      <c r="J13" s="617"/>
      <c r="K13" s="617"/>
      <c r="L13" s="617"/>
      <c r="M13" s="617"/>
      <c r="N13" s="618"/>
      <c r="O13" s="618"/>
    </row>
    <row r="14" spans="1:30" s="22" customFormat="1" ht="20.100000000000001" customHeight="1">
      <c r="A14" s="22" t="s">
        <v>33</v>
      </c>
      <c r="B14" s="619" t="s">
        <v>69</v>
      </c>
      <c r="C14" s="619" t="s">
        <v>69</v>
      </c>
      <c r="D14" s="619" t="s">
        <v>69</v>
      </c>
      <c r="E14" s="619" t="s">
        <v>69</v>
      </c>
      <c r="F14" s="619" t="s">
        <v>69</v>
      </c>
      <c r="G14" s="620" t="s">
        <v>69</v>
      </c>
      <c r="H14" s="617"/>
      <c r="I14" s="617"/>
      <c r="J14" s="617"/>
      <c r="K14" s="617"/>
      <c r="L14" s="617"/>
      <c r="M14" s="617"/>
      <c r="N14" s="618"/>
      <c r="O14" s="618"/>
    </row>
    <row r="15" spans="1:30" s="22" customFormat="1" ht="20.100000000000001" customHeight="1">
      <c r="A15" s="22" t="s">
        <v>34</v>
      </c>
      <c r="B15" s="619" t="s">
        <v>69</v>
      </c>
      <c r="C15" s="619" t="s">
        <v>69</v>
      </c>
      <c r="D15" s="619" t="s">
        <v>69</v>
      </c>
      <c r="E15" s="619" t="s">
        <v>69</v>
      </c>
      <c r="F15" s="619">
        <v>100</v>
      </c>
      <c r="G15" s="620">
        <v>4642957.466</v>
      </c>
      <c r="H15" s="617"/>
      <c r="I15" s="617"/>
      <c r="J15" s="617"/>
      <c r="K15" s="617"/>
      <c r="L15" s="617"/>
      <c r="M15" s="617"/>
      <c r="N15" s="618"/>
      <c r="O15" s="618"/>
    </row>
    <row r="16" spans="1:30" s="22" customFormat="1" ht="20.100000000000001" customHeight="1">
      <c r="A16" s="86" t="s">
        <v>35</v>
      </c>
      <c r="B16" s="619" t="s">
        <v>69</v>
      </c>
      <c r="C16" s="619" t="s">
        <v>69</v>
      </c>
      <c r="D16" s="619" t="s">
        <v>69</v>
      </c>
      <c r="E16" s="619" t="s">
        <v>69</v>
      </c>
      <c r="F16" s="619" t="s">
        <v>69</v>
      </c>
      <c r="G16" s="620" t="s">
        <v>69</v>
      </c>
      <c r="H16" s="617"/>
      <c r="I16" s="617"/>
      <c r="J16" s="617"/>
      <c r="K16" s="617"/>
      <c r="L16" s="617"/>
      <c r="M16" s="617"/>
      <c r="N16" s="618"/>
      <c r="O16" s="618"/>
    </row>
    <row r="17" spans="1:15" s="22" customFormat="1" ht="20.100000000000001" customHeight="1">
      <c r="A17" s="86" t="s">
        <v>36</v>
      </c>
      <c r="B17" s="619" t="s">
        <v>69</v>
      </c>
      <c r="C17" s="619" t="s">
        <v>69</v>
      </c>
      <c r="D17" s="619" t="s">
        <v>69</v>
      </c>
      <c r="E17" s="619" t="s">
        <v>69</v>
      </c>
      <c r="F17" s="619" t="s">
        <v>69</v>
      </c>
      <c r="G17" s="620" t="s">
        <v>69</v>
      </c>
      <c r="H17" s="617"/>
      <c r="I17" s="617"/>
      <c r="J17" s="617"/>
      <c r="K17" s="617"/>
      <c r="L17" s="617"/>
      <c r="M17" s="617"/>
      <c r="N17" s="618"/>
      <c r="O17" s="618"/>
    </row>
    <row r="18" spans="1:15" s="22" customFormat="1" ht="20.100000000000001" customHeight="1">
      <c r="A18" s="86" t="s">
        <v>37</v>
      </c>
      <c r="B18" s="619" t="s">
        <v>69</v>
      </c>
      <c r="C18" s="619">
        <v>100</v>
      </c>
      <c r="D18" s="619" t="s">
        <v>69</v>
      </c>
      <c r="E18" s="619" t="s">
        <v>69</v>
      </c>
      <c r="F18" s="619" t="s">
        <v>69</v>
      </c>
      <c r="G18" s="620">
        <v>1904.1469999999999</v>
      </c>
      <c r="H18" s="617"/>
      <c r="I18" s="617"/>
      <c r="J18" s="617"/>
      <c r="K18" s="617"/>
      <c r="L18" s="617"/>
      <c r="M18" s="617"/>
      <c r="N18" s="618"/>
      <c r="O18" s="618"/>
    </row>
    <row r="19" spans="1:15" s="624" customFormat="1" ht="30" customHeight="1" thickBot="1">
      <c r="A19" s="91" t="s">
        <v>38</v>
      </c>
      <c r="B19" s="621" t="s">
        <v>69</v>
      </c>
      <c r="C19" s="621">
        <v>0.17311945752575736</v>
      </c>
      <c r="D19" s="621" t="s">
        <v>69</v>
      </c>
      <c r="E19" s="621" t="s">
        <v>69</v>
      </c>
      <c r="F19" s="621">
        <v>99.826880542474242</v>
      </c>
      <c r="G19" s="622">
        <v>5905807.5539999995</v>
      </c>
      <c r="H19" s="617"/>
      <c r="I19" s="623"/>
      <c r="J19" s="623"/>
      <c r="K19" s="623"/>
      <c r="L19" s="623"/>
      <c r="M19" s="623"/>
    </row>
    <row r="20" spans="1:15" s="77" customFormat="1" ht="6" customHeight="1">
      <c r="A20" s="22"/>
      <c r="B20" s="212"/>
      <c r="C20" s="625"/>
      <c r="D20" s="212"/>
      <c r="E20" s="212"/>
      <c r="F20" s="212"/>
      <c r="G20" s="212"/>
    </row>
    <row r="21" spans="1:15" s="190" customFormat="1" ht="11.25" customHeight="1">
      <c r="A21" s="139" t="s">
        <v>664</v>
      </c>
      <c r="B21" s="22"/>
      <c r="C21" s="22"/>
      <c r="D21" s="22"/>
      <c r="E21" s="370"/>
      <c r="F21" s="370"/>
      <c r="G21" s="22"/>
    </row>
    <row r="22" spans="1:15" s="77" customFormat="1">
      <c r="A22" s="139" t="s">
        <v>665</v>
      </c>
      <c r="B22" s="22"/>
      <c r="C22" s="22"/>
      <c r="D22" s="22"/>
      <c r="E22" s="22"/>
      <c r="F22" s="22"/>
      <c r="G22" s="22"/>
    </row>
    <row r="23" spans="1:15" s="77" customFormat="1" ht="13.8">
      <c r="A23" s="230" t="s">
        <v>402</v>
      </c>
      <c r="B23" s="79"/>
      <c r="C23" s="79"/>
      <c r="D23" s="79"/>
      <c r="E23" s="79"/>
      <c r="F23" s="79"/>
      <c r="G23" s="79"/>
    </row>
    <row r="24" spans="1:15" s="77" customFormat="1" ht="13.8">
      <c r="A24" s="79"/>
      <c r="B24" s="79"/>
      <c r="C24" s="79"/>
      <c r="D24" s="79"/>
      <c r="E24" s="79"/>
      <c r="F24" s="79"/>
      <c r="G24" s="79"/>
    </row>
    <row r="25" spans="1:15" s="77" customFormat="1"/>
    <row r="26" spans="1:15" s="77" customFormat="1"/>
    <row r="27" spans="1:15" s="77" customFormat="1"/>
    <row r="28" spans="1:15" s="77" customFormat="1"/>
    <row r="29" spans="1:15" s="77" customFormat="1"/>
    <row r="30" spans="1:15" s="77" customFormat="1"/>
    <row r="31" spans="1:15" s="77" customFormat="1"/>
    <row r="32" spans="1:15" s="77" customFormat="1"/>
    <row r="33" s="77" customFormat="1"/>
    <row r="34" s="77" customFormat="1"/>
    <row r="35" s="77" customFormat="1"/>
    <row r="36" s="77" customFormat="1"/>
    <row r="37" s="77" customFormat="1"/>
    <row r="38" s="77" customFormat="1"/>
    <row r="39" s="77" customFormat="1"/>
    <row r="40" s="77" customFormat="1"/>
    <row r="41" s="77" customFormat="1"/>
    <row r="42" s="77" customFormat="1"/>
    <row r="43" s="77" customFormat="1"/>
    <row r="44" s="77" customFormat="1"/>
    <row r="45" s="77" customFormat="1"/>
    <row r="46" s="77" customFormat="1"/>
    <row r="47" s="77" customFormat="1"/>
    <row r="48" s="77" customFormat="1"/>
    <row r="49" s="77" customFormat="1"/>
    <row r="50" s="77" customFormat="1"/>
    <row r="51" s="77" customFormat="1"/>
    <row r="52" s="77" customFormat="1"/>
    <row r="53" s="77" customFormat="1"/>
    <row r="54" s="77" customFormat="1"/>
    <row r="55" s="77" customFormat="1"/>
    <row r="56" s="77" customFormat="1"/>
    <row r="57" s="77" customFormat="1"/>
    <row r="58" s="77" customFormat="1"/>
    <row r="59" s="77" customFormat="1"/>
    <row r="60" s="77" customFormat="1"/>
    <row r="61" s="77" customFormat="1"/>
    <row r="62" s="77" customFormat="1"/>
    <row r="63" s="77" customFormat="1"/>
    <row r="64" s="77" customFormat="1"/>
    <row r="65" s="77" customFormat="1"/>
    <row r="66" s="77" customFormat="1"/>
    <row r="67" s="77" customFormat="1"/>
    <row r="68" s="77" customFormat="1"/>
    <row r="69" s="77" customFormat="1"/>
    <row r="70" s="77" customFormat="1"/>
    <row r="71" s="77" customFormat="1"/>
    <row r="72" s="77" customFormat="1"/>
    <row r="73" s="77" customFormat="1"/>
    <row r="74" s="77" customFormat="1"/>
    <row r="75" s="77" customFormat="1"/>
    <row r="76" s="77" customFormat="1"/>
    <row r="77" s="77" customFormat="1"/>
    <row r="78" s="77" customFormat="1"/>
    <row r="79" s="77" customFormat="1"/>
    <row r="80" s="77" customFormat="1"/>
    <row r="81" s="77" customFormat="1"/>
    <row r="82" s="77" customFormat="1"/>
    <row r="83" s="77" customFormat="1"/>
    <row r="84" s="77" customFormat="1"/>
    <row r="85" s="77" customFormat="1"/>
    <row r="86" s="77" customFormat="1"/>
    <row r="87" s="77" customFormat="1"/>
    <row r="88" s="77" customFormat="1"/>
    <row r="89" s="77" customFormat="1"/>
    <row r="90" s="77" customFormat="1"/>
    <row r="91" s="77" customFormat="1"/>
    <row r="92" s="77" customFormat="1"/>
    <row r="93" s="77" customFormat="1"/>
    <row r="94" s="77" customFormat="1"/>
    <row r="95" s="77" customFormat="1"/>
    <row r="96" s="77" customFormat="1"/>
    <row r="97" s="77" customFormat="1"/>
    <row r="98" s="77" customFormat="1"/>
    <row r="99" s="77" customFormat="1"/>
    <row r="100" s="77" customFormat="1"/>
    <row r="101" s="77" customFormat="1"/>
    <row r="102" s="77" customFormat="1"/>
    <row r="103" s="77" customFormat="1"/>
    <row r="104" s="77" customFormat="1"/>
    <row r="105" s="77" customFormat="1"/>
    <row r="106" s="77" customFormat="1"/>
    <row r="107" s="77" customFormat="1"/>
    <row r="108" s="77" customFormat="1"/>
    <row r="109" s="77" customFormat="1"/>
    <row r="110" s="77" customFormat="1"/>
    <row r="111" s="77" customFormat="1"/>
    <row r="112" s="77" customFormat="1"/>
    <row r="113" s="77" customFormat="1"/>
    <row r="114" s="77" customFormat="1"/>
    <row r="115" s="77" customFormat="1"/>
    <row r="116" s="77" customFormat="1"/>
    <row r="117" s="77" customFormat="1"/>
    <row r="118" s="77" customFormat="1"/>
    <row r="119" s="77" customFormat="1"/>
    <row r="120" s="77" customFormat="1"/>
    <row r="121" s="77" customFormat="1"/>
    <row r="122" s="77" customFormat="1"/>
    <row r="123" s="77" customFormat="1"/>
    <row r="124" s="77" customFormat="1"/>
    <row r="125" s="77" customFormat="1"/>
    <row r="126" s="77" customFormat="1"/>
    <row r="127" s="77" customFormat="1"/>
    <row r="128" s="77" customFormat="1"/>
    <row r="129" s="77" customFormat="1"/>
    <row r="130" s="77" customFormat="1"/>
    <row r="131" s="77" customFormat="1"/>
    <row r="132" s="77" customFormat="1"/>
    <row r="133" s="77" customFormat="1"/>
    <row r="134" s="77" customFormat="1"/>
    <row r="135" s="77" customFormat="1"/>
    <row r="136" s="77" customFormat="1"/>
    <row r="137" s="77" customFormat="1"/>
    <row r="138" s="77" customFormat="1"/>
    <row r="139" s="77" customFormat="1"/>
    <row r="140" s="77" customFormat="1"/>
    <row r="141" s="77" customFormat="1"/>
    <row r="142" s="77" customFormat="1"/>
    <row r="143" s="77" customFormat="1"/>
    <row r="144" s="77" customFormat="1"/>
    <row r="145" s="77" customFormat="1"/>
    <row r="146" s="77" customFormat="1"/>
    <row r="147" s="77" customFormat="1"/>
    <row r="148" s="77" customFormat="1"/>
    <row r="149" s="77" customFormat="1"/>
    <row r="150" s="77" customFormat="1"/>
    <row r="151" s="77" customFormat="1"/>
    <row r="152" s="77" customFormat="1"/>
    <row r="153" s="77" customFormat="1"/>
    <row r="154" s="77" customFormat="1"/>
    <row r="155" s="77" customFormat="1"/>
    <row r="156" s="77" customFormat="1"/>
    <row r="157" s="77" customFormat="1"/>
    <row r="158" s="77" customFormat="1"/>
    <row r="159" s="77" customFormat="1"/>
    <row r="160" s="77" customFormat="1"/>
    <row r="161" s="77" customFormat="1"/>
    <row r="162" s="77" customFormat="1"/>
    <row r="163" s="77" customFormat="1"/>
    <row r="164" s="77" customFormat="1"/>
    <row r="165" s="77" customFormat="1"/>
    <row r="166" s="77" customFormat="1"/>
    <row r="167" s="77" customFormat="1"/>
    <row r="168" s="77" customFormat="1"/>
    <row r="169" s="77" customFormat="1"/>
    <row r="170" s="77" customFormat="1"/>
    <row r="171" s="77" customFormat="1"/>
    <row r="172" s="77" customFormat="1"/>
    <row r="173" s="77" customFormat="1"/>
    <row r="174" s="77" customFormat="1"/>
    <row r="175" s="77" customFormat="1"/>
    <row r="176" s="77" customFormat="1"/>
    <row r="177" s="77" customFormat="1"/>
    <row r="178" s="77" customFormat="1"/>
    <row r="179" s="77" customFormat="1"/>
    <row r="180" s="77" customFormat="1"/>
    <row r="181" s="77" customFormat="1"/>
    <row r="182" s="77" customFormat="1"/>
    <row r="183" s="77" customFormat="1"/>
    <row r="184" s="77" customFormat="1"/>
    <row r="185" s="77" customFormat="1"/>
    <row r="186" s="77" customFormat="1"/>
    <row r="187" s="77" customFormat="1"/>
    <row r="188" s="77" customFormat="1"/>
    <row r="189" s="77" customFormat="1"/>
    <row r="190" s="77" customFormat="1"/>
    <row r="191" s="77" customFormat="1"/>
    <row r="192" s="77" customFormat="1"/>
    <row r="193" s="77" customFormat="1"/>
    <row r="194" s="77" customFormat="1"/>
    <row r="195" s="77" customFormat="1"/>
    <row r="196" s="77" customFormat="1"/>
    <row r="197" s="77" customFormat="1"/>
    <row r="198" s="77" customFormat="1"/>
    <row r="199" s="77" customFormat="1"/>
    <row r="200" s="77" customFormat="1"/>
    <row r="201" s="77" customFormat="1"/>
    <row r="202" s="77" customFormat="1"/>
    <row r="203" s="77" customFormat="1"/>
    <row r="204" s="77" customFormat="1"/>
    <row r="205" s="77" customFormat="1"/>
    <row r="206" s="77" customFormat="1"/>
    <row r="207" s="77" customFormat="1"/>
    <row r="208" s="77" customFormat="1"/>
    <row r="209" s="77" customFormat="1"/>
    <row r="210" s="77" customFormat="1"/>
    <row r="211" s="77" customFormat="1"/>
    <row r="212" s="77" customFormat="1"/>
    <row r="213" s="77" customFormat="1"/>
    <row r="214" s="77" customFormat="1"/>
    <row r="215" s="77" customFormat="1"/>
    <row r="216" s="77" customFormat="1"/>
    <row r="217" s="77" customFormat="1"/>
    <row r="218" s="77" customFormat="1"/>
    <row r="219" s="77" customFormat="1"/>
    <row r="220" s="77" customFormat="1"/>
    <row r="221" s="77" customFormat="1"/>
    <row r="222" s="77" customFormat="1"/>
    <row r="223" s="77" customFormat="1"/>
    <row r="224" s="77" customFormat="1"/>
    <row r="225" s="77" customFormat="1"/>
    <row r="226" s="77" customFormat="1"/>
    <row r="227" s="77" customFormat="1"/>
    <row r="228" s="77" customFormat="1"/>
    <row r="229" s="77" customFormat="1"/>
    <row r="230" s="77" customFormat="1"/>
    <row r="231" s="77" customFormat="1"/>
    <row r="232" s="77" customFormat="1"/>
    <row r="233" s="77" customFormat="1"/>
    <row r="234" s="77" customFormat="1"/>
    <row r="235" s="77" customFormat="1"/>
    <row r="236" s="77" customFormat="1"/>
    <row r="237" s="77" customFormat="1"/>
    <row r="238" s="77" customFormat="1"/>
    <row r="239" s="77" customFormat="1"/>
    <row r="240" s="77" customFormat="1"/>
    <row r="241" s="77" customFormat="1"/>
    <row r="242" s="77" customFormat="1"/>
    <row r="243" s="77" customFormat="1"/>
    <row r="244" s="77" customFormat="1"/>
    <row r="245" s="77" customFormat="1"/>
    <row r="246" s="77" customFormat="1"/>
    <row r="247" s="77" customFormat="1"/>
    <row r="248" s="77" customFormat="1"/>
    <row r="249" s="77" customFormat="1"/>
    <row r="250" s="77" customFormat="1"/>
    <row r="251" s="77" customFormat="1"/>
    <row r="252" s="77" customFormat="1"/>
    <row r="253" s="77" customFormat="1"/>
    <row r="254" s="77" customFormat="1"/>
    <row r="255" s="77" customFormat="1"/>
    <row r="256" s="77" customFormat="1"/>
    <row r="257" s="77" customFormat="1"/>
    <row r="258" s="77" customFormat="1"/>
    <row r="259" s="77" customFormat="1"/>
    <row r="260" s="77" customFormat="1"/>
    <row r="261" s="77" customFormat="1"/>
    <row r="262" s="77" customFormat="1"/>
    <row r="263" s="77" customFormat="1"/>
    <row r="264" s="77" customFormat="1"/>
    <row r="265" s="77" customFormat="1"/>
    <row r="266" s="77" customFormat="1"/>
    <row r="267" s="77" customFormat="1"/>
    <row r="268" s="77" customFormat="1"/>
    <row r="269" s="77" customFormat="1"/>
    <row r="270" s="77" customFormat="1"/>
    <row r="271" s="77" customFormat="1"/>
    <row r="272" s="77" customFormat="1"/>
    <row r="273" s="77" customFormat="1"/>
    <row r="274" s="77" customFormat="1"/>
    <row r="275" s="77" customFormat="1"/>
    <row r="276" s="77" customFormat="1"/>
    <row r="277" s="77" customFormat="1"/>
  </sheetData>
  <mergeCells count="7">
    <mergeCell ref="G6:G7"/>
    <mergeCell ref="A6:A7"/>
    <mergeCell ref="B6:B7"/>
    <mergeCell ref="C6:C7"/>
    <mergeCell ref="D6:D7"/>
    <mergeCell ref="E6:E7"/>
    <mergeCell ref="F6:F7"/>
  </mergeCells>
  <hyperlinks>
    <hyperlink ref="A1" location="Índice!A1" display="Volver al Índice" xr:uid="{C472F6DF-010E-4354-B77C-42C567B4EEE7}"/>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FED4B-A3C1-434D-90A2-032510BA5F4E}">
  <dimension ref="A1:J29"/>
  <sheetViews>
    <sheetView showGridLines="0" zoomScaleNormal="100" workbookViewId="0"/>
  </sheetViews>
  <sheetFormatPr baseColWidth="10" defaultRowHeight="13.2"/>
  <cols>
    <col min="1" max="1" width="30.5546875" style="7" customWidth="1"/>
    <col min="2" max="5" width="15.5546875" style="7" customWidth="1"/>
    <col min="6" max="6" width="14.5546875" style="7" customWidth="1"/>
    <col min="7" max="9" width="15.5546875" style="7" customWidth="1"/>
    <col min="10" max="16384" width="11.5546875" style="7"/>
  </cols>
  <sheetData>
    <row r="1" spans="1:10" s="2" customFormat="1" ht="18.75" customHeight="1">
      <c r="A1" s="1189" t="s">
        <v>1067</v>
      </c>
      <c r="B1" s="69"/>
      <c r="C1" s="69"/>
      <c r="D1" s="69"/>
      <c r="E1" s="69"/>
      <c r="F1" s="69"/>
      <c r="G1" s="69"/>
      <c r="H1" s="69"/>
      <c r="I1" s="69"/>
    </row>
    <row r="2" spans="1:10" s="509" customFormat="1" ht="33.75" customHeight="1">
      <c r="A2" s="3" t="s">
        <v>588</v>
      </c>
      <c r="B2" s="3"/>
      <c r="C2" s="3"/>
      <c r="D2" s="3"/>
      <c r="E2" s="3"/>
      <c r="F2" s="3"/>
      <c r="G2" s="3"/>
      <c r="H2" s="3"/>
      <c r="I2" s="3"/>
    </row>
    <row r="3" spans="1:10" s="510" customFormat="1" ht="24" customHeight="1">
      <c r="A3" s="124">
        <v>45351</v>
      </c>
      <c r="B3" s="124"/>
      <c r="C3" s="124"/>
      <c r="D3" s="124"/>
      <c r="E3" s="124"/>
      <c r="F3" s="124"/>
      <c r="G3" s="124"/>
      <c r="H3" s="124"/>
      <c r="I3" s="124"/>
    </row>
    <row r="4" spans="1:10" s="105" customFormat="1" ht="22.5" customHeight="1">
      <c r="A4" s="511" t="s">
        <v>65</v>
      </c>
      <c r="B4" s="511"/>
      <c r="C4" s="511"/>
      <c r="D4" s="511"/>
      <c r="E4" s="511"/>
      <c r="F4" s="511"/>
      <c r="G4" s="511"/>
      <c r="H4" s="511"/>
      <c r="I4" s="511"/>
    </row>
    <row r="5" spans="1:10" s="95" customFormat="1" ht="12" customHeight="1" thickBot="1"/>
    <row r="6" spans="1:10" s="95" customFormat="1" ht="30" customHeight="1">
      <c r="A6" s="106" t="s">
        <v>66</v>
      </c>
      <c r="B6" s="534" t="s">
        <v>589</v>
      </c>
      <c r="C6" s="534"/>
      <c r="D6" s="535" t="s">
        <v>590</v>
      </c>
      <c r="E6" s="535" t="s">
        <v>591</v>
      </c>
      <c r="F6" s="206" t="s">
        <v>592</v>
      </c>
      <c r="G6" s="535" t="s">
        <v>593</v>
      </c>
      <c r="H6" s="535" t="s">
        <v>594</v>
      </c>
      <c r="I6" s="205" t="s">
        <v>595</v>
      </c>
    </row>
    <row r="7" spans="1:10" s="95" customFormat="1" ht="50.1" customHeight="1">
      <c r="A7" s="225"/>
      <c r="B7" s="536" t="s">
        <v>596</v>
      </c>
      <c r="C7" s="536" t="s">
        <v>597</v>
      </c>
      <c r="D7" s="537"/>
      <c r="E7" s="537"/>
      <c r="F7" s="209"/>
      <c r="G7" s="537"/>
      <c r="H7" s="537"/>
      <c r="I7" s="208"/>
    </row>
    <row r="8" spans="1:10" s="95" customFormat="1" ht="8.25" customHeight="1">
      <c r="A8" s="86"/>
      <c r="B8" s="538"/>
      <c r="C8" s="538"/>
      <c r="D8" s="538"/>
      <c r="E8" s="538"/>
      <c r="F8" s="538"/>
      <c r="G8" s="538"/>
      <c r="H8" s="538"/>
      <c r="I8" s="539"/>
      <c r="J8" s="540"/>
    </row>
    <row r="9" spans="1:10" s="16" customFormat="1" ht="20.100000000000001" customHeight="1">
      <c r="A9" s="86" t="s">
        <v>29</v>
      </c>
      <c r="B9" s="541">
        <v>69.217398507939407</v>
      </c>
      <c r="C9" s="541">
        <v>6.2997903756035734E-6</v>
      </c>
      <c r="D9" s="541" t="s">
        <v>69</v>
      </c>
      <c r="E9" s="541">
        <v>17.012766321158175</v>
      </c>
      <c r="F9" s="541">
        <v>7.4428091560374776</v>
      </c>
      <c r="G9" s="541">
        <v>4.2897494048792542</v>
      </c>
      <c r="H9" s="541">
        <v>2.0372703101953125</v>
      </c>
      <c r="I9" s="542">
        <v>2127054.9019999998</v>
      </c>
    </row>
    <row r="10" spans="1:10" s="16" customFormat="1" ht="20.100000000000001" customHeight="1">
      <c r="A10" s="22" t="s">
        <v>30</v>
      </c>
      <c r="B10" s="541">
        <v>64.192260924834557</v>
      </c>
      <c r="C10" s="541">
        <v>1.5812075268988265E-4</v>
      </c>
      <c r="D10" s="541" t="s">
        <v>69</v>
      </c>
      <c r="E10" s="541">
        <v>22.476587438429657</v>
      </c>
      <c r="F10" s="541">
        <v>7.0117137753327095</v>
      </c>
      <c r="G10" s="541">
        <v>4.4451967276389821</v>
      </c>
      <c r="H10" s="541">
        <v>1.8740830130114061</v>
      </c>
      <c r="I10" s="542">
        <v>4200587.1380000003</v>
      </c>
    </row>
    <row r="11" spans="1:10" s="16" customFormat="1" ht="20.100000000000001" customHeight="1">
      <c r="A11" s="22" t="s">
        <v>31</v>
      </c>
      <c r="B11" s="541">
        <v>68.32539965971047</v>
      </c>
      <c r="C11" s="541">
        <v>1.2989178300520527</v>
      </c>
      <c r="D11" s="541" t="s">
        <v>69</v>
      </c>
      <c r="E11" s="541">
        <v>16.633107324312899</v>
      </c>
      <c r="F11" s="541">
        <v>9.1331322442001728</v>
      </c>
      <c r="G11" s="541">
        <v>3.8949558356336378</v>
      </c>
      <c r="H11" s="541">
        <v>0.71448710609075539</v>
      </c>
      <c r="I11" s="542">
        <v>2080266.2320000001</v>
      </c>
    </row>
    <row r="12" spans="1:10" s="16" customFormat="1" ht="20.100000000000001" customHeight="1">
      <c r="A12" s="22" t="s">
        <v>32</v>
      </c>
      <c r="B12" s="541">
        <v>50.142937551359836</v>
      </c>
      <c r="C12" s="541">
        <v>0.45145055170462717</v>
      </c>
      <c r="D12" s="541" t="s">
        <v>69</v>
      </c>
      <c r="E12" s="541">
        <v>27.166482711100691</v>
      </c>
      <c r="F12" s="541">
        <v>15.44985860162415</v>
      </c>
      <c r="G12" s="541">
        <v>5.9527501378933136</v>
      </c>
      <c r="H12" s="541">
        <v>0.83652044631737832</v>
      </c>
      <c r="I12" s="542">
        <v>1107541.01</v>
      </c>
    </row>
    <row r="13" spans="1:10" s="16" customFormat="1" ht="20.100000000000001" customHeight="1">
      <c r="A13" s="22" t="s">
        <v>33</v>
      </c>
      <c r="B13" s="541">
        <v>92.774390064254646</v>
      </c>
      <c r="C13" s="541" t="s">
        <v>69</v>
      </c>
      <c r="D13" s="541" t="s">
        <v>69</v>
      </c>
      <c r="E13" s="541">
        <v>4.7850135474287937E-2</v>
      </c>
      <c r="F13" s="541">
        <v>2.8374448135842476</v>
      </c>
      <c r="G13" s="541">
        <v>3.8773049380270557</v>
      </c>
      <c r="H13" s="541">
        <v>0.46301004865974299</v>
      </c>
      <c r="I13" s="542">
        <v>380826.50800000003</v>
      </c>
    </row>
    <row r="14" spans="1:10" s="16" customFormat="1" ht="20.100000000000001" customHeight="1">
      <c r="A14" s="22" t="s">
        <v>34</v>
      </c>
      <c r="B14" s="541">
        <v>59.502589702338106</v>
      </c>
      <c r="C14" s="541" t="s">
        <v>69</v>
      </c>
      <c r="D14" s="541" t="s">
        <v>69</v>
      </c>
      <c r="E14" s="541" t="s">
        <v>69</v>
      </c>
      <c r="F14" s="541">
        <v>31.771572672329345</v>
      </c>
      <c r="G14" s="541">
        <v>7.0329908888850419</v>
      </c>
      <c r="H14" s="541">
        <v>1.6928467364475148</v>
      </c>
      <c r="I14" s="542">
        <v>1654852.3499999999</v>
      </c>
    </row>
    <row r="15" spans="1:10" s="16" customFormat="1" ht="20.100000000000001" customHeight="1">
      <c r="A15" s="86" t="s">
        <v>35</v>
      </c>
      <c r="B15" s="541" t="s">
        <v>69</v>
      </c>
      <c r="C15" s="541" t="s">
        <v>69</v>
      </c>
      <c r="D15" s="541" t="s">
        <v>69</v>
      </c>
      <c r="E15" s="541">
        <v>94.020840179846857</v>
      </c>
      <c r="F15" s="541" t="s">
        <v>69</v>
      </c>
      <c r="G15" s="541">
        <v>4.7214364240507907</v>
      </c>
      <c r="H15" s="541">
        <v>1.2577233961023504</v>
      </c>
      <c r="I15" s="542">
        <v>1155344.7320000001</v>
      </c>
      <c r="J15" s="543"/>
    </row>
    <row r="16" spans="1:10" s="16" customFormat="1" ht="20.100000000000001" customHeight="1">
      <c r="A16" s="86" t="s">
        <v>36</v>
      </c>
      <c r="B16" s="541">
        <v>88.139361823620746</v>
      </c>
      <c r="C16" s="541" t="s">
        <v>69</v>
      </c>
      <c r="D16" s="541" t="s">
        <v>69</v>
      </c>
      <c r="E16" s="541">
        <v>6.4175786837777862</v>
      </c>
      <c r="F16" s="541" t="s">
        <v>69</v>
      </c>
      <c r="G16" s="541">
        <v>5.025838042682083</v>
      </c>
      <c r="H16" s="541">
        <v>0.41722144991938587</v>
      </c>
      <c r="I16" s="542">
        <v>628378.28700000001</v>
      </c>
      <c r="J16" s="543"/>
    </row>
    <row r="17" spans="1:10" s="16" customFormat="1" ht="20.100000000000001" customHeight="1">
      <c r="A17" s="86" t="s">
        <v>37</v>
      </c>
      <c r="B17" s="541">
        <v>80.988457436247117</v>
      </c>
      <c r="C17" s="541" t="s">
        <v>69</v>
      </c>
      <c r="D17" s="541" t="s">
        <v>69</v>
      </c>
      <c r="E17" s="541">
        <v>2.3574623945040876</v>
      </c>
      <c r="F17" s="541">
        <v>13.962348857120361</v>
      </c>
      <c r="G17" s="541">
        <v>2.5043992922935843</v>
      </c>
      <c r="H17" s="541">
        <v>0.18733201983484216</v>
      </c>
      <c r="I17" s="542">
        <v>582043.049</v>
      </c>
      <c r="J17" s="543"/>
    </row>
    <row r="18" spans="1:10" s="16" customFormat="1" ht="36" customHeight="1" thickBot="1">
      <c r="A18" s="91" t="s">
        <v>38</v>
      </c>
      <c r="B18" s="544">
        <v>61.139169299058594</v>
      </c>
      <c r="C18" s="544">
        <v>0.23013557853726554</v>
      </c>
      <c r="D18" s="544" t="s">
        <v>69</v>
      </c>
      <c r="E18" s="544">
        <v>22.227714702478536</v>
      </c>
      <c r="F18" s="544">
        <v>10.2882007192161</v>
      </c>
      <c r="G18" s="544">
        <v>4.71931827018168</v>
      </c>
      <c r="H18" s="544">
        <v>1.395461430527819</v>
      </c>
      <c r="I18" s="545">
        <v>13916894.208000001</v>
      </c>
      <c r="J18" s="522"/>
    </row>
    <row r="19" spans="1:10" s="95" customFormat="1" ht="6.75" customHeight="1">
      <c r="A19" s="86"/>
      <c r="B19" s="546"/>
      <c r="C19" s="546"/>
      <c r="D19" s="546"/>
      <c r="E19" s="546"/>
      <c r="F19" s="546"/>
      <c r="G19" s="546"/>
      <c r="H19" s="546"/>
      <c r="I19" s="16"/>
    </row>
    <row r="20" spans="1:10" s="532" customFormat="1" ht="12" customHeight="1">
      <c r="A20" s="228" t="s">
        <v>585</v>
      </c>
      <c r="B20" s="16"/>
      <c r="C20" s="16"/>
      <c r="D20" s="16"/>
      <c r="E20" s="16"/>
      <c r="F20" s="16"/>
      <c r="G20" s="16"/>
      <c r="H20" s="140"/>
      <c r="I20" s="16"/>
    </row>
    <row r="21" spans="1:10" s="532" customFormat="1" ht="12" customHeight="1">
      <c r="A21" s="16" t="s">
        <v>598</v>
      </c>
      <c r="B21" s="16"/>
      <c r="C21" s="16"/>
      <c r="D21" s="16"/>
      <c r="E21" s="16"/>
      <c r="F21" s="16"/>
      <c r="G21" s="16"/>
      <c r="H21" s="140"/>
      <c r="I21" s="16"/>
    </row>
    <row r="22" spans="1:10" s="95" customFormat="1" ht="13.8">
      <c r="A22" s="230" t="s">
        <v>71</v>
      </c>
      <c r="B22" s="22"/>
      <c r="C22" s="22"/>
      <c r="D22" s="22"/>
      <c r="E22" s="22"/>
      <c r="F22" s="22"/>
      <c r="G22" s="22"/>
      <c r="H22" s="22"/>
      <c r="I22" s="16"/>
    </row>
    <row r="23" spans="1:10" s="95" customFormat="1" ht="12" customHeight="1">
      <c r="B23" s="527"/>
      <c r="C23" s="527"/>
      <c r="D23" s="527"/>
      <c r="E23" s="527"/>
      <c r="F23" s="527"/>
      <c r="G23" s="527"/>
      <c r="H23" s="527"/>
    </row>
    <row r="24" spans="1:10" s="95" customFormat="1" ht="13.8">
      <c r="B24" s="527"/>
      <c r="C24" s="527"/>
      <c r="D24" s="527"/>
      <c r="E24" s="527"/>
      <c r="F24" s="527"/>
      <c r="G24" s="527"/>
      <c r="H24" s="527"/>
    </row>
    <row r="25" spans="1:10" s="95" customFormat="1" ht="13.8">
      <c r="B25" s="527"/>
      <c r="C25" s="527"/>
      <c r="D25" s="527"/>
      <c r="E25" s="527"/>
      <c r="F25" s="527"/>
      <c r="G25" s="527"/>
      <c r="H25" s="527"/>
    </row>
    <row r="26" spans="1:10" s="95" customFormat="1" ht="13.8">
      <c r="B26" s="527"/>
      <c r="C26" s="527"/>
      <c r="D26" s="527"/>
      <c r="E26" s="527"/>
      <c r="F26" s="527"/>
      <c r="G26" s="527"/>
      <c r="H26" s="527"/>
    </row>
    <row r="27" spans="1:10" s="95" customFormat="1" ht="13.8">
      <c r="B27" s="527"/>
      <c r="C27" s="527"/>
      <c r="D27" s="527"/>
      <c r="E27" s="527"/>
      <c r="F27" s="527"/>
      <c r="G27" s="527"/>
      <c r="H27" s="527"/>
    </row>
    <row r="28" spans="1:10" s="95" customFormat="1" ht="13.8">
      <c r="B28" s="527"/>
      <c r="C28" s="527"/>
      <c r="D28" s="527"/>
      <c r="E28" s="527"/>
      <c r="F28" s="527"/>
      <c r="G28" s="527"/>
      <c r="H28" s="527"/>
    </row>
    <row r="29" spans="1:10">
      <c r="B29" s="533"/>
      <c r="C29" s="533"/>
      <c r="D29" s="533"/>
      <c r="E29" s="533"/>
      <c r="F29" s="533"/>
      <c r="G29" s="533"/>
      <c r="H29" s="533"/>
    </row>
  </sheetData>
  <mergeCells count="11">
    <mergeCell ref="I6:I7"/>
    <mergeCell ref="A2:I2"/>
    <mergeCell ref="A3:I3"/>
    <mergeCell ref="A4:I4"/>
    <mergeCell ref="A6:A7"/>
    <mergeCell ref="B6:C6"/>
    <mergeCell ref="D6:D7"/>
    <mergeCell ref="E6:E7"/>
    <mergeCell ref="F6:F7"/>
    <mergeCell ref="G6:G7"/>
    <mergeCell ref="H6:H7"/>
  </mergeCells>
  <hyperlinks>
    <hyperlink ref="A1" location="Índice!A1" display="Volver al Índice" xr:uid="{6D648CE4-4B98-4CDD-813A-E10AA59DCA91}"/>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666B8-3905-43F6-82C9-28033983E8B3}">
  <dimension ref="A1:AI25"/>
  <sheetViews>
    <sheetView showGridLines="0" zoomScaleNormal="75" workbookViewId="0"/>
  </sheetViews>
  <sheetFormatPr baseColWidth="10" defaultRowHeight="13.2"/>
  <cols>
    <col min="1" max="1" width="36.88671875" style="7" customWidth="1"/>
    <col min="2" max="7" width="18.5546875" style="7" customWidth="1"/>
    <col min="8" max="8" width="16.44140625" style="7" customWidth="1"/>
    <col min="9" max="10" width="11.5546875" style="7"/>
    <col min="11" max="11" width="13.88671875" style="7" customWidth="1"/>
    <col min="12" max="16384" width="11.5546875" style="7"/>
  </cols>
  <sheetData>
    <row r="1" spans="1:17" s="626" customFormat="1" ht="20.100000000000001" customHeight="1">
      <c r="A1" s="1189" t="s">
        <v>1067</v>
      </c>
      <c r="B1" s="69"/>
      <c r="C1" s="69"/>
      <c r="D1" s="69"/>
      <c r="E1" s="69"/>
      <c r="F1" s="69"/>
      <c r="G1" s="69"/>
      <c r="H1" s="69"/>
    </row>
    <row r="2" spans="1:17" s="509" customFormat="1" ht="24.9" customHeight="1">
      <c r="A2" s="358" t="s">
        <v>666</v>
      </c>
      <c r="B2" s="358"/>
      <c r="C2" s="358"/>
      <c r="D2" s="358"/>
      <c r="E2" s="358"/>
      <c r="F2" s="358"/>
      <c r="G2" s="358"/>
      <c r="H2" s="358"/>
    </row>
    <row r="3" spans="1:17" s="611" customFormat="1" ht="20.100000000000001" customHeight="1">
      <c r="A3" s="100">
        <v>45351</v>
      </c>
      <c r="B3" s="100"/>
      <c r="C3" s="100"/>
      <c r="D3" s="100"/>
      <c r="E3" s="100"/>
      <c r="F3" s="100"/>
      <c r="G3" s="100"/>
      <c r="H3" s="100"/>
    </row>
    <row r="4" spans="1:17" s="98" customFormat="1" ht="20.100000000000001" customHeight="1">
      <c r="A4" s="200" t="s">
        <v>65</v>
      </c>
      <c r="B4" s="200"/>
      <c r="C4" s="200"/>
      <c r="D4" s="200"/>
      <c r="E4" s="200"/>
      <c r="F4" s="200"/>
      <c r="G4" s="200"/>
      <c r="H4" s="200"/>
    </row>
    <row r="5" spans="1:17" ht="20.100000000000001" customHeight="1" thickBot="1"/>
    <row r="6" spans="1:17" ht="24.9" customHeight="1">
      <c r="A6" s="106" t="s">
        <v>66</v>
      </c>
      <c r="B6" s="106" t="s">
        <v>667</v>
      </c>
      <c r="C6" s="106"/>
      <c r="D6" s="106"/>
      <c r="E6" s="106"/>
      <c r="F6" s="106"/>
      <c r="G6" s="206" t="s">
        <v>668</v>
      </c>
      <c r="H6" s="205" t="s">
        <v>669</v>
      </c>
      <c r="I6" s="627"/>
      <c r="J6" s="627"/>
      <c r="K6" s="627"/>
    </row>
    <row r="7" spans="1:17" ht="15.75" customHeight="1">
      <c r="A7" s="107"/>
      <c r="B7" s="628" t="s">
        <v>670</v>
      </c>
      <c r="C7" s="628" t="s">
        <v>671</v>
      </c>
      <c r="D7" s="628" t="s">
        <v>672</v>
      </c>
      <c r="E7" s="628" t="s">
        <v>673</v>
      </c>
      <c r="F7" s="628" t="s">
        <v>103</v>
      </c>
      <c r="G7" s="629"/>
      <c r="H7" s="630"/>
      <c r="I7" s="627"/>
      <c r="J7" s="627"/>
      <c r="K7" s="627"/>
    </row>
    <row r="8" spans="1:17" ht="24.9" customHeight="1">
      <c r="A8" s="225"/>
      <c r="B8" s="209"/>
      <c r="C8" s="209"/>
      <c r="D8" s="209"/>
      <c r="E8" s="209"/>
      <c r="F8" s="209"/>
      <c r="G8" s="209"/>
      <c r="H8" s="208"/>
      <c r="I8" s="627"/>
      <c r="J8" s="627"/>
      <c r="K8" s="627"/>
    </row>
    <row r="9" spans="1:17" ht="9.75" customHeight="1">
      <c r="A9" s="30"/>
      <c r="B9" s="631"/>
      <c r="C9" s="631"/>
      <c r="D9" s="631"/>
      <c r="E9" s="631"/>
      <c r="F9" s="631"/>
      <c r="G9" s="631"/>
      <c r="H9" s="632"/>
      <c r="I9" s="627"/>
      <c r="J9" s="627"/>
      <c r="K9" s="627"/>
    </row>
    <row r="10" spans="1:17" s="22" customFormat="1" ht="20.100000000000001" customHeight="1">
      <c r="A10" s="86" t="s">
        <v>29</v>
      </c>
      <c r="B10" s="633">
        <v>0.12585477240746809</v>
      </c>
      <c r="C10" s="633">
        <v>8.7163303470379994</v>
      </c>
      <c r="D10" s="633">
        <v>90.805317801988878</v>
      </c>
      <c r="E10" s="633">
        <v>0.35248797711148921</v>
      </c>
      <c r="F10" s="633">
        <v>99.999990898545818</v>
      </c>
      <c r="G10" s="633">
        <v>9.101454169082125E-6</v>
      </c>
      <c r="H10" s="634">
        <v>1472292.2019999998</v>
      </c>
      <c r="I10" s="635"/>
      <c r="J10" s="214"/>
      <c r="K10" s="214"/>
      <c r="L10" s="214"/>
      <c r="M10" s="214"/>
      <c r="N10" s="214"/>
      <c r="O10" s="214"/>
      <c r="P10" s="214"/>
      <c r="Q10" s="214"/>
    </row>
    <row r="11" spans="1:17" s="22" customFormat="1" ht="20.100000000000001" customHeight="1">
      <c r="A11" s="22" t="s">
        <v>30</v>
      </c>
      <c r="B11" s="633" t="s">
        <v>69</v>
      </c>
      <c r="C11" s="633">
        <v>14.471787913273495</v>
      </c>
      <c r="D11" s="633">
        <v>85.388421728269449</v>
      </c>
      <c r="E11" s="633">
        <v>0.13954403536308388</v>
      </c>
      <c r="F11" s="633">
        <v>99.999753676906025</v>
      </c>
      <c r="G11" s="633">
        <v>2.463230939740576E-4</v>
      </c>
      <c r="H11" s="634">
        <v>2696458.4979999997</v>
      </c>
      <c r="I11" s="635"/>
      <c r="J11" s="214"/>
      <c r="K11" s="214"/>
      <c r="L11" s="214"/>
      <c r="M11" s="214"/>
      <c r="N11" s="214"/>
      <c r="O11" s="214"/>
      <c r="P11" s="214"/>
      <c r="Q11" s="214"/>
    </row>
    <row r="12" spans="1:17" s="22" customFormat="1" ht="20.100000000000001" customHeight="1">
      <c r="A12" s="22" t="s">
        <v>31</v>
      </c>
      <c r="B12" s="633" t="s">
        <v>69</v>
      </c>
      <c r="C12" s="633">
        <v>12.621267896740221</v>
      </c>
      <c r="D12" s="633">
        <v>83.795815291727507</v>
      </c>
      <c r="E12" s="633">
        <v>1.7173073852811014</v>
      </c>
      <c r="F12" s="633">
        <v>98.134390573748831</v>
      </c>
      <c r="G12" s="633">
        <v>1.8656094262511715</v>
      </c>
      <c r="H12" s="634">
        <v>1448371.166</v>
      </c>
      <c r="I12" s="635"/>
      <c r="J12" s="214"/>
      <c r="K12" s="214"/>
      <c r="L12" s="214"/>
      <c r="M12" s="214"/>
      <c r="N12" s="214"/>
      <c r="O12" s="214"/>
      <c r="P12" s="214"/>
      <c r="Q12" s="214"/>
    </row>
    <row r="13" spans="1:17" s="22" customFormat="1" ht="20.100000000000001" customHeight="1">
      <c r="A13" s="22" t="s">
        <v>32</v>
      </c>
      <c r="B13" s="633" t="s">
        <v>69</v>
      </c>
      <c r="C13" s="633">
        <v>3.9825089228435888</v>
      </c>
      <c r="D13" s="633">
        <v>95.125197349273023</v>
      </c>
      <c r="E13" s="633" t="s">
        <v>69</v>
      </c>
      <c r="F13" s="633">
        <v>99.107706272116602</v>
      </c>
      <c r="G13" s="633">
        <v>0.89229372788339578</v>
      </c>
      <c r="H13" s="634">
        <v>560353.59699999995</v>
      </c>
      <c r="I13" s="635"/>
      <c r="J13" s="214"/>
      <c r="K13" s="214"/>
      <c r="L13" s="214"/>
      <c r="M13" s="214"/>
      <c r="N13" s="214"/>
      <c r="O13" s="214"/>
      <c r="P13" s="214"/>
      <c r="Q13" s="214"/>
    </row>
    <row r="14" spans="1:17" s="22" customFormat="1" ht="20.100000000000001" customHeight="1">
      <c r="A14" s="22" t="s">
        <v>33</v>
      </c>
      <c r="B14" s="633" t="s">
        <v>69</v>
      </c>
      <c r="C14" s="633">
        <v>47.134820926254818</v>
      </c>
      <c r="D14" s="633">
        <v>52.714475499340566</v>
      </c>
      <c r="E14" s="633">
        <v>0.15070357440461474</v>
      </c>
      <c r="F14" s="633">
        <v>100</v>
      </c>
      <c r="G14" s="633" t="s">
        <v>69</v>
      </c>
      <c r="H14" s="634">
        <v>353309.47000000003</v>
      </c>
      <c r="I14" s="635"/>
      <c r="J14" s="214"/>
      <c r="K14" s="214"/>
      <c r="L14" s="214"/>
      <c r="M14" s="214"/>
      <c r="N14" s="214"/>
      <c r="O14" s="214"/>
      <c r="P14" s="214"/>
      <c r="Q14" s="214"/>
    </row>
    <row r="15" spans="1:17" s="22" customFormat="1" ht="20.100000000000001" customHeight="1">
      <c r="A15" s="22" t="s">
        <v>34</v>
      </c>
      <c r="B15" s="633" t="s">
        <v>69</v>
      </c>
      <c r="C15" s="633">
        <v>40.956319957930212</v>
      </c>
      <c r="D15" s="633">
        <v>57.836100833423657</v>
      </c>
      <c r="E15" s="633">
        <v>1.2075792086461419</v>
      </c>
      <c r="F15" s="633">
        <v>100</v>
      </c>
      <c r="G15" s="633" t="s">
        <v>69</v>
      </c>
      <c r="H15" s="634">
        <v>984680.00399999996</v>
      </c>
      <c r="I15" s="635"/>
      <c r="J15" s="214"/>
      <c r="K15" s="214"/>
      <c r="L15" s="214"/>
      <c r="M15" s="214"/>
      <c r="N15" s="214"/>
      <c r="O15" s="214"/>
      <c r="P15" s="214"/>
      <c r="Q15" s="214"/>
    </row>
    <row r="16" spans="1:17" s="22" customFormat="1" ht="20.100000000000001" customHeight="1">
      <c r="A16" s="86" t="s">
        <v>35</v>
      </c>
      <c r="B16" s="633" t="s">
        <v>69</v>
      </c>
      <c r="C16" s="633" t="s">
        <v>69</v>
      </c>
      <c r="D16" s="633" t="s">
        <v>69</v>
      </c>
      <c r="E16" s="633" t="s">
        <v>69</v>
      </c>
      <c r="F16" s="633" t="s">
        <v>69</v>
      </c>
      <c r="G16" s="633" t="s">
        <v>69</v>
      </c>
      <c r="H16" s="636" t="s">
        <v>69</v>
      </c>
      <c r="I16" s="635"/>
      <c r="J16" s="214"/>
      <c r="K16" s="214"/>
      <c r="L16" s="214"/>
      <c r="M16" s="214"/>
      <c r="N16" s="214"/>
      <c r="O16" s="214"/>
      <c r="P16" s="214"/>
      <c r="Q16" s="214"/>
    </row>
    <row r="17" spans="1:35" s="22" customFormat="1" ht="20.100000000000001" customHeight="1">
      <c r="A17" s="86" t="s">
        <v>36</v>
      </c>
      <c r="B17" s="633" t="s">
        <v>69</v>
      </c>
      <c r="C17" s="633">
        <v>3.2802942187386033</v>
      </c>
      <c r="D17" s="633">
        <v>96.261589981198668</v>
      </c>
      <c r="E17" s="633">
        <v>0.4581158000627073</v>
      </c>
      <c r="F17" s="633">
        <v>100</v>
      </c>
      <c r="G17" s="633" t="s">
        <v>69</v>
      </c>
      <c r="H17" s="636">
        <v>553848.61200000008</v>
      </c>
      <c r="I17" s="635"/>
      <c r="J17" s="214"/>
      <c r="K17" s="214"/>
      <c r="L17" s="214"/>
      <c r="M17" s="214"/>
      <c r="N17" s="214"/>
      <c r="O17" s="214"/>
      <c r="P17" s="214"/>
      <c r="Q17" s="214"/>
    </row>
    <row r="18" spans="1:35" s="22" customFormat="1" ht="20.100000000000001" customHeight="1">
      <c r="A18" s="86" t="s">
        <v>37</v>
      </c>
      <c r="B18" s="633" t="s">
        <v>69</v>
      </c>
      <c r="C18" s="633">
        <v>24.549077583352318</v>
      </c>
      <c r="D18" s="633">
        <v>72.936888145744021</v>
      </c>
      <c r="E18" s="633">
        <v>2.5140342709036432</v>
      </c>
      <c r="F18" s="633">
        <v>100</v>
      </c>
      <c r="G18" s="633" t="s">
        <v>69</v>
      </c>
      <c r="H18" s="636">
        <v>471387.68700000003</v>
      </c>
      <c r="I18" s="635"/>
      <c r="J18" s="214"/>
      <c r="K18" s="214"/>
      <c r="L18" s="214"/>
      <c r="M18" s="214"/>
      <c r="N18" s="214"/>
      <c r="O18" s="214"/>
      <c r="P18" s="214"/>
      <c r="Q18" s="214"/>
    </row>
    <row r="19" spans="1:35" s="94" customFormat="1" ht="25.5" customHeight="1" thickBot="1">
      <c r="A19" s="91" t="s">
        <v>38</v>
      </c>
      <c r="B19" s="637">
        <v>2.1695525329812629E-2</v>
      </c>
      <c r="C19" s="637">
        <v>16.712728575300325</v>
      </c>
      <c r="D19" s="637">
        <v>82.180600972376652</v>
      </c>
      <c r="E19" s="637">
        <v>0.70997381039872265</v>
      </c>
      <c r="F19" s="637">
        <v>99.624998883405496</v>
      </c>
      <c r="G19" s="637">
        <v>0.37500111659449697</v>
      </c>
      <c r="H19" s="638">
        <v>8540701.2359999996</v>
      </c>
      <c r="J19" s="639"/>
      <c r="K19" s="639"/>
      <c r="L19" s="639"/>
      <c r="M19" s="639"/>
      <c r="N19" s="639"/>
      <c r="O19" s="639"/>
      <c r="P19" s="639"/>
      <c r="Q19" s="639"/>
    </row>
    <row r="20" spans="1:35" ht="6" customHeight="1">
      <c r="A20" s="16"/>
      <c r="B20" s="16"/>
      <c r="C20" s="16"/>
      <c r="D20" s="16"/>
      <c r="E20" s="16"/>
      <c r="F20" s="16"/>
      <c r="G20" s="16"/>
      <c r="H20" s="1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row>
    <row r="21" spans="1:35" s="123" customFormat="1" ht="11.1" customHeight="1">
      <c r="A21" s="228" t="s">
        <v>585</v>
      </c>
      <c r="B21" s="16"/>
      <c r="C21" s="16"/>
      <c r="D21" s="16"/>
      <c r="E21" s="16"/>
      <c r="F21" s="16"/>
      <c r="G21" s="16"/>
      <c r="H21" s="16"/>
    </row>
    <row r="22" spans="1:35" s="123" customFormat="1" ht="11.1" customHeight="1">
      <c r="A22" s="27" t="s">
        <v>674</v>
      </c>
      <c r="B22" s="16"/>
      <c r="C22" s="16"/>
      <c r="D22" s="16"/>
      <c r="E22" s="16"/>
      <c r="F22" s="16"/>
      <c r="G22" s="16"/>
      <c r="H22" s="16"/>
    </row>
    <row r="23" spans="1:35" s="123" customFormat="1" ht="10.199999999999999">
      <c r="A23" s="230" t="s">
        <v>71</v>
      </c>
      <c r="B23" s="16"/>
      <c r="C23" s="16"/>
      <c r="D23" s="16"/>
      <c r="E23" s="16"/>
      <c r="F23" s="16"/>
      <c r="G23" s="16"/>
      <c r="H23" s="16"/>
    </row>
    <row r="24" spans="1:35" s="123" customFormat="1" ht="10.199999999999999">
      <c r="A24" s="26"/>
      <c r="B24" s="26"/>
      <c r="C24" s="26"/>
      <c r="D24" s="26"/>
      <c r="E24" s="26"/>
      <c r="F24" s="26"/>
      <c r="G24" s="26"/>
      <c r="H24" s="26"/>
    </row>
    <row r="25" spans="1:35">
      <c r="A25" s="26"/>
      <c r="B25" s="26"/>
      <c r="C25" s="26"/>
      <c r="D25" s="26"/>
      <c r="E25" s="26"/>
      <c r="F25" s="26"/>
      <c r="G25" s="26"/>
      <c r="H25" s="26"/>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005EFA2E-C45C-40DB-9D41-6E243E0E5059}"/>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2D1A0-3E1B-46FB-8991-AA32D8DC231A}">
  <dimension ref="A1:O36"/>
  <sheetViews>
    <sheetView showGridLines="0" zoomScaleNormal="100" workbookViewId="0"/>
  </sheetViews>
  <sheetFormatPr baseColWidth="10" defaultRowHeight="13.2"/>
  <cols>
    <col min="1" max="1" width="44" style="7" customWidth="1"/>
    <col min="2" max="2" width="21.88671875" style="7" customWidth="1"/>
    <col min="3" max="4" width="21.5546875" style="7" customWidth="1"/>
    <col min="5" max="5" width="21" style="7" customWidth="1"/>
    <col min="6" max="6" width="22.44140625" style="7" customWidth="1"/>
    <col min="7" max="7" width="13.44140625" style="7" customWidth="1"/>
    <col min="8" max="8" width="19.5546875" style="7" customWidth="1"/>
    <col min="9" max="16384" width="11.5546875" style="7"/>
  </cols>
  <sheetData>
    <row r="1" spans="1:15" s="640" customFormat="1" ht="18" customHeight="1">
      <c r="A1" s="1189" t="s">
        <v>1067</v>
      </c>
      <c r="B1" s="69"/>
      <c r="C1" s="69"/>
      <c r="D1" s="69"/>
      <c r="E1" s="69"/>
      <c r="F1" s="69"/>
    </row>
    <row r="2" spans="1:15" s="509" customFormat="1" ht="24.9" customHeight="1">
      <c r="A2" s="358" t="s">
        <v>675</v>
      </c>
      <c r="B2" s="358"/>
      <c r="C2" s="358"/>
      <c r="D2" s="358"/>
      <c r="E2" s="358"/>
      <c r="F2" s="358"/>
      <c r="H2" s="641"/>
    </row>
    <row r="3" spans="1:15" s="510" customFormat="1" ht="18" customHeight="1">
      <c r="A3" s="100">
        <v>45351</v>
      </c>
      <c r="B3" s="100"/>
      <c r="C3" s="100"/>
      <c r="D3" s="100"/>
      <c r="E3" s="100"/>
      <c r="F3" s="100"/>
      <c r="H3" s="642"/>
    </row>
    <row r="4" spans="1:15" s="105" customFormat="1" ht="18" customHeight="1">
      <c r="A4" s="200" t="s">
        <v>65</v>
      </c>
      <c r="B4" s="200"/>
      <c r="C4" s="200"/>
      <c r="D4" s="200"/>
      <c r="E4" s="200"/>
      <c r="F4" s="200"/>
      <c r="H4" s="601"/>
    </row>
    <row r="5" spans="1:15" ht="7.5" customHeight="1" thickBot="1">
      <c r="A5" s="643"/>
      <c r="B5" s="643"/>
      <c r="C5" s="643"/>
      <c r="D5" s="643"/>
      <c r="E5" s="643"/>
      <c r="F5" s="643"/>
      <c r="G5" s="643"/>
      <c r="H5" s="643"/>
    </row>
    <row r="6" spans="1:15" s="26" customFormat="1" ht="35.1" customHeight="1">
      <c r="A6" s="205" t="s">
        <v>66</v>
      </c>
      <c r="B6" s="205" t="s">
        <v>676</v>
      </c>
      <c r="C6" s="205"/>
      <c r="D6" s="205" t="s">
        <v>677</v>
      </c>
      <c r="E6" s="205"/>
      <c r="F6" s="205" t="s">
        <v>678</v>
      </c>
    </row>
    <row r="7" spans="1:15" s="26" customFormat="1" ht="35.1" customHeight="1">
      <c r="A7" s="630"/>
      <c r="B7" s="628" t="s">
        <v>679</v>
      </c>
      <c r="C7" s="628" t="s">
        <v>680</v>
      </c>
      <c r="D7" s="628" t="s">
        <v>679</v>
      </c>
      <c r="E7" s="628" t="s">
        <v>680</v>
      </c>
      <c r="F7" s="630"/>
    </row>
    <row r="8" spans="1:15" s="26" customFormat="1" ht="7.5" customHeight="1">
      <c r="A8" s="376"/>
      <c r="B8" s="644"/>
      <c r="C8" s="644"/>
      <c r="D8" s="644"/>
      <c r="E8" s="644"/>
      <c r="F8" s="376"/>
    </row>
    <row r="9" spans="1:15" s="26" customFormat="1" ht="8.25" customHeight="1">
      <c r="A9" s="645"/>
      <c r="B9" s="646"/>
      <c r="C9" s="646"/>
      <c r="D9" s="646"/>
      <c r="E9" s="646"/>
      <c r="F9" s="647"/>
    </row>
    <row r="10" spans="1:15" s="22" customFormat="1" ht="20.100000000000001" customHeight="1">
      <c r="A10" s="86" t="s">
        <v>29</v>
      </c>
      <c r="B10" s="648">
        <v>96.719581304801324</v>
      </c>
      <c r="C10" s="648">
        <v>3.2804186951986849</v>
      </c>
      <c r="D10" s="648" t="s">
        <v>69</v>
      </c>
      <c r="E10" s="648" t="s">
        <v>69</v>
      </c>
      <c r="F10" s="649">
        <v>361870.88</v>
      </c>
      <c r="G10" s="650"/>
      <c r="H10" s="214"/>
      <c r="I10" s="214"/>
      <c r="J10" s="214"/>
      <c r="K10" s="214"/>
      <c r="L10" s="214"/>
      <c r="M10" s="214"/>
      <c r="N10" s="214"/>
      <c r="O10" s="214"/>
    </row>
    <row r="11" spans="1:15" s="22" customFormat="1" ht="20.100000000000001" customHeight="1">
      <c r="A11" s="22" t="s">
        <v>30</v>
      </c>
      <c r="B11" s="648">
        <v>62.940729160039112</v>
      </c>
      <c r="C11" s="648">
        <v>37.059270839960888</v>
      </c>
      <c r="D11" s="648" t="s">
        <v>69</v>
      </c>
      <c r="E11" s="648" t="s">
        <v>69</v>
      </c>
      <c r="F11" s="649">
        <v>944148.64099999995</v>
      </c>
      <c r="G11" s="650"/>
      <c r="H11" s="214"/>
      <c r="I11" s="214"/>
      <c r="J11" s="214"/>
      <c r="K11" s="214"/>
      <c r="L11" s="214"/>
      <c r="M11" s="214"/>
      <c r="N11" s="214"/>
      <c r="O11" s="214"/>
    </row>
    <row r="12" spans="1:15" s="22" customFormat="1" ht="20.100000000000001" customHeight="1">
      <c r="A12" s="22" t="s">
        <v>31</v>
      </c>
      <c r="B12" s="648">
        <v>74.616834461222354</v>
      </c>
      <c r="C12" s="648">
        <v>11.560262136458116</v>
      </c>
      <c r="D12" s="648">
        <v>13.822903402319536</v>
      </c>
      <c r="E12" s="648" t="s">
        <v>69</v>
      </c>
      <c r="F12" s="649">
        <v>346012.91499999998</v>
      </c>
      <c r="G12" s="650"/>
      <c r="H12" s="214"/>
      <c r="I12" s="214"/>
      <c r="J12" s="214"/>
      <c r="K12" s="214"/>
      <c r="L12" s="214"/>
      <c r="M12" s="214"/>
      <c r="N12" s="214"/>
      <c r="O12" s="214"/>
    </row>
    <row r="13" spans="1:15" s="22" customFormat="1" ht="20.100000000000001" customHeight="1">
      <c r="A13" s="22" t="s">
        <v>32</v>
      </c>
      <c r="B13" s="648">
        <v>2.998454164127268</v>
      </c>
      <c r="C13" s="648">
        <v>97.001545835872733</v>
      </c>
      <c r="D13" s="648" t="s">
        <v>69</v>
      </c>
      <c r="E13" s="648" t="s">
        <v>69</v>
      </c>
      <c r="F13" s="649">
        <v>300879.93699999998</v>
      </c>
      <c r="G13" s="650"/>
      <c r="H13" s="214"/>
      <c r="I13" s="214"/>
      <c r="J13" s="214"/>
      <c r="K13" s="214"/>
      <c r="L13" s="214"/>
      <c r="M13" s="214"/>
      <c r="N13" s="214"/>
      <c r="O13" s="214"/>
    </row>
    <row r="14" spans="1:15" s="22" customFormat="1" ht="20.100000000000001" customHeight="1">
      <c r="A14" s="22" t="s">
        <v>33</v>
      </c>
      <c r="B14" s="648">
        <v>100</v>
      </c>
      <c r="C14" s="648" t="s">
        <v>69</v>
      </c>
      <c r="D14" s="648" t="s">
        <v>69</v>
      </c>
      <c r="E14" s="648" t="s">
        <v>69</v>
      </c>
      <c r="F14" s="649">
        <v>182.226</v>
      </c>
      <c r="G14" s="650"/>
      <c r="H14" s="214"/>
      <c r="I14" s="214"/>
      <c r="J14" s="214"/>
      <c r="K14" s="214"/>
      <c r="L14" s="214"/>
      <c r="M14" s="214"/>
      <c r="N14" s="214"/>
      <c r="O14" s="214"/>
    </row>
    <row r="15" spans="1:15" s="22" customFormat="1" ht="20.100000000000001" customHeight="1">
      <c r="A15" s="22" t="s">
        <v>34</v>
      </c>
      <c r="B15" s="648" t="s">
        <v>69</v>
      </c>
      <c r="C15" s="648" t="s">
        <v>69</v>
      </c>
      <c r="D15" s="648" t="s">
        <v>69</v>
      </c>
      <c r="E15" s="648" t="s">
        <v>69</v>
      </c>
      <c r="F15" s="649" t="s">
        <v>69</v>
      </c>
      <c r="G15" s="650"/>
      <c r="H15" s="214"/>
      <c r="I15" s="214"/>
      <c r="J15" s="214"/>
      <c r="K15" s="214"/>
      <c r="L15" s="214"/>
      <c r="M15" s="214"/>
      <c r="N15" s="214"/>
      <c r="O15" s="214"/>
    </row>
    <row r="16" spans="1:15" s="22" customFormat="1" ht="20.100000000000001" customHeight="1">
      <c r="A16" s="86" t="s">
        <v>35</v>
      </c>
      <c r="B16" s="648">
        <v>20.82561821038955</v>
      </c>
      <c r="C16" s="648">
        <v>14.222795545481089</v>
      </c>
      <c r="D16" s="648">
        <v>20.654886823436343</v>
      </c>
      <c r="E16" s="648">
        <v>44.296699420693017</v>
      </c>
      <c r="F16" s="649">
        <v>1086264.824</v>
      </c>
      <c r="G16" s="650"/>
      <c r="H16" s="214"/>
      <c r="I16" s="214"/>
      <c r="J16" s="214"/>
      <c r="K16" s="214"/>
      <c r="L16" s="214"/>
      <c r="M16" s="214"/>
      <c r="N16" s="214"/>
      <c r="O16" s="214"/>
    </row>
    <row r="17" spans="1:15" s="22" customFormat="1" ht="20.100000000000001" customHeight="1">
      <c r="A17" s="86" t="s">
        <v>36</v>
      </c>
      <c r="B17" s="648">
        <v>13.186979902209133</v>
      </c>
      <c r="C17" s="648">
        <v>2.5729646764048533</v>
      </c>
      <c r="D17" s="648">
        <v>40.468775615026587</v>
      </c>
      <c r="E17" s="648">
        <v>43.771279806359416</v>
      </c>
      <c r="F17" s="649">
        <v>40326.671000000002</v>
      </c>
      <c r="G17" s="650"/>
      <c r="H17" s="651"/>
      <c r="I17" s="214"/>
      <c r="J17" s="214"/>
      <c r="K17" s="214"/>
      <c r="L17" s="214"/>
      <c r="M17" s="214"/>
      <c r="N17" s="214"/>
      <c r="O17" s="214"/>
    </row>
    <row r="18" spans="1:15" s="22" customFormat="1" ht="20.100000000000001" customHeight="1">
      <c r="A18" s="86" t="s">
        <v>37</v>
      </c>
      <c r="B18" s="648">
        <v>15.080218221898772</v>
      </c>
      <c r="C18" s="648">
        <v>84.91977449023959</v>
      </c>
      <c r="D18" s="648" t="s">
        <v>69</v>
      </c>
      <c r="E18" s="648" t="s">
        <v>69</v>
      </c>
      <c r="F18" s="649">
        <v>13721.446</v>
      </c>
      <c r="G18" s="650"/>
      <c r="H18" s="214"/>
      <c r="I18" s="214"/>
      <c r="J18" s="214"/>
      <c r="K18" s="214"/>
      <c r="L18" s="214"/>
      <c r="M18" s="214"/>
      <c r="N18" s="214"/>
      <c r="O18" s="214"/>
    </row>
    <row r="19" spans="1:15" s="624" customFormat="1" ht="30" customHeight="1" thickBot="1">
      <c r="A19" s="91" t="s">
        <v>38</v>
      </c>
      <c r="B19" s="652">
        <v>46.720334657230453</v>
      </c>
      <c r="C19" s="652">
        <v>27.827264848523647</v>
      </c>
      <c r="D19" s="652">
        <v>9.3267863115119969</v>
      </c>
      <c r="E19" s="652">
        <v>16.125614150407095</v>
      </c>
      <c r="F19" s="653">
        <v>3093407.54</v>
      </c>
      <c r="G19" s="650"/>
      <c r="H19" s="654"/>
      <c r="I19" s="654"/>
      <c r="J19" s="654"/>
      <c r="K19" s="654"/>
      <c r="L19" s="654"/>
      <c r="M19" s="654"/>
      <c r="N19" s="654"/>
      <c r="O19" s="654"/>
    </row>
    <row r="20" spans="1:15" ht="5.25" customHeight="1">
      <c r="A20" s="16"/>
      <c r="B20" s="655"/>
      <c r="C20" s="655"/>
      <c r="D20" s="655"/>
      <c r="E20" s="655"/>
      <c r="F20" s="32"/>
      <c r="G20" s="656"/>
      <c r="H20" s="657"/>
    </row>
    <row r="21" spans="1:15">
      <c r="A21" s="90" t="s">
        <v>585</v>
      </c>
      <c r="B21" s="16"/>
      <c r="C21" s="16"/>
      <c r="D21" s="16"/>
      <c r="E21" s="16"/>
      <c r="F21" s="658"/>
      <c r="G21" s="26"/>
      <c r="H21" s="372"/>
    </row>
    <row r="22" spans="1:15">
      <c r="A22" s="230" t="s">
        <v>71</v>
      </c>
      <c r="B22" s="655"/>
      <c r="C22" s="655"/>
      <c r="D22" s="655"/>
      <c r="E22" s="655"/>
      <c r="F22" s="32"/>
      <c r="G22" s="656"/>
      <c r="H22" s="657"/>
    </row>
    <row r="23" spans="1:15">
      <c r="A23" s="16"/>
      <c r="B23" s="16"/>
      <c r="C23" s="16"/>
      <c r="D23" s="16"/>
      <c r="E23" s="16"/>
      <c r="F23" s="17"/>
      <c r="G23" s="26"/>
      <c r="H23" s="372"/>
    </row>
    <row r="24" spans="1:15">
      <c r="A24" s="16"/>
      <c r="B24" s="16"/>
      <c r="C24" s="16"/>
      <c r="D24" s="16"/>
      <c r="E24" s="16"/>
      <c r="F24" s="17"/>
      <c r="G24" s="26"/>
      <c r="H24" s="372"/>
    </row>
    <row r="25" spans="1:15">
      <c r="A25" s="16"/>
      <c r="B25" s="16"/>
      <c r="C25" s="16"/>
      <c r="D25" s="16"/>
      <c r="E25" s="16"/>
      <c r="F25" s="16"/>
      <c r="G25" s="26"/>
      <c r="H25" s="372"/>
    </row>
    <row r="26" spans="1:15">
      <c r="H26" s="372"/>
    </row>
    <row r="27" spans="1:15">
      <c r="H27" s="372"/>
    </row>
    <row r="28" spans="1:15">
      <c r="H28" s="372"/>
    </row>
    <row r="29" spans="1:15">
      <c r="D29" s="583"/>
    </row>
    <row r="33" s="7" customFormat="1"/>
    <row r="34" s="7" customFormat="1"/>
    <row r="35" s="7" customFormat="1"/>
    <row r="36" s="7" customFormat="1"/>
  </sheetData>
  <mergeCells count="8">
    <mergeCell ref="A6:A8"/>
    <mergeCell ref="B6:C6"/>
    <mergeCell ref="D6:E6"/>
    <mergeCell ref="F6:F8"/>
    <mergeCell ref="B7:B8"/>
    <mergeCell ref="C7:C8"/>
    <mergeCell ref="D7:D8"/>
    <mergeCell ref="E7:E8"/>
  </mergeCells>
  <hyperlinks>
    <hyperlink ref="A1" location="Índice!A1" display="Volver al Índice" xr:uid="{4F52299D-AEC6-4BFD-A36F-40D312B43516}"/>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9C0BE-F77B-4C47-8CC7-77FC58F308B8}">
  <dimension ref="A1:F198"/>
  <sheetViews>
    <sheetView showGridLines="0" workbookViewId="0">
      <selection activeCell="A5" sqref="A5"/>
    </sheetView>
  </sheetViews>
  <sheetFormatPr baseColWidth="10" defaultRowHeight="13.2"/>
  <cols>
    <col min="1" max="1" width="37.109375" style="664" customWidth="1"/>
    <col min="2" max="3" width="15.6640625" style="664" customWidth="1"/>
    <col min="4" max="4" width="16.44140625" style="664" customWidth="1"/>
    <col min="5" max="5" width="15.6640625" style="664" customWidth="1"/>
    <col min="6" max="256" width="11.5546875" style="664"/>
    <col min="257" max="257" width="37.109375" style="664" customWidth="1"/>
    <col min="258" max="259" width="15.6640625" style="664" customWidth="1"/>
    <col min="260" max="260" width="16.44140625" style="664" customWidth="1"/>
    <col min="261" max="261" width="15.6640625" style="664" customWidth="1"/>
    <col min="262" max="512" width="11.5546875" style="664"/>
    <col min="513" max="513" width="37.109375" style="664" customWidth="1"/>
    <col min="514" max="515" width="15.6640625" style="664" customWidth="1"/>
    <col min="516" max="516" width="16.44140625" style="664" customWidth="1"/>
    <col min="517" max="517" width="15.6640625" style="664" customWidth="1"/>
    <col min="518" max="768" width="11.5546875" style="664"/>
    <col min="769" max="769" width="37.109375" style="664" customWidth="1"/>
    <col min="770" max="771" width="15.6640625" style="664" customWidth="1"/>
    <col min="772" max="772" width="16.44140625" style="664" customWidth="1"/>
    <col min="773" max="773" width="15.6640625" style="664" customWidth="1"/>
    <col min="774" max="1024" width="11.5546875" style="664"/>
    <col min="1025" max="1025" width="37.109375" style="664" customWidth="1"/>
    <col min="1026" max="1027" width="15.6640625" style="664" customWidth="1"/>
    <col min="1028" max="1028" width="16.44140625" style="664" customWidth="1"/>
    <col min="1029" max="1029" width="15.6640625" style="664" customWidth="1"/>
    <col min="1030" max="1280" width="11.5546875" style="664"/>
    <col min="1281" max="1281" width="37.109375" style="664" customWidth="1"/>
    <col min="1282" max="1283" width="15.6640625" style="664" customWidth="1"/>
    <col min="1284" max="1284" width="16.44140625" style="664" customWidth="1"/>
    <col min="1285" max="1285" width="15.6640625" style="664" customWidth="1"/>
    <col min="1286" max="1536" width="11.5546875" style="664"/>
    <col min="1537" max="1537" width="37.109375" style="664" customWidth="1"/>
    <col min="1538" max="1539" width="15.6640625" style="664" customWidth="1"/>
    <col min="1540" max="1540" width="16.44140625" style="664" customWidth="1"/>
    <col min="1541" max="1541" width="15.6640625" style="664" customWidth="1"/>
    <col min="1542" max="1792" width="11.5546875" style="664"/>
    <col min="1793" max="1793" width="37.109375" style="664" customWidth="1"/>
    <col min="1794" max="1795" width="15.6640625" style="664" customWidth="1"/>
    <col min="1796" max="1796" width="16.44140625" style="664" customWidth="1"/>
    <col min="1797" max="1797" width="15.6640625" style="664" customWidth="1"/>
    <col min="1798" max="2048" width="11.5546875" style="664"/>
    <col min="2049" max="2049" width="37.109375" style="664" customWidth="1"/>
    <col min="2050" max="2051" width="15.6640625" style="664" customWidth="1"/>
    <col min="2052" max="2052" width="16.44140625" style="664" customWidth="1"/>
    <col min="2053" max="2053" width="15.6640625" style="664" customWidth="1"/>
    <col min="2054" max="2304" width="11.5546875" style="664"/>
    <col min="2305" max="2305" width="37.109375" style="664" customWidth="1"/>
    <col min="2306" max="2307" width="15.6640625" style="664" customWidth="1"/>
    <col min="2308" max="2308" width="16.44140625" style="664" customWidth="1"/>
    <col min="2309" max="2309" width="15.6640625" style="664" customWidth="1"/>
    <col min="2310" max="2560" width="11.5546875" style="664"/>
    <col min="2561" max="2561" width="37.109375" style="664" customWidth="1"/>
    <col min="2562" max="2563" width="15.6640625" style="664" customWidth="1"/>
    <col min="2564" max="2564" width="16.44140625" style="664" customWidth="1"/>
    <col min="2565" max="2565" width="15.6640625" style="664" customWidth="1"/>
    <col min="2566" max="2816" width="11.5546875" style="664"/>
    <col min="2817" max="2817" width="37.109375" style="664" customWidth="1"/>
    <col min="2818" max="2819" width="15.6640625" style="664" customWidth="1"/>
    <col min="2820" max="2820" width="16.44140625" style="664" customWidth="1"/>
    <col min="2821" max="2821" width="15.6640625" style="664" customWidth="1"/>
    <col min="2822" max="3072" width="11.5546875" style="664"/>
    <col min="3073" max="3073" width="37.109375" style="664" customWidth="1"/>
    <col min="3074" max="3075" width="15.6640625" style="664" customWidth="1"/>
    <col min="3076" max="3076" width="16.44140625" style="664" customWidth="1"/>
    <col min="3077" max="3077" width="15.6640625" style="664" customWidth="1"/>
    <col min="3078" max="3328" width="11.5546875" style="664"/>
    <col min="3329" max="3329" width="37.109375" style="664" customWidth="1"/>
    <col min="3330" max="3331" width="15.6640625" style="664" customWidth="1"/>
    <col min="3332" max="3332" width="16.44140625" style="664" customWidth="1"/>
    <col min="3333" max="3333" width="15.6640625" style="664" customWidth="1"/>
    <col min="3334" max="3584" width="11.5546875" style="664"/>
    <col min="3585" max="3585" width="37.109375" style="664" customWidth="1"/>
    <col min="3586" max="3587" width="15.6640625" style="664" customWidth="1"/>
    <col min="3588" max="3588" width="16.44140625" style="664" customWidth="1"/>
    <col min="3589" max="3589" width="15.6640625" style="664" customWidth="1"/>
    <col min="3590" max="3840" width="11.5546875" style="664"/>
    <col min="3841" max="3841" width="37.109375" style="664" customWidth="1"/>
    <col min="3842" max="3843" width="15.6640625" style="664" customWidth="1"/>
    <col min="3844" max="3844" width="16.44140625" style="664" customWidth="1"/>
    <col min="3845" max="3845" width="15.6640625" style="664" customWidth="1"/>
    <col min="3846" max="4096" width="11.5546875" style="664"/>
    <col min="4097" max="4097" width="37.109375" style="664" customWidth="1"/>
    <col min="4098" max="4099" width="15.6640625" style="664" customWidth="1"/>
    <col min="4100" max="4100" width="16.44140625" style="664" customWidth="1"/>
    <col min="4101" max="4101" width="15.6640625" style="664" customWidth="1"/>
    <col min="4102" max="4352" width="11.5546875" style="664"/>
    <col min="4353" max="4353" width="37.109375" style="664" customWidth="1"/>
    <col min="4354" max="4355" width="15.6640625" style="664" customWidth="1"/>
    <col min="4356" max="4356" width="16.44140625" style="664" customWidth="1"/>
    <col min="4357" max="4357" width="15.6640625" style="664" customWidth="1"/>
    <col min="4358" max="4608" width="11.5546875" style="664"/>
    <col min="4609" max="4609" width="37.109375" style="664" customWidth="1"/>
    <col min="4610" max="4611" width="15.6640625" style="664" customWidth="1"/>
    <col min="4612" max="4612" width="16.44140625" style="664" customWidth="1"/>
    <col min="4613" max="4613" width="15.6640625" style="664" customWidth="1"/>
    <col min="4614" max="4864" width="11.5546875" style="664"/>
    <col min="4865" max="4865" width="37.109375" style="664" customWidth="1"/>
    <col min="4866" max="4867" width="15.6640625" style="664" customWidth="1"/>
    <col min="4868" max="4868" width="16.44140625" style="664" customWidth="1"/>
    <col min="4869" max="4869" width="15.6640625" style="664" customWidth="1"/>
    <col min="4870" max="5120" width="11.5546875" style="664"/>
    <col min="5121" max="5121" width="37.109375" style="664" customWidth="1"/>
    <col min="5122" max="5123" width="15.6640625" style="664" customWidth="1"/>
    <col min="5124" max="5124" width="16.44140625" style="664" customWidth="1"/>
    <col min="5125" max="5125" width="15.6640625" style="664" customWidth="1"/>
    <col min="5126" max="5376" width="11.5546875" style="664"/>
    <col min="5377" max="5377" width="37.109375" style="664" customWidth="1"/>
    <col min="5378" max="5379" width="15.6640625" style="664" customWidth="1"/>
    <col min="5380" max="5380" width="16.44140625" style="664" customWidth="1"/>
    <col min="5381" max="5381" width="15.6640625" style="664" customWidth="1"/>
    <col min="5382" max="5632" width="11.5546875" style="664"/>
    <col min="5633" max="5633" width="37.109375" style="664" customWidth="1"/>
    <col min="5634" max="5635" width="15.6640625" style="664" customWidth="1"/>
    <col min="5636" max="5636" width="16.44140625" style="664" customWidth="1"/>
    <col min="5637" max="5637" width="15.6640625" style="664" customWidth="1"/>
    <col min="5638" max="5888" width="11.5546875" style="664"/>
    <col min="5889" max="5889" width="37.109375" style="664" customWidth="1"/>
    <col min="5890" max="5891" width="15.6640625" style="664" customWidth="1"/>
    <col min="5892" max="5892" width="16.44140625" style="664" customWidth="1"/>
    <col min="5893" max="5893" width="15.6640625" style="664" customWidth="1"/>
    <col min="5894" max="6144" width="11.5546875" style="664"/>
    <col min="6145" max="6145" width="37.109375" style="664" customWidth="1"/>
    <col min="6146" max="6147" width="15.6640625" style="664" customWidth="1"/>
    <col min="6148" max="6148" width="16.44140625" style="664" customWidth="1"/>
    <col min="6149" max="6149" width="15.6640625" style="664" customWidth="1"/>
    <col min="6150" max="6400" width="11.5546875" style="664"/>
    <col min="6401" max="6401" width="37.109375" style="664" customWidth="1"/>
    <col min="6402" max="6403" width="15.6640625" style="664" customWidth="1"/>
    <col min="6404" max="6404" width="16.44140625" style="664" customWidth="1"/>
    <col min="6405" max="6405" width="15.6640625" style="664" customWidth="1"/>
    <col min="6406" max="6656" width="11.5546875" style="664"/>
    <col min="6657" max="6657" width="37.109375" style="664" customWidth="1"/>
    <col min="6658" max="6659" width="15.6640625" style="664" customWidth="1"/>
    <col min="6660" max="6660" width="16.44140625" style="664" customWidth="1"/>
    <col min="6661" max="6661" width="15.6640625" style="664" customWidth="1"/>
    <col min="6662" max="6912" width="11.5546875" style="664"/>
    <col min="6913" max="6913" width="37.109375" style="664" customWidth="1"/>
    <col min="6914" max="6915" width="15.6640625" style="664" customWidth="1"/>
    <col min="6916" max="6916" width="16.44140625" style="664" customWidth="1"/>
    <col min="6917" max="6917" width="15.6640625" style="664" customWidth="1"/>
    <col min="6918" max="7168" width="11.5546875" style="664"/>
    <col min="7169" max="7169" width="37.109375" style="664" customWidth="1"/>
    <col min="7170" max="7171" width="15.6640625" style="664" customWidth="1"/>
    <col min="7172" max="7172" width="16.44140625" style="664" customWidth="1"/>
    <col min="7173" max="7173" width="15.6640625" style="664" customWidth="1"/>
    <col min="7174" max="7424" width="11.5546875" style="664"/>
    <col min="7425" max="7425" width="37.109375" style="664" customWidth="1"/>
    <col min="7426" max="7427" width="15.6640625" style="664" customWidth="1"/>
    <col min="7428" max="7428" width="16.44140625" style="664" customWidth="1"/>
    <col min="7429" max="7429" width="15.6640625" style="664" customWidth="1"/>
    <col min="7430" max="7680" width="11.5546875" style="664"/>
    <col min="7681" max="7681" width="37.109375" style="664" customWidth="1"/>
    <col min="7682" max="7683" width="15.6640625" style="664" customWidth="1"/>
    <col min="7684" max="7684" width="16.44140625" style="664" customWidth="1"/>
    <col min="7685" max="7685" width="15.6640625" style="664" customWidth="1"/>
    <col min="7686" max="7936" width="11.5546875" style="664"/>
    <col min="7937" max="7937" width="37.109375" style="664" customWidth="1"/>
    <col min="7938" max="7939" width="15.6640625" style="664" customWidth="1"/>
    <col min="7940" max="7940" width="16.44140625" style="664" customWidth="1"/>
    <col min="7941" max="7941" width="15.6640625" style="664" customWidth="1"/>
    <col min="7942" max="8192" width="11.5546875" style="664"/>
    <col min="8193" max="8193" width="37.109375" style="664" customWidth="1"/>
    <col min="8194" max="8195" width="15.6640625" style="664" customWidth="1"/>
    <col min="8196" max="8196" width="16.44140625" style="664" customWidth="1"/>
    <col min="8197" max="8197" width="15.6640625" style="664" customWidth="1"/>
    <col min="8198" max="8448" width="11.5546875" style="664"/>
    <col min="8449" max="8449" width="37.109375" style="664" customWidth="1"/>
    <col min="8450" max="8451" width="15.6640625" style="664" customWidth="1"/>
    <col min="8452" max="8452" width="16.44140625" style="664" customWidth="1"/>
    <col min="8453" max="8453" width="15.6640625" style="664" customWidth="1"/>
    <col min="8454" max="8704" width="11.5546875" style="664"/>
    <col min="8705" max="8705" width="37.109375" style="664" customWidth="1"/>
    <col min="8706" max="8707" width="15.6640625" style="664" customWidth="1"/>
    <col min="8708" max="8708" width="16.44140625" style="664" customWidth="1"/>
    <col min="8709" max="8709" width="15.6640625" style="664" customWidth="1"/>
    <col min="8710" max="8960" width="11.5546875" style="664"/>
    <col min="8961" max="8961" width="37.109375" style="664" customWidth="1"/>
    <col min="8962" max="8963" width="15.6640625" style="664" customWidth="1"/>
    <col min="8964" max="8964" width="16.44140625" style="664" customWidth="1"/>
    <col min="8965" max="8965" width="15.6640625" style="664" customWidth="1"/>
    <col min="8966" max="9216" width="11.5546875" style="664"/>
    <col min="9217" max="9217" width="37.109375" style="664" customWidth="1"/>
    <col min="9218" max="9219" width="15.6640625" style="664" customWidth="1"/>
    <col min="9220" max="9220" width="16.44140625" style="664" customWidth="1"/>
    <col min="9221" max="9221" width="15.6640625" style="664" customWidth="1"/>
    <col min="9222" max="9472" width="11.5546875" style="664"/>
    <col min="9473" max="9473" width="37.109375" style="664" customWidth="1"/>
    <col min="9474" max="9475" width="15.6640625" style="664" customWidth="1"/>
    <col min="9476" max="9476" width="16.44140625" style="664" customWidth="1"/>
    <col min="9477" max="9477" width="15.6640625" style="664" customWidth="1"/>
    <col min="9478" max="9728" width="11.5546875" style="664"/>
    <col min="9729" max="9729" width="37.109375" style="664" customWidth="1"/>
    <col min="9730" max="9731" width="15.6640625" style="664" customWidth="1"/>
    <col min="9732" max="9732" width="16.44140625" style="664" customWidth="1"/>
    <col min="9733" max="9733" width="15.6640625" style="664" customWidth="1"/>
    <col min="9734" max="9984" width="11.5546875" style="664"/>
    <col min="9985" max="9985" width="37.109375" style="664" customWidth="1"/>
    <col min="9986" max="9987" width="15.6640625" style="664" customWidth="1"/>
    <col min="9988" max="9988" width="16.44140625" style="664" customWidth="1"/>
    <col min="9989" max="9989" width="15.6640625" style="664" customWidth="1"/>
    <col min="9990" max="10240" width="11.5546875" style="664"/>
    <col min="10241" max="10241" width="37.109375" style="664" customWidth="1"/>
    <col min="10242" max="10243" width="15.6640625" style="664" customWidth="1"/>
    <col min="10244" max="10244" width="16.44140625" style="664" customWidth="1"/>
    <col min="10245" max="10245" width="15.6640625" style="664" customWidth="1"/>
    <col min="10246" max="10496" width="11.5546875" style="664"/>
    <col min="10497" max="10497" width="37.109375" style="664" customWidth="1"/>
    <col min="10498" max="10499" width="15.6640625" style="664" customWidth="1"/>
    <col min="10500" max="10500" width="16.44140625" style="664" customWidth="1"/>
    <col min="10501" max="10501" width="15.6640625" style="664" customWidth="1"/>
    <col min="10502" max="10752" width="11.5546875" style="664"/>
    <col min="10753" max="10753" width="37.109375" style="664" customWidth="1"/>
    <col min="10754" max="10755" width="15.6640625" style="664" customWidth="1"/>
    <col min="10756" max="10756" width="16.44140625" style="664" customWidth="1"/>
    <col min="10757" max="10757" width="15.6640625" style="664" customWidth="1"/>
    <col min="10758" max="11008" width="11.5546875" style="664"/>
    <col min="11009" max="11009" width="37.109375" style="664" customWidth="1"/>
    <col min="11010" max="11011" width="15.6640625" style="664" customWidth="1"/>
    <col min="11012" max="11012" width="16.44140625" style="664" customWidth="1"/>
    <col min="11013" max="11013" width="15.6640625" style="664" customWidth="1"/>
    <col min="11014" max="11264" width="11.5546875" style="664"/>
    <col min="11265" max="11265" width="37.109375" style="664" customWidth="1"/>
    <col min="11266" max="11267" width="15.6640625" style="664" customWidth="1"/>
    <col min="11268" max="11268" width="16.44140625" style="664" customWidth="1"/>
    <col min="11269" max="11269" width="15.6640625" style="664" customWidth="1"/>
    <col min="11270" max="11520" width="11.5546875" style="664"/>
    <col min="11521" max="11521" width="37.109375" style="664" customWidth="1"/>
    <col min="11522" max="11523" width="15.6640625" style="664" customWidth="1"/>
    <col min="11524" max="11524" width="16.44140625" style="664" customWidth="1"/>
    <col min="11525" max="11525" width="15.6640625" style="664" customWidth="1"/>
    <col min="11526" max="11776" width="11.5546875" style="664"/>
    <col min="11777" max="11777" width="37.109375" style="664" customWidth="1"/>
    <col min="11778" max="11779" width="15.6640625" style="664" customWidth="1"/>
    <col min="11780" max="11780" width="16.44140625" style="664" customWidth="1"/>
    <col min="11781" max="11781" width="15.6640625" style="664" customWidth="1"/>
    <col min="11782" max="12032" width="11.5546875" style="664"/>
    <col min="12033" max="12033" width="37.109375" style="664" customWidth="1"/>
    <col min="12034" max="12035" width="15.6640625" style="664" customWidth="1"/>
    <col min="12036" max="12036" width="16.44140625" style="664" customWidth="1"/>
    <col min="12037" max="12037" width="15.6640625" style="664" customWidth="1"/>
    <col min="12038" max="12288" width="11.5546875" style="664"/>
    <col min="12289" max="12289" width="37.109375" style="664" customWidth="1"/>
    <col min="12290" max="12291" width="15.6640625" style="664" customWidth="1"/>
    <col min="12292" max="12292" width="16.44140625" style="664" customWidth="1"/>
    <col min="12293" max="12293" width="15.6640625" style="664" customWidth="1"/>
    <col min="12294" max="12544" width="11.5546875" style="664"/>
    <col min="12545" max="12545" width="37.109375" style="664" customWidth="1"/>
    <col min="12546" max="12547" width="15.6640625" style="664" customWidth="1"/>
    <col min="12548" max="12548" width="16.44140625" style="664" customWidth="1"/>
    <col min="12549" max="12549" width="15.6640625" style="664" customWidth="1"/>
    <col min="12550" max="12800" width="11.5546875" style="664"/>
    <col min="12801" max="12801" width="37.109375" style="664" customWidth="1"/>
    <col min="12802" max="12803" width="15.6640625" style="664" customWidth="1"/>
    <col min="12804" max="12804" width="16.44140625" style="664" customWidth="1"/>
    <col min="12805" max="12805" width="15.6640625" style="664" customWidth="1"/>
    <col min="12806" max="13056" width="11.5546875" style="664"/>
    <col min="13057" max="13057" width="37.109375" style="664" customWidth="1"/>
    <col min="13058" max="13059" width="15.6640625" style="664" customWidth="1"/>
    <col min="13060" max="13060" width="16.44140625" style="664" customWidth="1"/>
    <col min="13061" max="13061" width="15.6640625" style="664" customWidth="1"/>
    <col min="13062" max="13312" width="11.5546875" style="664"/>
    <col min="13313" max="13313" width="37.109375" style="664" customWidth="1"/>
    <col min="13314" max="13315" width="15.6640625" style="664" customWidth="1"/>
    <col min="13316" max="13316" width="16.44140625" style="664" customWidth="1"/>
    <col min="13317" max="13317" width="15.6640625" style="664" customWidth="1"/>
    <col min="13318" max="13568" width="11.5546875" style="664"/>
    <col min="13569" max="13569" width="37.109375" style="664" customWidth="1"/>
    <col min="13570" max="13571" width="15.6640625" style="664" customWidth="1"/>
    <col min="13572" max="13572" width="16.44140625" style="664" customWidth="1"/>
    <col min="13573" max="13573" width="15.6640625" style="664" customWidth="1"/>
    <col min="13574" max="13824" width="11.5546875" style="664"/>
    <col min="13825" max="13825" width="37.109375" style="664" customWidth="1"/>
    <col min="13826" max="13827" width="15.6640625" style="664" customWidth="1"/>
    <col min="13828" max="13828" width="16.44140625" style="664" customWidth="1"/>
    <col min="13829" max="13829" width="15.6640625" style="664" customWidth="1"/>
    <col min="13830" max="14080" width="11.5546875" style="664"/>
    <col min="14081" max="14081" width="37.109375" style="664" customWidth="1"/>
    <col min="14082" max="14083" width="15.6640625" style="664" customWidth="1"/>
    <col min="14084" max="14084" width="16.44140625" style="664" customWidth="1"/>
    <col min="14085" max="14085" width="15.6640625" style="664" customWidth="1"/>
    <col min="14086" max="14336" width="11.5546875" style="664"/>
    <col min="14337" max="14337" width="37.109375" style="664" customWidth="1"/>
    <col min="14338" max="14339" width="15.6640625" style="664" customWidth="1"/>
    <col min="14340" max="14340" width="16.44140625" style="664" customWidth="1"/>
    <col min="14341" max="14341" width="15.6640625" style="664" customWidth="1"/>
    <col min="14342" max="14592" width="11.5546875" style="664"/>
    <col min="14593" max="14593" width="37.109375" style="664" customWidth="1"/>
    <col min="14594" max="14595" width="15.6640625" style="664" customWidth="1"/>
    <col min="14596" max="14596" width="16.44140625" style="664" customWidth="1"/>
    <col min="14597" max="14597" width="15.6640625" style="664" customWidth="1"/>
    <col min="14598" max="14848" width="11.5546875" style="664"/>
    <col min="14849" max="14849" width="37.109375" style="664" customWidth="1"/>
    <col min="14850" max="14851" width="15.6640625" style="664" customWidth="1"/>
    <col min="14852" max="14852" width="16.44140625" style="664" customWidth="1"/>
    <col min="14853" max="14853" width="15.6640625" style="664" customWidth="1"/>
    <col min="14854" max="15104" width="11.5546875" style="664"/>
    <col min="15105" max="15105" width="37.109375" style="664" customWidth="1"/>
    <col min="15106" max="15107" width="15.6640625" style="664" customWidth="1"/>
    <col min="15108" max="15108" width="16.44140625" style="664" customWidth="1"/>
    <col min="15109" max="15109" width="15.6640625" style="664" customWidth="1"/>
    <col min="15110" max="15360" width="11.5546875" style="664"/>
    <col min="15361" max="15361" width="37.109375" style="664" customWidth="1"/>
    <col min="15362" max="15363" width="15.6640625" style="664" customWidth="1"/>
    <col min="15364" max="15364" width="16.44140625" style="664" customWidth="1"/>
    <col min="15365" max="15365" width="15.6640625" style="664" customWidth="1"/>
    <col min="15366" max="15616" width="11.5546875" style="664"/>
    <col min="15617" max="15617" width="37.109375" style="664" customWidth="1"/>
    <col min="15618" max="15619" width="15.6640625" style="664" customWidth="1"/>
    <col min="15620" max="15620" width="16.44140625" style="664" customWidth="1"/>
    <col min="15621" max="15621" width="15.6640625" style="664" customWidth="1"/>
    <col min="15622" max="15872" width="11.5546875" style="664"/>
    <col min="15873" max="15873" width="37.109375" style="664" customWidth="1"/>
    <col min="15874" max="15875" width="15.6640625" style="664" customWidth="1"/>
    <col min="15876" max="15876" width="16.44140625" style="664" customWidth="1"/>
    <col min="15877" max="15877" width="15.6640625" style="664" customWidth="1"/>
    <col min="15878" max="16128" width="11.5546875" style="664"/>
    <col min="16129" max="16129" width="37.109375" style="664" customWidth="1"/>
    <col min="16130" max="16131" width="15.6640625" style="664" customWidth="1"/>
    <col min="16132" max="16132" width="16.44140625" style="664" customWidth="1"/>
    <col min="16133" max="16133" width="15.6640625" style="664" customWidth="1"/>
    <col min="16134" max="16384" width="11.5546875" style="664"/>
  </cols>
  <sheetData>
    <row r="1" spans="1:6" ht="18" customHeight="1">
      <c r="A1" s="1189" t="s">
        <v>1067</v>
      </c>
    </row>
    <row r="2" spans="1:6" ht="24.75" customHeight="1">
      <c r="A2" s="665" t="s">
        <v>691</v>
      </c>
      <c r="B2" s="665"/>
      <c r="C2" s="665"/>
      <c r="D2" s="665"/>
      <c r="E2" s="665"/>
    </row>
    <row r="3" spans="1:6" ht="20.25" customHeight="1">
      <c r="A3" s="666">
        <v>45351</v>
      </c>
      <c r="B3" s="666"/>
      <c r="C3" s="666"/>
      <c r="D3" s="666"/>
      <c r="E3" s="666"/>
    </row>
    <row r="4" spans="1:6" ht="18" customHeight="1">
      <c r="A4" s="667" t="s">
        <v>73</v>
      </c>
      <c r="B4" s="667"/>
      <c r="C4" s="667"/>
      <c r="D4" s="667"/>
      <c r="E4" s="667"/>
    </row>
    <row r="5" spans="1:6" ht="18" customHeight="1" thickBot="1">
      <c r="A5" s="668"/>
      <c r="B5" s="668"/>
      <c r="C5" s="668"/>
      <c r="D5" s="668"/>
      <c r="E5" s="668"/>
    </row>
    <row r="6" spans="1:6" ht="13.2" customHeight="1">
      <c r="A6" s="669" t="s">
        <v>692</v>
      </c>
      <c r="B6" s="670" t="s">
        <v>693</v>
      </c>
      <c r="C6" s="670"/>
      <c r="D6" s="671" t="s">
        <v>694</v>
      </c>
      <c r="E6" s="671" t="s">
        <v>695</v>
      </c>
    </row>
    <row r="7" spans="1:6" ht="13.95" customHeight="1">
      <c r="A7" s="672"/>
      <c r="B7" s="673" t="s">
        <v>696</v>
      </c>
      <c r="C7" s="673" t="s">
        <v>697</v>
      </c>
      <c r="D7" s="674"/>
      <c r="E7" s="674"/>
    </row>
    <row r="8" spans="1:6" ht="13.2" customHeight="1">
      <c r="A8" s="672"/>
      <c r="B8" s="675"/>
      <c r="C8" s="675"/>
      <c r="D8" s="674"/>
      <c r="E8" s="674"/>
    </row>
    <row r="9" spans="1:6" ht="6.6" customHeight="1">
      <c r="A9" s="676"/>
      <c r="B9" s="677"/>
      <c r="C9" s="677"/>
      <c r="D9" s="677"/>
      <c r="E9" s="677"/>
    </row>
    <row r="10" spans="1:6" ht="10.5" customHeight="1">
      <c r="A10" s="678"/>
      <c r="B10" s="679"/>
      <c r="C10" s="680"/>
      <c r="D10" s="680"/>
      <c r="E10" s="681"/>
    </row>
    <row r="11" spans="1:6" ht="24.9" customHeight="1">
      <c r="A11" s="682" t="s">
        <v>29</v>
      </c>
      <c r="B11" s="682">
        <v>718023.20600000001</v>
      </c>
      <c r="C11" s="682">
        <v>0</v>
      </c>
      <c r="D11" s="682">
        <v>37016.086000000003</v>
      </c>
      <c r="E11" s="682">
        <v>755039.29200000002</v>
      </c>
      <c r="F11" s="683"/>
    </row>
    <row r="12" spans="1:6" ht="24.9" customHeight="1">
      <c r="A12" s="682" t="s">
        <v>30</v>
      </c>
      <c r="B12" s="682">
        <v>810554.73400000005</v>
      </c>
      <c r="C12" s="682">
        <v>0</v>
      </c>
      <c r="D12" s="682">
        <v>49355.292999999998</v>
      </c>
      <c r="E12" s="684">
        <v>859910.02800000005</v>
      </c>
      <c r="F12" s="683"/>
    </row>
    <row r="13" spans="1:6" ht="24.9" customHeight="1">
      <c r="A13" s="682" t="s">
        <v>31</v>
      </c>
      <c r="B13" s="682">
        <v>383847.52600000001</v>
      </c>
      <c r="C13" s="682">
        <v>0</v>
      </c>
      <c r="D13" s="682">
        <v>26448.244999999999</v>
      </c>
      <c r="E13" s="684">
        <v>410295.77100000001</v>
      </c>
      <c r="F13" s="683"/>
    </row>
    <row r="14" spans="1:6" ht="24.9" customHeight="1">
      <c r="A14" s="682" t="s">
        <v>32</v>
      </c>
      <c r="B14" s="682">
        <v>304362.41200000001</v>
      </c>
      <c r="C14" s="682">
        <v>0</v>
      </c>
      <c r="D14" s="682">
        <v>13436.183000000001</v>
      </c>
      <c r="E14" s="684">
        <v>317798.59499999997</v>
      </c>
      <c r="F14" s="683"/>
    </row>
    <row r="15" spans="1:6" ht="24.9" customHeight="1">
      <c r="A15" s="682" t="s">
        <v>33</v>
      </c>
      <c r="B15" s="682">
        <v>43833.186999999998</v>
      </c>
      <c r="C15" s="682">
        <v>0</v>
      </c>
      <c r="D15" s="682">
        <v>2221.355</v>
      </c>
      <c r="E15" s="684">
        <v>46054.542000000001</v>
      </c>
      <c r="F15" s="683"/>
    </row>
    <row r="16" spans="1:6" ht="24.9" customHeight="1">
      <c r="A16" s="230" t="s">
        <v>34</v>
      </c>
      <c r="B16" s="682">
        <v>287369.08</v>
      </c>
      <c r="C16" s="682">
        <v>0</v>
      </c>
      <c r="D16" s="682">
        <v>72536.953999999998</v>
      </c>
      <c r="E16" s="684">
        <v>359906.03399999999</v>
      </c>
      <c r="F16" s="683"/>
    </row>
    <row r="17" spans="1:6" ht="24.9" customHeight="1">
      <c r="A17" s="682" t="s">
        <v>35</v>
      </c>
      <c r="B17" s="682">
        <v>292308.33299999998</v>
      </c>
      <c r="C17" s="682">
        <v>0</v>
      </c>
      <c r="D17" s="682">
        <v>20989.146000000001</v>
      </c>
      <c r="E17" s="684">
        <v>313297.47899999999</v>
      </c>
      <c r="F17" s="683"/>
    </row>
    <row r="18" spans="1:6" ht="24.9" customHeight="1">
      <c r="A18" s="682" t="s">
        <v>36</v>
      </c>
      <c r="B18" s="682">
        <v>66374.138000000006</v>
      </c>
      <c r="C18" s="682">
        <v>0</v>
      </c>
      <c r="D18" s="682">
        <v>11127.553</v>
      </c>
      <c r="E18" s="684">
        <v>77501.691000000006</v>
      </c>
      <c r="F18" s="683"/>
    </row>
    <row r="19" spans="1:6" ht="24.9" customHeight="1">
      <c r="A19" s="682" t="s">
        <v>37</v>
      </c>
      <c r="B19" s="682">
        <v>42101.508999999998</v>
      </c>
      <c r="C19" s="682">
        <v>0</v>
      </c>
      <c r="D19" s="682">
        <v>6632.9989999999998</v>
      </c>
      <c r="E19" s="684">
        <v>48734.508000000002</v>
      </c>
      <c r="F19" s="683"/>
    </row>
    <row r="20" spans="1:6" ht="31.5" customHeight="1" thickBot="1">
      <c r="A20" s="685" t="s">
        <v>698</v>
      </c>
      <c r="B20" s="686">
        <v>2948774.128</v>
      </c>
      <c r="C20" s="686">
        <v>0</v>
      </c>
      <c r="D20" s="686">
        <v>239763.81700000001</v>
      </c>
      <c r="E20" s="686">
        <v>3188537.946</v>
      </c>
      <c r="F20" s="683"/>
    </row>
    <row r="21" spans="1:6">
      <c r="A21" s="687" t="s">
        <v>699</v>
      </c>
      <c r="B21" s="688"/>
      <c r="C21" s="688"/>
      <c r="D21" s="688"/>
      <c r="E21" s="688"/>
    </row>
    <row r="22" spans="1:6">
      <c r="A22" s="689" t="s">
        <v>700</v>
      </c>
      <c r="B22" s="689"/>
      <c r="C22" s="689"/>
      <c r="D22" s="689"/>
      <c r="E22" s="689"/>
    </row>
    <row r="23" spans="1:6">
      <c r="A23" s="689"/>
      <c r="B23" s="689"/>
      <c r="C23" s="689"/>
      <c r="D23" s="689"/>
      <c r="E23" s="689"/>
    </row>
    <row r="198" spans="3:3">
      <c r="C198" s="664" t="s">
        <v>58</v>
      </c>
    </row>
  </sheetData>
  <mergeCells count="10">
    <mergeCell ref="A22:E23"/>
    <mergeCell ref="A2:E2"/>
    <mergeCell ref="A3:E3"/>
    <mergeCell ref="A4:E4"/>
    <mergeCell ref="A6:A8"/>
    <mergeCell ref="B6:C6"/>
    <mergeCell ref="D6:D8"/>
    <mergeCell ref="E6:E8"/>
    <mergeCell ref="B7:B8"/>
    <mergeCell ref="C7:C8"/>
  </mergeCells>
  <hyperlinks>
    <hyperlink ref="A1" location="Índice!A1" display="Volver al Índice" xr:uid="{56922ACD-171D-4FC2-933E-DA48547C1344}"/>
  </hyperlinks>
  <printOptions horizontalCentered="1"/>
  <pageMargins left="0.59055118110236227" right="0.59055118110236227" top="0.98425196850393704" bottom="0.98425196850393704" header="0" footer="0"/>
  <pageSetup paperSize="9" scale="9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F53D2-BBD7-4D9E-92A8-41B5DF9F8559}">
  <dimension ref="A1:M28"/>
  <sheetViews>
    <sheetView showGridLines="0" topLeftCell="B1" workbookViewId="0">
      <selection activeCell="B1" sqref="B1"/>
    </sheetView>
  </sheetViews>
  <sheetFormatPr baseColWidth="10" defaultRowHeight="13.2"/>
  <cols>
    <col min="1" max="1" width="0.5546875" style="7" hidden="1" customWidth="1"/>
    <col min="2" max="2" width="21.5546875" style="8" customWidth="1"/>
    <col min="3" max="7" width="12.5546875" style="7" customWidth="1"/>
    <col min="8" max="8" width="14.5546875" style="7" customWidth="1"/>
    <col min="9" max="11" width="12.5546875" style="7" customWidth="1"/>
    <col min="12" max="12" width="15.5546875" style="7" customWidth="1"/>
    <col min="13" max="13" width="16.44140625" style="7" bestFit="1" customWidth="1"/>
    <col min="14" max="16384" width="11.5546875" style="7"/>
  </cols>
  <sheetData>
    <row r="1" spans="1:13" s="2" customFormat="1" ht="22.5" customHeight="1">
      <c r="A1" s="1189" t="s">
        <v>1067</v>
      </c>
      <c r="B1" s="1189" t="s">
        <v>1067</v>
      </c>
      <c r="C1" s="69"/>
      <c r="D1" s="69"/>
      <c r="E1" s="69"/>
      <c r="F1" s="69"/>
      <c r="G1" s="69"/>
      <c r="H1" s="69"/>
      <c r="I1" s="69"/>
      <c r="J1" s="69"/>
      <c r="K1" s="69"/>
      <c r="L1" s="69"/>
    </row>
    <row r="2" spans="1:13" s="509" customFormat="1" ht="26.25" customHeight="1">
      <c r="B2" s="3" t="s">
        <v>599</v>
      </c>
      <c r="C2" s="3"/>
      <c r="D2" s="3"/>
      <c r="E2" s="3"/>
      <c r="F2" s="3"/>
      <c r="G2" s="3"/>
      <c r="H2" s="3"/>
      <c r="I2" s="3"/>
      <c r="J2" s="3"/>
      <c r="K2" s="3"/>
      <c r="L2" s="3"/>
    </row>
    <row r="3" spans="1:13" s="510" customFormat="1" ht="24.75" customHeight="1">
      <c r="B3" s="124">
        <v>45351</v>
      </c>
      <c r="C3" s="124"/>
      <c r="D3" s="124"/>
      <c r="E3" s="124"/>
      <c r="F3" s="124"/>
      <c r="G3" s="124"/>
      <c r="H3" s="124"/>
      <c r="I3" s="124"/>
      <c r="J3" s="124"/>
      <c r="K3" s="124"/>
      <c r="L3" s="124"/>
    </row>
    <row r="4" spans="1:13" s="105" customFormat="1" ht="22.5" customHeight="1">
      <c r="B4" s="511" t="s">
        <v>65</v>
      </c>
      <c r="C4" s="511"/>
      <c r="D4" s="511"/>
      <c r="E4" s="511"/>
      <c r="F4" s="511"/>
      <c r="G4" s="511"/>
      <c r="H4" s="511"/>
      <c r="I4" s="511"/>
      <c r="J4" s="511"/>
      <c r="K4" s="511"/>
      <c r="L4" s="511"/>
    </row>
    <row r="5" spans="1:13" s="95" customFormat="1" ht="10.5" customHeight="1" thickBot="1">
      <c r="B5" s="547"/>
      <c r="C5" s="547"/>
      <c r="D5" s="547"/>
      <c r="E5" s="547"/>
      <c r="F5" s="547"/>
      <c r="G5" s="547"/>
      <c r="H5" s="547"/>
      <c r="I5" s="547"/>
      <c r="J5" s="547"/>
      <c r="K5" s="547"/>
    </row>
    <row r="6" spans="1:13" s="95" customFormat="1" ht="30.75" customHeight="1">
      <c r="B6" s="106" t="s">
        <v>66</v>
      </c>
      <c r="C6" s="548" t="s">
        <v>600</v>
      </c>
      <c r="D6" s="548"/>
      <c r="E6" s="548"/>
      <c r="F6" s="548"/>
      <c r="G6" s="206" t="s">
        <v>601</v>
      </c>
      <c r="H6" s="206" t="s">
        <v>602</v>
      </c>
      <c r="I6" s="206" t="s">
        <v>603</v>
      </c>
      <c r="J6" s="206" t="s">
        <v>604</v>
      </c>
      <c r="K6" s="206" t="s">
        <v>605</v>
      </c>
      <c r="L6" s="205" t="s">
        <v>606</v>
      </c>
    </row>
    <row r="7" spans="1:13" s="95" customFormat="1" ht="50.25" customHeight="1">
      <c r="B7" s="225"/>
      <c r="C7" s="536" t="s">
        <v>463</v>
      </c>
      <c r="D7" s="536" t="s">
        <v>607</v>
      </c>
      <c r="E7" s="536" t="s">
        <v>608</v>
      </c>
      <c r="F7" s="536" t="s">
        <v>609</v>
      </c>
      <c r="G7" s="209"/>
      <c r="H7" s="209"/>
      <c r="I7" s="209"/>
      <c r="J7" s="209"/>
      <c r="K7" s="209"/>
      <c r="L7" s="549"/>
    </row>
    <row r="8" spans="1:13" s="95" customFormat="1" ht="4.5" customHeight="1">
      <c r="B8" s="16"/>
      <c r="C8" s="16"/>
      <c r="D8" s="16"/>
      <c r="E8" s="16"/>
      <c r="F8" s="16"/>
      <c r="G8" s="16"/>
      <c r="H8" s="16"/>
      <c r="I8" s="16"/>
      <c r="J8" s="16"/>
      <c r="K8" s="16"/>
      <c r="L8" s="17"/>
    </row>
    <row r="9" spans="1:13" s="16" customFormat="1" ht="20.100000000000001" customHeight="1">
      <c r="A9" s="550"/>
      <c r="B9" s="86" t="s">
        <v>29</v>
      </c>
      <c r="C9" s="214">
        <v>0.83572548125137613</v>
      </c>
      <c r="D9" s="214">
        <v>0.69758755400484962</v>
      </c>
      <c r="E9" s="214">
        <v>1.5141022246627878</v>
      </c>
      <c r="F9" s="214">
        <v>96.820174563182121</v>
      </c>
      <c r="G9" s="214" t="s">
        <v>69</v>
      </c>
      <c r="H9" s="214" t="s">
        <v>69</v>
      </c>
      <c r="I9" s="214">
        <v>0.13241017689888013</v>
      </c>
      <c r="J9" s="214" t="s">
        <v>69</v>
      </c>
      <c r="K9" s="214" t="s">
        <v>69</v>
      </c>
      <c r="L9" s="551">
        <v>118615.50499999999</v>
      </c>
      <c r="M9" s="552"/>
    </row>
    <row r="10" spans="1:13" s="16" customFormat="1" ht="20.100000000000001" customHeight="1">
      <c r="A10" s="550"/>
      <c r="B10" s="22" t="s">
        <v>387</v>
      </c>
      <c r="C10" s="214">
        <v>1.7112001034267708</v>
      </c>
      <c r="D10" s="214" t="s">
        <v>69</v>
      </c>
      <c r="E10" s="214">
        <v>1.4120084032443823</v>
      </c>
      <c r="F10" s="214">
        <v>96.61456478138895</v>
      </c>
      <c r="G10" s="214" t="s">
        <v>69</v>
      </c>
      <c r="H10" s="214">
        <v>0.26222671193991337</v>
      </c>
      <c r="I10" s="214" t="s">
        <v>69</v>
      </c>
      <c r="J10" s="214" t="s">
        <v>69</v>
      </c>
      <c r="K10" s="214" t="s">
        <v>69</v>
      </c>
      <c r="L10" s="551">
        <v>248949.08499999999</v>
      </c>
      <c r="M10" s="552"/>
    </row>
    <row r="11" spans="1:13" s="16" customFormat="1" ht="20.100000000000001" customHeight="1">
      <c r="A11" s="550"/>
      <c r="B11" s="22" t="s">
        <v>31</v>
      </c>
      <c r="C11" s="214">
        <v>0.74336638071276639</v>
      </c>
      <c r="D11" s="214">
        <v>8.3772529969633941E-2</v>
      </c>
      <c r="E11" s="214">
        <v>0.92712387511376493</v>
      </c>
      <c r="F11" s="214">
        <v>98.194695386976662</v>
      </c>
      <c r="G11" s="214" t="s">
        <v>69</v>
      </c>
      <c r="H11" s="214" t="s">
        <v>69</v>
      </c>
      <c r="I11" s="214">
        <v>5.1041827227170218E-2</v>
      </c>
      <c r="J11" s="214" t="s">
        <v>69</v>
      </c>
      <c r="K11" s="214" t="s">
        <v>69</v>
      </c>
      <c r="L11" s="551">
        <v>92533.913</v>
      </c>
      <c r="M11" s="552"/>
    </row>
    <row r="12" spans="1:13" s="16" customFormat="1" ht="20.100000000000001" customHeight="1">
      <c r="A12" s="550"/>
      <c r="B12" s="22" t="s">
        <v>32</v>
      </c>
      <c r="C12" s="214">
        <v>1.6730234757875693</v>
      </c>
      <c r="D12" s="214" t="s">
        <v>69</v>
      </c>
      <c r="E12" s="214">
        <v>0.28388337256586282</v>
      </c>
      <c r="F12" s="214">
        <v>97.954676992909214</v>
      </c>
      <c r="G12" s="214" t="s">
        <v>69</v>
      </c>
      <c r="H12" s="214" t="s">
        <v>69</v>
      </c>
      <c r="I12" s="214">
        <v>8.8416158737339726E-2</v>
      </c>
      <c r="J12" s="214" t="s">
        <v>69</v>
      </c>
      <c r="K12" s="214" t="s">
        <v>69</v>
      </c>
      <c r="L12" s="551">
        <v>75804.017000000007</v>
      </c>
      <c r="M12" s="552"/>
    </row>
    <row r="13" spans="1:13" s="16" customFormat="1" ht="20.100000000000001" customHeight="1">
      <c r="A13" s="550"/>
      <c r="B13" s="22" t="s">
        <v>33</v>
      </c>
      <c r="C13" s="214">
        <v>2.2582013203344267</v>
      </c>
      <c r="D13" s="214" t="s">
        <v>69</v>
      </c>
      <c r="E13" s="214">
        <v>0.27355927155190379</v>
      </c>
      <c r="F13" s="214">
        <v>78.042041670760952</v>
      </c>
      <c r="G13" s="214" t="s">
        <v>69</v>
      </c>
      <c r="H13" s="214" t="s">
        <v>69</v>
      </c>
      <c r="I13" s="214">
        <v>6.7003954290059538</v>
      </c>
      <c r="J13" s="214" t="s">
        <v>69</v>
      </c>
      <c r="K13" s="214">
        <v>12.72580230834677</v>
      </c>
      <c r="L13" s="551">
        <v>22582.308999999997</v>
      </c>
      <c r="M13" s="552"/>
    </row>
    <row r="14" spans="1:13" s="16" customFormat="1" ht="20.100000000000001" customHeight="1">
      <c r="A14" s="550"/>
      <c r="B14" s="22" t="s">
        <v>34</v>
      </c>
      <c r="C14" s="214">
        <v>2.8163663244586661</v>
      </c>
      <c r="D14" s="214" t="s">
        <v>69</v>
      </c>
      <c r="E14" s="214" t="s">
        <v>69</v>
      </c>
      <c r="F14" s="214">
        <v>96.693530881732357</v>
      </c>
      <c r="G14" s="214" t="s">
        <v>69</v>
      </c>
      <c r="H14" s="214" t="s">
        <v>69</v>
      </c>
      <c r="I14" s="214">
        <v>0.49010279380897376</v>
      </c>
      <c r="J14" s="214" t="s">
        <v>69</v>
      </c>
      <c r="K14" s="214" t="s">
        <v>69</v>
      </c>
      <c r="L14" s="551">
        <v>86752.209000000003</v>
      </c>
      <c r="M14" s="552"/>
    </row>
    <row r="15" spans="1:13" s="16" customFormat="1" ht="20.100000000000001" customHeight="1">
      <c r="A15" s="550"/>
      <c r="B15" s="22" t="s">
        <v>35</v>
      </c>
      <c r="C15" s="214">
        <v>0.56536580742161746</v>
      </c>
      <c r="D15" s="214" t="s">
        <v>69</v>
      </c>
      <c r="E15" s="214" t="s">
        <v>69</v>
      </c>
      <c r="F15" s="214">
        <v>92.555341493686555</v>
      </c>
      <c r="G15" s="214" t="s">
        <v>69</v>
      </c>
      <c r="H15" s="214" t="s">
        <v>69</v>
      </c>
      <c r="I15" s="214">
        <v>6.8791843981816401</v>
      </c>
      <c r="J15" s="214" t="s">
        <v>69</v>
      </c>
      <c r="K15" s="214">
        <v>1.0830071018867584E-4</v>
      </c>
      <c r="L15" s="551">
        <v>44321.039000000004</v>
      </c>
      <c r="M15" s="552"/>
    </row>
    <row r="16" spans="1:13" s="16" customFormat="1" ht="20.100000000000001" customHeight="1">
      <c r="A16" s="550"/>
      <c r="B16" s="22" t="s">
        <v>36</v>
      </c>
      <c r="C16" s="214">
        <v>3.747816716157522</v>
      </c>
      <c r="D16" s="214" t="s">
        <v>69</v>
      </c>
      <c r="E16" s="214">
        <v>0.43109984759083231</v>
      </c>
      <c r="F16" s="214">
        <v>95.227977474280976</v>
      </c>
      <c r="G16" s="214" t="s">
        <v>69</v>
      </c>
      <c r="H16" s="214" t="s">
        <v>69</v>
      </c>
      <c r="I16" s="214">
        <v>0.59310596197066556</v>
      </c>
      <c r="J16" s="214" t="s">
        <v>69</v>
      </c>
      <c r="K16" s="214" t="s">
        <v>69</v>
      </c>
      <c r="L16" s="551">
        <v>23205.297000000002</v>
      </c>
      <c r="M16" s="552"/>
    </row>
    <row r="17" spans="1:13" s="16" customFormat="1" ht="20.100000000000001" customHeight="1">
      <c r="A17" s="550"/>
      <c r="B17" s="22" t="s">
        <v>37</v>
      </c>
      <c r="C17" s="214">
        <v>2.2325578385648011</v>
      </c>
      <c r="D17" s="214" t="s">
        <v>69</v>
      </c>
      <c r="E17" s="214">
        <v>0.75693837618207038</v>
      </c>
      <c r="F17" s="214">
        <v>95.889071290749712</v>
      </c>
      <c r="G17" s="214" t="s">
        <v>69</v>
      </c>
      <c r="H17" s="214" t="s">
        <v>69</v>
      </c>
      <c r="I17" s="214">
        <v>1.1214324945034033</v>
      </c>
      <c r="J17" s="214" t="s">
        <v>69</v>
      </c>
      <c r="K17" s="214" t="s">
        <v>69</v>
      </c>
      <c r="L17" s="551">
        <v>15144.826000000001</v>
      </c>
      <c r="M17" s="552"/>
    </row>
    <row r="18" spans="1:13" s="16" customFormat="1" ht="31.5" customHeight="1" thickBot="1">
      <c r="A18" s="550">
        <v>10012</v>
      </c>
      <c r="B18" s="91" t="s">
        <v>38</v>
      </c>
      <c r="C18" s="553">
        <v>1.5962179022025027</v>
      </c>
      <c r="D18" s="553">
        <v>0.12432405624775213</v>
      </c>
      <c r="E18" s="553">
        <v>0.9150456060255947</v>
      </c>
      <c r="F18" s="553">
        <v>96.115267557090306</v>
      </c>
      <c r="G18" s="553" t="s">
        <v>69</v>
      </c>
      <c r="H18" s="553">
        <v>8.9683149605953055E-2</v>
      </c>
      <c r="I18" s="553">
        <v>0.76465535077088009</v>
      </c>
      <c r="J18" s="553" t="s">
        <v>69</v>
      </c>
      <c r="K18" s="553">
        <v>0.39480637805701319</v>
      </c>
      <c r="L18" s="554">
        <v>727908.20000000007</v>
      </c>
      <c r="M18" s="552"/>
    </row>
    <row r="19" spans="1:13" s="95" customFormat="1" ht="8.25" customHeight="1">
      <c r="B19" s="16"/>
      <c r="C19" s="16"/>
      <c r="D19" s="16"/>
      <c r="E19" s="16"/>
      <c r="F19" s="16"/>
      <c r="G19" s="16"/>
      <c r="H19" s="16"/>
      <c r="I19" s="16"/>
      <c r="J19" s="16"/>
      <c r="K19" s="16"/>
      <c r="L19" s="16"/>
    </row>
    <row r="20" spans="1:13" s="532" customFormat="1" ht="10.8">
      <c r="B20" s="16" t="s">
        <v>585</v>
      </c>
      <c r="C20" s="522"/>
      <c r="D20" s="522"/>
      <c r="E20" s="522"/>
      <c r="F20" s="522"/>
      <c r="G20" s="522"/>
      <c r="H20" s="522"/>
      <c r="I20" s="522"/>
      <c r="J20" s="522"/>
      <c r="K20" s="522"/>
      <c r="L20" s="16"/>
    </row>
    <row r="21" spans="1:13" s="532" customFormat="1" ht="10.8">
      <c r="B21" s="230" t="s">
        <v>71</v>
      </c>
      <c r="C21" s="522"/>
      <c r="D21" s="522"/>
      <c r="E21" s="522"/>
      <c r="F21" s="522"/>
      <c r="G21" s="522"/>
      <c r="H21" s="522"/>
      <c r="I21" s="522"/>
      <c r="J21" s="522"/>
      <c r="K21" s="522"/>
      <c r="L21" s="16"/>
    </row>
    <row r="22" spans="1:13" s="95" customFormat="1" ht="6" customHeight="1">
      <c r="C22" s="527"/>
      <c r="D22" s="527"/>
      <c r="E22" s="527"/>
      <c r="F22" s="527"/>
      <c r="G22" s="527"/>
      <c r="H22" s="527"/>
      <c r="I22" s="527"/>
      <c r="J22" s="527"/>
      <c r="K22" s="527"/>
    </row>
    <row r="23" spans="1:13" s="95" customFormat="1" ht="13.8">
      <c r="C23" s="527"/>
      <c r="D23" s="527"/>
      <c r="E23" s="527"/>
      <c r="F23" s="527"/>
      <c r="G23" s="527"/>
      <c r="H23" s="527"/>
      <c r="I23" s="527"/>
      <c r="J23" s="527"/>
      <c r="K23" s="527"/>
    </row>
    <row r="24" spans="1:13" s="95" customFormat="1" ht="13.8">
      <c r="C24" s="527"/>
      <c r="D24" s="527"/>
      <c r="E24" s="527"/>
      <c r="F24" s="527"/>
      <c r="G24" s="527"/>
      <c r="H24" s="527"/>
      <c r="I24" s="527"/>
      <c r="J24" s="527"/>
      <c r="K24" s="527"/>
    </row>
    <row r="25" spans="1:13" s="95" customFormat="1" ht="13.8">
      <c r="C25" s="527"/>
      <c r="D25" s="527"/>
      <c r="E25" s="527"/>
      <c r="F25" s="527"/>
      <c r="G25" s="527"/>
      <c r="H25" s="527"/>
      <c r="I25" s="527"/>
      <c r="J25" s="527"/>
      <c r="K25" s="527"/>
    </row>
    <row r="26" spans="1:13" s="95" customFormat="1" ht="13.8"/>
    <row r="27" spans="1:13" s="95" customFormat="1" ht="13.8"/>
    <row r="28" spans="1:13" s="95" customFormat="1" ht="13.8"/>
  </sheetData>
  <mergeCells count="11">
    <mergeCell ref="L6:L7"/>
    <mergeCell ref="B2:L2"/>
    <mergeCell ref="B3:L3"/>
    <mergeCell ref="B4:L4"/>
    <mergeCell ref="B6:B7"/>
    <mergeCell ref="C6:F6"/>
    <mergeCell ref="G6:G7"/>
    <mergeCell ref="H6:H7"/>
    <mergeCell ref="I6:I7"/>
    <mergeCell ref="J6:J7"/>
    <mergeCell ref="K6:K7"/>
  </mergeCells>
  <hyperlinks>
    <hyperlink ref="A1" location="Índice!A1" display="Volver al Índice" xr:uid="{B6BAA8BE-463F-4A55-A81C-4051586A2032}"/>
    <hyperlink ref="B1" location="Índice!A1" display="Volver al Índice" xr:uid="{88251B79-F717-41CB-9ACE-B324FA2459D5}"/>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C0991-5EF5-4D77-B099-48CE58F7DCD7}">
  <dimension ref="A1:O24"/>
  <sheetViews>
    <sheetView showGridLines="0" zoomScaleNormal="75" workbookViewId="0"/>
  </sheetViews>
  <sheetFormatPr baseColWidth="10" defaultColWidth="12.44140625" defaultRowHeight="13.2"/>
  <cols>
    <col min="1" max="1" width="32.109375" style="7" customWidth="1"/>
    <col min="2" max="14" width="12.5546875" style="7" customWidth="1"/>
    <col min="15" max="15" width="14.44140625" style="7" customWidth="1"/>
    <col min="16" max="16384" width="12.44140625" style="7"/>
  </cols>
  <sheetData>
    <row r="1" spans="1:15" s="1" customFormat="1" ht="18" customHeight="1">
      <c r="A1" s="1189" t="s">
        <v>1067</v>
      </c>
      <c r="B1" s="191"/>
      <c r="C1" s="191"/>
      <c r="D1" s="191"/>
      <c r="E1" s="191"/>
      <c r="F1" s="191"/>
      <c r="G1" s="191"/>
      <c r="H1" s="191"/>
      <c r="I1" s="191"/>
      <c r="J1" s="191"/>
      <c r="K1" s="191"/>
      <c r="L1" s="191"/>
      <c r="M1" s="191"/>
      <c r="N1" s="191"/>
    </row>
    <row r="2" spans="1:15" s="509" customFormat="1" ht="24.9" customHeight="1">
      <c r="A2" s="358" t="s">
        <v>701</v>
      </c>
      <c r="B2" s="358"/>
      <c r="C2" s="358"/>
      <c r="D2" s="358"/>
      <c r="E2" s="358"/>
      <c r="F2" s="358"/>
      <c r="G2" s="358"/>
      <c r="H2" s="358"/>
      <c r="I2" s="358"/>
      <c r="J2" s="358"/>
      <c r="K2" s="358"/>
      <c r="L2" s="358"/>
      <c r="M2" s="358"/>
      <c r="N2" s="358"/>
      <c r="O2" s="641"/>
    </row>
    <row r="3" spans="1:15" s="510" customFormat="1" ht="18" customHeight="1">
      <c r="A3" s="100">
        <v>45351</v>
      </c>
      <c r="B3" s="100"/>
      <c r="C3" s="100"/>
      <c r="D3" s="100"/>
      <c r="E3" s="100"/>
      <c r="F3" s="100"/>
      <c r="G3" s="100"/>
      <c r="H3" s="100"/>
      <c r="I3" s="100"/>
      <c r="J3" s="100"/>
      <c r="K3" s="100"/>
      <c r="L3" s="100"/>
      <c r="M3" s="100"/>
      <c r="N3" s="100"/>
      <c r="O3" s="642"/>
    </row>
    <row r="4" spans="1:15" s="105" customFormat="1" ht="18" customHeight="1">
      <c r="A4" s="200" t="s">
        <v>65</v>
      </c>
      <c r="B4" s="200"/>
      <c r="C4" s="200"/>
      <c r="D4" s="200"/>
      <c r="E4" s="200"/>
      <c r="F4" s="200"/>
      <c r="G4" s="200"/>
      <c r="H4" s="200"/>
      <c r="I4" s="200"/>
      <c r="J4" s="200"/>
      <c r="K4" s="200"/>
      <c r="L4" s="200"/>
      <c r="M4" s="200"/>
      <c r="N4" s="200"/>
      <c r="O4" s="601"/>
    </row>
    <row r="5" spans="1:15" ht="11.25" customHeight="1" thickBot="1">
      <c r="A5" s="690"/>
      <c r="B5" s="690"/>
      <c r="C5" s="690"/>
      <c r="D5" s="690"/>
      <c r="E5" s="690"/>
      <c r="F5" s="690"/>
      <c r="G5" s="690"/>
      <c r="H5" s="690"/>
      <c r="I5" s="690"/>
      <c r="J5" s="690"/>
      <c r="K5" s="690"/>
      <c r="L5" s="690"/>
      <c r="M5" s="690"/>
      <c r="N5" s="690"/>
    </row>
    <row r="6" spans="1:15" ht="35.1" customHeight="1">
      <c r="A6" s="106" t="s">
        <v>66</v>
      </c>
      <c r="B6" s="534" t="s">
        <v>600</v>
      </c>
      <c r="C6" s="534"/>
      <c r="D6" s="534"/>
      <c r="E6" s="534"/>
      <c r="F6" s="534"/>
      <c r="G6" s="691"/>
      <c r="H6" s="206" t="s">
        <v>601</v>
      </c>
      <c r="I6" s="206" t="s">
        <v>602</v>
      </c>
      <c r="J6" s="206" t="s">
        <v>702</v>
      </c>
      <c r="K6" s="206" t="s">
        <v>603</v>
      </c>
      <c r="L6" s="206" t="s">
        <v>604</v>
      </c>
      <c r="M6" s="206" t="s">
        <v>605</v>
      </c>
      <c r="N6" s="205" t="s">
        <v>703</v>
      </c>
      <c r="O6" s="95"/>
    </row>
    <row r="7" spans="1:15" ht="81.75" customHeight="1">
      <c r="A7" s="692"/>
      <c r="B7" s="693" t="s">
        <v>704</v>
      </c>
      <c r="C7" s="693" t="s">
        <v>705</v>
      </c>
      <c r="D7" s="693" t="s">
        <v>607</v>
      </c>
      <c r="E7" s="693" t="s">
        <v>706</v>
      </c>
      <c r="F7" s="693" t="s">
        <v>707</v>
      </c>
      <c r="G7" s="693" t="s">
        <v>708</v>
      </c>
      <c r="H7" s="209"/>
      <c r="I7" s="209"/>
      <c r="J7" s="209"/>
      <c r="K7" s="209"/>
      <c r="L7" s="209"/>
      <c r="M7" s="209"/>
      <c r="N7" s="549"/>
      <c r="O7" s="95"/>
    </row>
    <row r="8" spans="1:15" ht="9.75" customHeight="1">
      <c r="A8" s="95"/>
      <c r="B8" s="614"/>
      <c r="C8" s="614"/>
      <c r="D8" s="614"/>
      <c r="E8" s="614"/>
      <c r="F8" s="614"/>
      <c r="G8" s="614"/>
      <c r="H8" s="614"/>
      <c r="I8" s="614"/>
      <c r="J8" s="614"/>
      <c r="K8" s="614"/>
      <c r="L8" s="614"/>
      <c r="M8" s="614"/>
      <c r="N8" s="614"/>
      <c r="O8" s="95"/>
    </row>
    <row r="9" spans="1:15" s="22" customFormat="1" ht="20.100000000000001" customHeight="1">
      <c r="A9" s="86" t="s">
        <v>29</v>
      </c>
      <c r="B9" s="694">
        <v>68.170076440505099</v>
      </c>
      <c r="C9" s="694" t="s">
        <v>69</v>
      </c>
      <c r="D9" s="694" t="s">
        <v>69</v>
      </c>
      <c r="E9" s="694">
        <v>20.248235277438891</v>
      </c>
      <c r="F9" s="694">
        <v>5.1975285886205116</v>
      </c>
      <c r="G9" s="694">
        <v>4.3611953254586178</v>
      </c>
      <c r="H9" s="694" t="s">
        <v>69</v>
      </c>
      <c r="I9" s="694" t="s">
        <v>69</v>
      </c>
      <c r="J9" s="694">
        <v>2.0229641111868704</v>
      </c>
      <c r="K9" s="694" t="s">
        <v>69</v>
      </c>
      <c r="L9" s="694" t="s">
        <v>69</v>
      </c>
      <c r="M9" s="694">
        <v>2.5679002306562884E-7</v>
      </c>
      <c r="N9" s="695">
        <v>23365.393749999996</v>
      </c>
      <c r="O9" s="650"/>
    </row>
    <row r="10" spans="1:15" s="22" customFormat="1" ht="20.100000000000001" customHeight="1">
      <c r="A10" s="22" t="s">
        <v>387</v>
      </c>
      <c r="B10" s="694">
        <v>64.63282649101123</v>
      </c>
      <c r="C10" s="694" t="s">
        <v>69</v>
      </c>
      <c r="D10" s="694" t="s">
        <v>69</v>
      </c>
      <c r="E10" s="694">
        <v>26.077034361306932</v>
      </c>
      <c r="F10" s="694">
        <v>6.8776840873205014</v>
      </c>
      <c r="G10" s="694" t="s">
        <v>69</v>
      </c>
      <c r="H10" s="694" t="s">
        <v>69</v>
      </c>
      <c r="I10" s="694" t="s">
        <v>69</v>
      </c>
      <c r="J10" s="694">
        <v>2.3270226660837663</v>
      </c>
      <c r="K10" s="694">
        <v>8.5432394277579607E-2</v>
      </c>
      <c r="L10" s="694" t="s">
        <v>69</v>
      </c>
      <c r="M10" s="694" t="s">
        <v>69</v>
      </c>
      <c r="N10" s="695">
        <v>50218.152449999994</v>
      </c>
      <c r="O10" s="650"/>
    </row>
    <row r="11" spans="1:15" s="22" customFormat="1" ht="20.100000000000001" customHeight="1">
      <c r="A11" s="22" t="s">
        <v>31</v>
      </c>
      <c r="B11" s="694">
        <v>63.701479218810377</v>
      </c>
      <c r="C11" s="694">
        <v>2.2682186139559768</v>
      </c>
      <c r="D11" s="694">
        <v>3.0750990238996356E-2</v>
      </c>
      <c r="E11" s="694">
        <v>21.761533836413935</v>
      </c>
      <c r="F11" s="694">
        <v>9.5080926269460111</v>
      </c>
      <c r="G11" s="694" t="s">
        <v>69</v>
      </c>
      <c r="H11" s="694" t="s">
        <v>69</v>
      </c>
      <c r="I11" s="694" t="s">
        <v>69</v>
      </c>
      <c r="J11" s="694">
        <v>2.7299247136346994</v>
      </c>
      <c r="K11" s="694" t="s">
        <v>69</v>
      </c>
      <c r="L11" s="694" t="s">
        <v>69</v>
      </c>
      <c r="M11" s="694" t="s">
        <v>69</v>
      </c>
      <c r="N11" s="695">
        <v>24310.696800000002</v>
      </c>
      <c r="O11" s="650"/>
    </row>
    <row r="12" spans="1:15" s="22" customFormat="1" ht="20.100000000000001" customHeight="1">
      <c r="A12" s="22" t="s">
        <v>32</v>
      </c>
      <c r="B12" s="694">
        <v>46.07239270431149</v>
      </c>
      <c r="C12" s="694">
        <v>0.41267081942614947</v>
      </c>
      <c r="D12" s="694" t="s">
        <v>69</v>
      </c>
      <c r="E12" s="694">
        <v>17.963167235810783</v>
      </c>
      <c r="F12" s="694">
        <v>14.808871539141066</v>
      </c>
      <c r="G12" s="694" t="s">
        <v>69</v>
      </c>
      <c r="H12" s="694" t="s">
        <v>69</v>
      </c>
      <c r="I12" s="694">
        <v>19.306803321512238</v>
      </c>
      <c r="J12" s="694">
        <v>1.436094379798281</v>
      </c>
      <c r="K12" s="694" t="s">
        <v>69</v>
      </c>
      <c r="L12" s="694" t="s">
        <v>69</v>
      </c>
      <c r="M12" s="694" t="s">
        <v>69</v>
      </c>
      <c r="N12" s="695">
        <v>16154.927089999999</v>
      </c>
      <c r="O12" s="650"/>
    </row>
    <row r="13" spans="1:15" s="22" customFormat="1" ht="20.100000000000001" customHeight="1">
      <c r="A13" s="22" t="s">
        <v>33</v>
      </c>
      <c r="B13" s="694">
        <v>56.437480991965636</v>
      </c>
      <c r="C13" s="694" t="s">
        <v>69</v>
      </c>
      <c r="D13" s="694" t="s">
        <v>69</v>
      </c>
      <c r="E13" s="694">
        <v>1.5133896915949175E-2</v>
      </c>
      <c r="F13" s="694" t="s">
        <v>69</v>
      </c>
      <c r="G13" s="694">
        <v>1.5355158612508379</v>
      </c>
      <c r="H13" s="694" t="s">
        <v>69</v>
      </c>
      <c r="I13" s="694" t="s">
        <v>69</v>
      </c>
      <c r="J13" s="694">
        <v>6.7226480952771963</v>
      </c>
      <c r="K13" s="694" t="s">
        <v>69</v>
      </c>
      <c r="L13" s="694" t="s">
        <v>69</v>
      </c>
      <c r="M13" s="694">
        <v>35.289221154590365</v>
      </c>
      <c r="N13" s="695">
        <v>7362.4130400000004</v>
      </c>
      <c r="O13" s="650"/>
    </row>
    <row r="14" spans="1:15" s="22" customFormat="1" ht="20.100000000000001" customHeight="1">
      <c r="A14" s="22" t="s">
        <v>34</v>
      </c>
      <c r="B14" s="694">
        <v>52.87313112272799</v>
      </c>
      <c r="C14" s="694" t="s">
        <v>69</v>
      </c>
      <c r="D14" s="694" t="s">
        <v>69</v>
      </c>
      <c r="E14" s="694">
        <v>5.0784652483195654</v>
      </c>
      <c r="F14" s="694">
        <v>34.589903445449934</v>
      </c>
      <c r="G14" s="694">
        <v>4.145106643655212</v>
      </c>
      <c r="H14" s="694" t="s">
        <v>69</v>
      </c>
      <c r="I14" s="694" t="s">
        <v>69</v>
      </c>
      <c r="J14" s="694">
        <v>3.0072457650542348</v>
      </c>
      <c r="K14" s="694" t="s">
        <v>69</v>
      </c>
      <c r="L14" s="694" t="s">
        <v>69</v>
      </c>
      <c r="M14" s="694">
        <v>0.30614777479308031</v>
      </c>
      <c r="N14" s="695">
        <v>20707.153609999998</v>
      </c>
      <c r="O14" s="650"/>
    </row>
    <row r="15" spans="1:15" s="22" customFormat="1" ht="20.100000000000001" customHeight="1">
      <c r="A15" s="22" t="s">
        <v>35</v>
      </c>
      <c r="B15" s="694" t="s">
        <v>69</v>
      </c>
      <c r="C15" s="694" t="s">
        <v>69</v>
      </c>
      <c r="D15" s="694" t="s">
        <v>69</v>
      </c>
      <c r="E15" s="694">
        <v>99.499585926042499</v>
      </c>
      <c r="F15" s="694" t="s">
        <v>69</v>
      </c>
      <c r="G15" s="694" t="s">
        <v>69</v>
      </c>
      <c r="H15" s="694" t="s">
        <v>69</v>
      </c>
      <c r="I15" s="694">
        <v>0.50041407395750159</v>
      </c>
      <c r="J15" s="694" t="s">
        <v>69</v>
      </c>
      <c r="K15" s="694" t="s">
        <v>69</v>
      </c>
      <c r="L15" s="694" t="s">
        <v>69</v>
      </c>
      <c r="M15" s="694" t="s">
        <v>69</v>
      </c>
      <c r="N15" s="695">
        <v>13181.763550000001</v>
      </c>
      <c r="O15" s="650"/>
    </row>
    <row r="16" spans="1:15" s="22" customFormat="1" ht="20.100000000000001" customHeight="1">
      <c r="A16" s="22" t="s">
        <v>36</v>
      </c>
      <c r="B16" s="694">
        <v>83.676634178753801</v>
      </c>
      <c r="C16" s="694" t="s">
        <v>69</v>
      </c>
      <c r="D16" s="694" t="s">
        <v>69</v>
      </c>
      <c r="E16" s="694">
        <v>7.4171475396403368</v>
      </c>
      <c r="F16" s="694" t="s">
        <v>69</v>
      </c>
      <c r="G16" s="694" t="s">
        <v>69</v>
      </c>
      <c r="H16" s="694" t="s">
        <v>69</v>
      </c>
      <c r="I16" s="694" t="s">
        <v>69</v>
      </c>
      <c r="J16" s="694">
        <v>8.8843919657664578</v>
      </c>
      <c r="K16" s="694" t="s">
        <v>69</v>
      </c>
      <c r="L16" s="694" t="s">
        <v>69</v>
      </c>
      <c r="M16" s="694">
        <v>2.1826315839407879E-2</v>
      </c>
      <c r="N16" s="695">
        <v>8871.6758900000004</v>
      </c>
      <c r="O16" s="650"/>
    </row>
    <row r="17" spans="1:15" s="22" customFormat="1" ht="20.100000000000001" customHeight="1">
      <c r="A17" s="22" t="s">
        <v>37</v>
      </c>
      <c r="B17" s="694">
        <v>85.681155263784618</v>
      </c>
      <c r="C17" s="694" t="s">
        <v>69</v>
      </c>
      <c r="D17" s="694" t="s">
        <v>69</v>
      </c>
      <c r="E17" s="694">
        <v>3.0208460021622869</v>
      </c>
      <c r="F17" s="694" t="s">
        <v>69</v>
      </c>
      <c r="G17" s="694">
        <v>11.296704733817926</v>
      </c>
      <c r="H17" s="694" t="s">
        <v>69</v>
      </c>
      <c r="I17" s="694" t="s">
        <v>69</v>
      </c>
      <c r="J17" s="694">
        <v>1.2940002351660533E-3</v>
      </c>
      <c r="K17" s="694" t="s">
        <v>69</v>
      </c>
      <c r="L17" s="694" t="s">
        <v>69</v>
      </c>
      <c r="M17" s="694" t="s">
        <v>69</v>
      </c>
      <c r="N17" s="695">
        <v>5503.0901899999999</v>
      </c>
      <c r="O17" s="650"/>
    </row>
    <row r="18" spans="1:15" s="22" customFormat="1" ht="20.100000000000001" customHeight="1" thickBot="1">
      <c r="A18" s="91" t="s">
        <v>38</v>
      </c>
      <c r="B18" s="696">
        <v>58.085758236019338</v>
      </c>
      <c r="C18" s="696">
        <v>0.36427608644631709</v>
      </c>
      <c r="D18" s="696">
        <v>4.405933852314128E-3</v>
      </c>
      <c r="E18" s="696">
        <v>24.17063362704182</v>
      </c>
      <c r="F18" s="696">
        <v>9.7449084146087852</v>
      </c>
      <c r="G18" s="696">
        <v>1.5394482565915304</v>
      </c>
      <c r="H18" s="696" t="s">
        <v>69</v>
      </c>
      <c r="I18" s="696">
        <v>1.8770935022755491</v>
      </c>
      <c r="J18" s="696">
        <v>2.6184457670523122</v>
      </c>
      <c r="K18" s="696">
        <v>2.5285105435723969E-2</v>
      </c>
      <c r="L18" s="696" t="s">
        <v>69</v>
      </c>
      <c r="M18" s="696">
        <v>1.5697450706763254</v>
      </c>
      <c r="N18" s="697">
        <v>169675.26637</v>
      </c>
      <c r="O18" s="650"/>
    </row>
    <row r="19" spans="1:15" ht="9.75" customHeight="1">
      <c r="A19" s="17"/>
      <c r="B19" s="698"/>
      <c r="C19" s="698"/>
      <c r="D19" s="698"/>
      <c r="E19" s="698"/>
      <c r="F19" s="698"/>
      <c r="G19" s="698"/>
      <c r="H19" s="698"/>
      <c r="I19" s="698"/>
      <c r="J19" s="698"/>
      <c r="K19" s="698"/>
      <c r="L19" s="698"/>
      <c r="M19" s="698"/>
      <c r="N19" s="698"/>
      <c r="O19" s="699"/>
    </row>
    <row r="20" spans="1:15" ht="13.8">
      <c r="A20" s="27" t="s">
        <v>585</v>
      </c>
      <c r="B20" s="700"/>
      <c r="C20" s="16"/>
      <c r="D20" s="16"/>
      <c r="E20" s="16"/>
      <c r="F20" s="16"/>
      <c r="G20" s="16"/>
      <c r="H20" s="16"/>
      <c r="I20" s="16"/>
      <c r="J20" s="16"/>
      <c r="K20" s="16"/>
      <c r="L20" s="16"/>
      <c r="M20" s="16"/>
      <c r="N20" s="16"/>
      <c r="O20" s="95"/>
    </row>
    <row r="21" spans="1:15" ht="13.8">
      <c r="A21" s="230" t="s">
        <v>71</v>
      </c>
      <c r="B21" s="95"/>
      <c r="C21" s="95"/>
      <c r="D21" s="95"/>
      <c r="E21" s="95"/>
      <c r="F21" s="95"/>
      <c r="G21" s="95"/>
      <c r="H21" s="95"/>
      <c r="I21" s="95"/>
      <c r="J21" s="95"/>
      <c r="K21" s="95"/>
      <c r="L21" s="95"/>
      <c r="M21" s="95"/>
      <c r="N21" s="95"/>
      <c r="O21" s="95"/>
    </row>
    <row r="22" spans="1:15" ht="13.8">
      <c r="A22" s="95"/>
      <c r="B22" s="95"/>
      <c r="C22" s="95"/>
      <c r="D22" s="95"/>
      <c r="E22" s="95"/>
      <c r="F22" s="95"/>
      <c r="G22" s="95"/>
      <c r="H22" s="95"/>
      <c r="I22" s="95"/>
      <c r="J22" s="95"/>
      <c r="K22" s="95"/>
      <c r="L22" s="95"/>
      <c r="M22" s="95"/>
      <c r="N22" s="95"/>
      <c r="O22" s="95"/>
    </row>
    <row r="23" spans="1:15" ht="13.8">
      <c r="A23" s="95"/>
      <c r="B23" s="95"/>
      <c r="C23" s="95"/>
      <c r="D23" s="95"/>
      <c r="E23" s="95"/>
      <c r="F23" s="95"/>
      <c r="G23" s="95"/>
      <c r="H23" s="95"/>
      <c r="I23" s="95"/>
      <c r="J23" s="95"/>
      <c r="K23" s="95"/>
      <c r="L23" s="95"/>
      <c r="M23" s="95"/>
      <c r="N23" s="95"/>
      <c r="O23" s="95"/>
    </row>
    <row r="24" spans="1:15" ht="13.8">
      <c r="A24" s="95"/>
      <c r="B24" s="95"/>
      <c r="C24" s="95"/>
      <c r="D24" s="95"/>
      <c r="E24" s="95"/>
      <c r="F24" s="95"/>
      <c r="G24" s="95"/>
      <c r="H24" s="95"/>
      <c r="I24" s="95"/>
      <c r="J24" s="95"/>
      <c r="K24" s="95"/>
      <c r="L24" s="95"/>
      <c r="M24" s="95"/>
      <c r="N24" s="95"/>
      <c r="O24" s="95"/>
    </row>
  </sheetData>
  <mergeCells count="9">
    <mergeCell ref="L6:L7"/>
    <mergeCell ref="M6:M7"/>
    <mergeCell ref="N6:N7"/>
    <mergeCell ref="A6:A7"/>
    <mergeCell ref="B6:F6"/>
    <mergeCell ref="H6:H7"/>
    <mergeCell ref="I6:I7"/>
    <mergeCell ref="J6:J7"/>
    <mergeCell ref="K6:K7"/>
  </mergeCells>
  <hyperlinks>
    <hyperlink ref="A1" location="Índice!A1" display="Volver al Índice" xr:uid="{6322F16D-2680-42F0-BC69-7AFAC92BA608}"/>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6A06B-B702-4F7A-820F-C11BBBEA934D}">
  <dimension ref="A1:I28"/>
  <sheetViews>
    <sheetView showGridLines="0" workbookViewId="0"/>
  </sheetViews>
  <sheetFormatPr baseColWidth="10" defaultRowHeight="13.2"/>
  <cols>
    <col min="1" max="1" width="33.5546875" style="8" customWidth="1"/>
    <col min="2" max="7" width="16.44140625" style="7" customWidth="1"/>
    <col min="8" max="8" width="17" style="7" customWidth="1"/>
    <col min="9" max="9" width="16.88671875" style="7" bestFit="1" customWidth="1"/>
    <col min="10" max="16384" width="11.5546875" style="7"/>
  </cols>
  <sheetData>
    <row r="1" spans="1:9" s="2" customFormat="1" ht="26.25" customHeight="1">
      <c r="A1" s="1189" t="s">
        <v>1067</v>
      </c>
      <c r="B1" s="69"/>
      <c r="C1" s="69"/>
      <c r="D1" s="69"/>
      <c r="E1" s="69"/>
      <c r="F1" s="69"/>
      <c r="G1" s="69"/>
      <c r="H1" s="69"/>
    </row>
    <row r="2" spans="1:9" s="509" customFormat="1" ht="26.25" customHeight="1">
      <c r="A2" s="3" t="s">
        <v>610</v>
      </c>
      <c r="B2" s="3"/>
      <c r="C2" s="3"/>
      <c r="D2" s="3"/>
      <c r="E2" s="3"/>
      <c r="F2" s="3"/>
      <c r="G2" s="3"/>
      <c r="H2" s="3"/>
    </row>
    <row r="3" spans="1:9" s="510" customFormat="1" ht="21.75" customHeight="1">
      <c r="A3" s="124">
        <v>45351</v>
      </c>
      <c r="B3" s="124"/>
      <c r="C3" s="124"/>
      <c r="D3" s="124"/>
      <c r="E3" s="124"/>
      <c r="F3" s="124"/>
      <c r="G3" s="124"/>
      <c r="H3" s="124"/>
    </row>
    <row r="4" spans="1:9" s="105" customFormat="1" ht="21.75" customHeight="1">
      <c r="A4" s="511" t="s">
        <v>611</v>
      </c>
      <c r="B4" s="511"/>
      <c r="C4" s="511"/>
      <c r="D4" s="511"/>
      <c r="E4" s="511"/>
      <c r="F4" s="511"/>
      <c r="G4" s="511"/>
      <c r="H4" s="511"/>
    </row>
    <row r="5" spans="1:9" s="95" customFormat="1" ht="9.75" customHeight="1" thickBot="1"/>
    <row r="6" spans="1:9" s="95" customFormat="1" ht="77.25" customHeight="1">
      <c r="A6" s="555" t="s">
        <v>66</v>
      </c>
      <c r="B6" s="556" t="s">
        <v>612</v>
      </c>
      <c r="C6" s="556" t="s">
        <v>613</v>
      </c>
      <c r="D6" s="556" t="s">
        <v>614</v>
      </c>
      <c r="E6" s="556" t="s">
        <v>615</v>
      </c>
      <c r="F6" s="556" t="s">
        <v>616</v>
      </c>
      <c r="G6" s="556" t="s">
        <v>617</v>
      </c>
      <c r="H6" s="181" t="s">
        <v>618</v>
      </c>
    </row>
    <row r="7" spans="1:9" s="95" customFormat="1" ht="12" customHeight="1">
      <c r="A7" s="557"/>
      <c r="B7" s="16"/>
      <c r="C7" s="16"/>
      <c r="D7" s="16"/>
      <c r="E7" s="16"/>
      <c r="F7" s="16"/>
      <c r="G7" s="16"/>
      <c r="H7" s="17"/>
    </row>
    <row r="8" spans="1:9" s="16" customFormat="1" ht="21.9" customHeight="1">
      <c r="A8" s="86" t="s">
        <v>29</v>
      </c>
      <c r="B8" s="558">
        <v>25.197245126529477</v>
      </c>
      <c r="C8" s="558">
        <v>6.0227088001040299</v>
      </c>
      <c r="D8" s="558">
        <v>5.2730142922891451E-2</v>
      </c>
      <c r="E8" s="558">
        <v>1.2605486074526928</v>
      </c>
      <c r="F8" s="558">
        <v>65.024631327672978</v>
      </c>
      <c r="G8" s="558">
        <v>2.4421359953179236</v>
      </c>
      <c r="H8" s="559">
        <v>47016.751000000004</v>
      </c>
      <c r="I8" s="560"/>
    </row>
    <row r="9" spans="1:9" s="16" customFormat="1" ht="21.9" customHeight="1">
      <c r="A9" s="22" t="s">
        <v>387</v>
      </c>
      <c r="B9" s="558">
        <v>55.593579070142532</v>
      </c>
      <c r="C9" s="558">
        <v>19.236677523006183</v>
      </c>
      <c r="D9" s="558">
        <v>0.14143123221361181</v>
      </c>
      <c r="E9" s="558">
        <v>3.7218490751639139</v>
      </c>
      <c r="F9" s="558">
        <v>20.911758658928132</v>
      </c>
      <c r="G9" s="558">
        <v>0.39470444054564013</v>
      </c>
      <c r="H9" s="559">
        <v>106062.14599999999</v>
      </c>
      <c r="I9" s="560"/>
    </row>
    <row r="10" spans="1:9" s="16" customFormat="1" ht="21.9" customHeight="1">
      <c r="A10" s="22" t="s">
        <v>31</v>
      </c>
      <c r="B10" s="558">
        <v>53.49489131177387</v>
      </c>
      <c r="C10" s="558">
        <v>21.759704790853782</v>
      </c>
      <c r="D10" s="558">
        <v>0.23547689197107605</v>
      </c>
      <c r="E10" s="558">
        <v>0.3000592890048086</v>
      </c>
      <c r="F10" s="558">
        <v>23.773031087748681</v>
      </c>
      <c r="G10" s="558">
        <v>0.43683662864777845</v>
      </c>
      <c r="H10" s="559">
        <v>39842.126000000004</v>
      </c>
      <c r="I10" s="560"/>
    </row>
    <row r="11" spans="1:9" s="16" customFormat="1" ht="21.9" customHeight="1">
      <c r="A11" s="22" t="s">
        <v>32</v>
      </c>
      <c r="B11" s="558">
        <v>48.264489503703743</v>
      </c>
      <c r="C11" s="558">
        <v>17.421912437577916</v>
      </c>
      <c r="D11" s="558">
        <v>1.518351695803299</v>
      </c>
      <c r="E11" s="558">
        <v>7.0202785071106026</v>
      </c>
      <c r="F11" s="558">
        <v>24.646699114915986</v>
      </c>
      <c r="G11" s="558">
        <v>1.128268740888452</v>
      </c>
      <c r="H11" s="559">
        <v>21734.095000000001</v>
      </c>
      <c r="I11" s="560"/>
    </row>
    <row r="12" spans="1:9" s="16" customFormat="1" ht="21.9" customHeight="1">
      <c r="A12" s="22" t="s">
        <v>33</v>
      </c>
      <c r="B12" s="558">
        <v>44.031264566931007</v>
      </c>
      <c r="C12" s="558">
        <v>18.318291581629449</v>
      </c>
      <c r="D12" s="558">
        <v>0.67572698288648658</v>
      </c>
      <c r="E12" s="558">
        <v>2.8293954931443994</v>
      </c>
      <c r="F12" s="558">
        <v>33.50274367816376</v>
      </c>
      <c r="G12" s="558">
        <v>0.64257769724489033</v>
      </c>
      <c r="H12" s="559">
        <v>10917.279</v>
      </c>
      <c r="I12" s="560"/>
    </row>
    <row r="13" spans="1:9" s="16" customFormat="1" ht="21.9" customHeight="1">
      <c r="A13" s="22" t="s">
        <v>34</v>
      </c>
      <c r="B13" s="558">
        <v>18.064140574423597</v>
      </c>
      <c r="C13" s="558">
        <v>4.5341305949721145</v>
      </c>
      <c r="D13" s="558">
        <v>6.0241090494074438E-2</v>
      </c>
      <c r="E13" s="558">
        <v>1.5791258184696833</v>
      </c>
      <c r="F13" s="558">
        <v>74.283433039422192</v>
      </c>
      <c r="G13" s="558">
        <v>1.4789288822183473</v>
      </c>
      <c r="H13" s="559">
        <v>49947.635000000002</v>
      </c>
      <c r="I13" s="560"/>
    </row>
    <row r="14" spans="1:9" s="16" customFormat="1" ht="21.9" customHeight="1">
      <c r="A14" s="22" t="s">
        <v>35</v>
      </c>
      <c r="B14" s="558">
        <v>23.98158163341358</v>
      </c>
      <c r="C14" s="558">
        <v>8.4451928101024443</v>
      </c>
      <c r="D14" s="558">
        <v>0.30226495571094197</v>
      </c>
      <c r="E14" s="558">
        <v>5.2859123873096552</v>
      </c>
      <c r="F14" s="558">
        <v>52.025202025529616</v>
      </c>
      <c r="G14" s="558">
        <v>9.9598461879337705</v>
      </c>
      <c r="H14" s="559">
        <v>22742.298999999999</v>
      </c>
      <c r="I14" s="560"/>
    </row>
    <row r="15" spans="1:9" s="16" customFormat="1" ht="21.9" customHeight="1">
      <c r="A15" s="22" t="s">
        <v>36</v>
      </c>
      <c r="B15" s="558">
        <v>50.388622086675184</v>
      </c>
      <c r="C15" s="558">
        <v>15.880960934199035</v>
      </c>
      <c r="D15" s="558">
        <v>1.7712959100366605</v>
      </c>
      <c r="E15" s="558">
        <v>2.5177545249675708</v>
      </c>
      <c r="F15" s="558">
        <v>27.513858060125806</v>
      </c>
      <c r="G15" s="558">
        <v>1.927508483995747</v>
      </c>
      <c r="H15" s="559">
        <v>9322.5529999999999</v>
      </c>
      <c r="I15" s="560"/>
    </row>
    <row r="16" spans="1:9" s="16" customFormat="1" ht="21.9" customHeight="1">
      <c r="A16" s="22" t="s">
        <v>37</v>
      </c>
      <c r="B16" s="558">
        <v>52.866445884949655</v>
      </c>
      <c r="C16" s="558">
        <v>13.004409586408428</v>
      </c>
      <c r="D16" s="558">
        <v>0.45091088830625947</v>
      </c>
      <c r="E16" s="558">
        <v>0.50345274276746976</v>
      </c>
      <c r="F16" s="558">
        <v>32.137471134993163</v>
      </c>
      <c r="G16" s="558">
        <v>1.0373097625750189</v>
      </c>
      <c r="H16" s="559">
        <v>9314.4790000000012</v>
      </c>
      <c r="I16" s="560"/>
    </row>
    <row r="17" spans="1:9" s="16" customFormat="1" ht="28.5" customHeight="1" thickBot="1">
      <c r="A17" s="91" t="s">
        <v>38</v>
      </c>
      <c r="B17" s="561">
        <v>41.501929746700064</v>
      </c>
      <c r="C17" s="561">
        <v>14.063620569663311</v>
      </c>
      <c r="D17" s="561">
        <v>0.30872513934336931</v>
      </c>
      <c r="E17" s="561">
        <v>2.7664511272621271</v>
      </c>
      <c r="F17" s="561">
        <v>39.6753438724962</v>
      </c>
      <c r="G17" s="561">
        <v>1.6839295445349318</v>
      </c>
      <c r="H17" s="562">
        <v>316899.36300000001</v>
      </c>
      <c r="I17" s="560"/>
    </row>
    <row r="18" spans="1:9" s="95" customFormat="1" ht="6" customHeight="1">
      <c r="A18" s="16"/>
      <c r="B18" s="16"/>
      <c r="C18" s="16"/>
      <c r="D18" s="16"/>
      <c r="E18" s="16"/>
      <c r="F18" s="16"/>
      <c r="G18" s="16"/>
      <c r="H18" s="16"/>
    </row>
    <row r="19" spans="1:9" s="532" customFormat="1" ht="11.1" customHeight="1">
      <c r="A19" s="27" t="s">
        <v>585</v>
      </c>
      <c r="B19" s="16"/>
      <c r="C19" s="16"/>
      <c r="D19" s="16"/>
      <c r="E19" s="16"/>
      <c r="F19" s="16"/>
      <c r="G19" s="16"/>
      <c r="H19" s="563"/>
    </row>
    <row r="20" spans="1:9" s="532" customFormat="1" ht="11.1" customHeight="1">
      <c r="A20" s="27" t="s">
        <v>619</v>
      </c>
      <c r="B20" s="16"/>
      <c r="C20" s="16"/>
      <c r="D20" s="16"/>
      <c r="E20" s="16"/>
      <c r="F20" s="16"/>
      <c r="G20" s="16"/>
      <c r="H20" s="16"/>
    </row>
    <row r="21" spans="1:9" s="532" customFormat="1" ht="11.1" customHeight="1">
      <c r="A21" s="27" t="s">
        <v>620</v>
      </c>
      <c r="B21" s="16"/>
      <c r="C21" s="16"/>
      <c r="D21" s="16"/>
      <c r="E21" s="16"/>
      <c r="F21" s="16"/>
      <c r="G21" s="16"/>
      <c r="H21" s="16"/>
    </row>
    <row r="22" spans="1:9" s="532" customFormat="1" ht="11.1" customHeight="1">
      <c r="A22" s="27" t="s">
        <v>621</v>
      </c>
      <c r="B22" s="16"/>
      <c r="C22" s="16"/>
      <c r="D22" s="16"/>
      <c r="E22" s="16"/>
      <c r="F22" s="16"/>
      <c r="G22" s="16"/>
      <c r="H22" s="16"/>
    </row>
    <row r="23" spans="1:9" s="95" customFormat="1" ht="13.8">
      <c r="A23" s="230" t="s">
        <v>71</v>
      </c>
      <c r="B23" s="16"/>
      <c r="C23" s="16"/>
      <c r="D23" s="16"/>
      <c r="E23" s="16"/>
      <c r="F23" s="16"/>
      <c r="G23" s="16"/>
      <c r="H23" s="16"/>
    </row>
    <row r="24" spans="1:9" s="95" customFormat="1" ht="13.8">
      <c r="A24" s="16"/>
      <c r="B24" s="16"/>
      <c r="C24" s="16"/>
      <c r="D24" s="16"/>
      <c r="E24" s="16"/>
      <c r="F24" s="16"/>
      <c r="G24" s="16"/>
      <c r="H24" s="16"/>
    </row>
    <row r="25" spans="1:9" s="95" customFormat="1" ht="13.8">
      <c r="A25" s="16"/>
      <c r="B25" s="16"/>
      <c r="C25" s="16"/>
      <c r="D25" s="16"/>
      <c r="E25" s="16"/>
      <c r="F25" s="16"/>
      <c r="G25" s="16"/>
      <c r="H25" s="16"/>
    </row>
    <row r="26" spans="1:9" s="95" customFormat="1" ht="13.8"/>
    <row r="27" spans="1:9" s="95" customFormat="1" ht="13.8"/>
    <row r="28" spans="1:9" s="95" customFormat="1" ht="13.8"/>
  </sheetData>
  <mergeCells count="3">
    <mergeCell ref="A2:H2"/>
    <mergeCell ref="A3:H3"/>
    <mergeCell ref="A4:H4"/>
  </mergeCells>
  <hyperlinks>
    <hyperlink ref="A1" location="Índice!A1" display="Volver al Índice" xr:uid="{A38D0BBC-714B-4AA3-9431-12F33623208A}"/>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D9BA-282C-4F27-8B34-6E0023AEDDCF}">
  <dimension ref="A1:AF276"/>
  <sheetViews>
    <sheetView showGridLines="0" zoomScaleNormal="100" workbookViewId="0"/>
  </sheetViews>
  <sheetFormatPr baseColWidth="10" defaultRowHeight="13.2"/>
  <cols>
    <col min="1" max="1" width="51.44140625" style="7" customWidth="1"/>
    <col min="2" max="9" width="15.5546875" style="7" customWidth="1"/>
    <col min="10" max="16384" width="11.5546875" style="7"/>
  </cols>
  <sheetData>
    <row r="1" spans="1:32" s="610" customFormat="1" ht="18.75" customHeight="1">
      <c r="A1" s="1189" t="s">
        <v>1067</v>
      </c>
      <c r="B1" s="659"/>
      <c r="C1" s="659"/>
      <c r="D1" s="659"/>
      <c r="E1" s="659"/>
      <c r="F1" s="659"/>
      <c r="G1" s="659"/>
      <c r="H1" s="659"/>
      <c r="I1" s="659"/>
    </row>
    <row r="2" spans="1:32" s="509" customFormat="1" ht="24.9" customHeight="1">
      <c r="A2" s="71" t="s">
        <v>681</v>
      </c>
      <c r="B2" s="71"/>
      <c r="C2" s="71"/>
      <c r="D2" s="71"/>
      <c r="E2" s="71"/>
      <c r="F2" s="71"/>
      <c r="G2" s="71"/>
      <c r="H2" s="71"/>
      <c r="I2" s="71"/>
    </row>
    <row r="3" spans="1:32" s="611" customFormat="1" ht="18" customHeight="1">
      <c r="A3" s="73">
        <v>45351</v>
      </c>
      <c r="B3" s="73"/>
      <c r="C3" s="73"/>
      <c r="D3" s="73"/>
      <c r="E3" s="73"/>
      <c r="F3" s="73"/>
      <c r="G3" s="73"/>
      <c r="H3" s="73"/>
      <c r="I3" s="73"/>
    </row>
    <row r="4" spans="1:32" s="105" customFormat="1" ht="18" customHeight="1">
      <c r="A4" s="75" t="s">
        <v>73</v>
      </c>
      <c r="B4" s="75"/>
      <c r="C4" s="75"/>
      <c r="D4" s="75"/>
      <c r="E4" s="75"/>
      <c r="F4" s="75"/>
      <c r="G4" s="75"/>
      <c r="H4" s="75"/>
      <c r="I4" s="75"/>
    </row>
    <row r="5" spans="1:32" ht="6.75" customHeight="1" thickBot="1">
      <c r="A5" s="612"/>
      <c r="B5" s="612"/>
      <c r="C5" s="612"/>
      <c r="D5" s="612"/>
      <c r="E5" s="612"/>
      <c r="F5" s="612"/>
    </row>
    <row r="6" spans="1:32" ht="27" customHeight="1">
      <c r="A6" s="205" t="s">
        <v>66</v>
      </c>
      <c r="B6" s="206" t="s">
        <v>682</v>
      </c>
      <c r="C6" s="206" t="s">
        <v>683</v>
      </c>
      <c r="D6" s="206" t="s">
        <v>684</v>
      </c>
      <c r="E6" s="206" t="s">
        <v>685</v>
      </c>
      <c r="F6" s="206" t="s">
        <v>686</v>
      </c>
      <c r="G6" s="206" t="s">
        <v>687</v>
      </c>
      <c r="H6" s="660" t="s">
        <v>688</v>
      </c>
      <c r="I6" s="660"/>
      <c r="J6" s="612"/>
      <c r="K6" s="612"/>
      <c r="L6" s="612"/>
      <c r="M6" s="612"/>
      <c r="N6" s="612"/>
      <c r="O6" s="612"/>
      <c r="P6" s="612"/>
      <c r="Q6" s="612"/>
      <c r="R6" s="612"/>
      <c r="S6" s="612"/>
      <c r="T6" s="612"/>
      <c r="U6" s="612"/>
      <c r="V6" s="612"/>
      <c r="W6" s="612"/>
      <c r="X6" s="612"/>
      <c r="Y6" s="612"/>
      <c r="Z6" s="612"/>
      <c r="AA6" s="612"/>
      <c r="AB6" s="612"/>
      <c r="AC6" s="612"/>
      <c r="AD6" s="612"/>
      <c r="AE6" s="612"/>
      <c r="AF6" s="612"/>
    </row>
    <row r="7" spans="1:32" ht="26.25" customHeight="1">
      <c r="A7" s="208"/>
      <c r="B7" s="209"/>
      <c r="C7" s="209"/>
      <c r="D7" s="209"/>
      <c r="E7" s="209"/>
      <c r="F7" s="209"/>
      <c r="G7" s="209"/>
      <c r="H7" s="661" t="s">
        <v>689</v>
      </c>
      <c r="I7" s="661" t="s">
        <v>690</v>
      </c>
      <c r="J7" s="612"/>
      <c r="K7" s="612"/>
      <c r="L7" s="612"/>
      <c r="M7" s="612"/>
      <c r="N7" s="612"/>
      <c r="O7" s="612"/>
      <c r="P7" s="612"/>
      <c r="Q7" s="612"/>
      <c r="R7" s="612"/>
      <c r="S7" s="612"/>
      <c r="T7" s="612"/>
      <c r="U7" s="612"/>
      <c r="V7" s="612"/>
      <c r="W7" s="612"/>
      <c r="X7" s="612"/>
      <c r="Y7" s="612"/>
      <c r="Z7" s="612"/>
      <c r="AA7" s="612"/>
      <c r="AB7" s="612"/>
      <c r="AC7" s="612"/>
      <c r="AD7" s="612"/>
      <c r="AE7" s="612"/>
      <c r="AF7" s="612"/>
    </row>
    <row r="8" spans="1:32" s="22" customFormat="1" ht="9" customHeight="1">
      <c r="A8" s="86"/>
      <c r="B8" s="615"/>
      <c r="C8" s="615"/>
      <c r="D8" s="615"/>
      <c r="E8" s="615"/>
      <c r="F8" s="615"/>
      <c r="G8" s="615"/>
      <c r="H8" s="615"/>
      <c r="I8" s="615"/>
      <c r="J8" s="617"/>
      <c r="K8" s="617"/>
      <c r="L8" s="617"/>
      <c r="M8" s="617"/>
      <c r="N8" s="617"/>
      <c r="O8" s="617"/>
      <c r="P8" s="618"/>
      <c r="Q8" s="618"/>
    </row>
    <row r="9" spans="1:32" s="22" customFormat="1" ht="18" customHeight="1">
      <c r="A9" s="86" t="s">
        <v>29</v>
      </c>
      <c r="B9" s="662" t="s">
        <v>69</v>
      </c>
      <c r="C9" s="662" t="s">
        <v>69</v>
      </c>
      <c r="D9" s="662" t="s">
        <v>69</v>
      </c>
      <c r="E9" s="662" t="s">
        <v>69</v>
      </c>
      <c r="F9" s="662" t="s">
        <v>69</v>
      </c>
      <c r="G9" s="662" t="s">
        <v>69</v>
      </c>
      <c r="H9" s="662" t="s">
        <v>69</v>
      </c>
      <c r="I9" s="662" t="s">
        <v>69</v>
      </c>
      <c r="J9" s="617"/>
      <c r="K9" s="617"/>
      <c r="L9" s="617"/>
      <c r="M9" s="617"/>
      <c r="N9" s="617"/>
      <c r="O9" s="617"/>
      <c r="P9" s="618"/>
      <c r="Q9" s="618"/>
    </row>
    <row r="10" spans="1:32" s="22" customFormat="1" ht="18" customHeight="1">
      <c r="A10" s="22" t="s">
        <v>387</v>
      </c>
      <c r="B10" s="662" t="s">
        <v>69</v>
      </c>
      <c r="C10" s="662" t="s">
        <v>69</v>
      </c>
      <c r="D10" s="662" t="s">
        <v>69</v>
      </c>
      <c r="E10" s="662" t="s">
        <v>69</v>
      </c>
      <c r="F10" s="662" t="s">
        <v>69</v>
      </c>
      <c r="G10" s="662" t="s">
        <v>69</v>
      </c>
      <c r="H10" s="662" t="s">
        <v>69</v>
      </c>
      <c r="I10" s="662" t="s">
        <v>69</v>
      </c>
      <c r="J10" s="617"/>
      <c r="K10" s="617"/>
      <c r="L10" s="617"/>
      <c r="M10" s="617"/>
      <c r="N10" s="617"/>
      <c r="O10" s="617"/>
      <c r="P10" s="618"/>
      <c r="Q10" s="618"/>
    </row>
    <row r="11" spans="1:32" s="22" customFormat="1" ht="18" customHeight="1">
      <c r="A11" s="22" t="s">
        <v>31</v>
      </c>
      <c r="B11" s="662" t="s">
        <v>69</v>
      </c>
      <c r="C11" s="662" t="s">
        <v>69</v>
      </c>
      <c r="D11" s="662" t="s">
        <v>69</v>
      </c>
      <c r="E11" s="662" t="s">
        <v>69</v>
      </c>
      <c r="F11" s="662" t="s">
        <v>69</v>
      </c>
      <c r="G11" s="662" t="s">
        <v>69</v>
      </c>
      <c r="H11" s="662" t="s">
        <v>69</v>
      </c>
      <c r="I11" s="662" t="s">
        <v>69</v>
      </c>
      <c r="J11" s="617"/>
      <c r="K11" s="617"/>
      <c r="L11" s="617"/>
      <c r="M11" s="617"/>
      <c r="N11" s="617"/>
      <c r="O11" s="617"/>
      <c r="P11" s="618"/>
      <c r="Q11" s="618"/>
    </row>
    <row r="12" spans="1:32" s="22" customFormat="1" ht="18" customHeight="1">
      <c r="A12" s="22" t="s">
        <v>32</v>
      </c>
      <c r="B12" s="662" t="s">
        <v>69</v>
      </c>
      <c r="C12" s="662" t="s">
        <v>69</v>
      </c>
      <c r="D12" s="662" t="s">
        <v>69</v>
      </c>
      <c r="E12" s="662" t="s">
        <v>69</v>
      </c>
      <c r="F12" s="662" t="s">
        <v>69</v>
      </c>
      <c r="G12" s="662" t="s">
        <v>69</v>
      </c>
      <c r="H12" s="662" t="s">
        <v>69</v>
      </c>
      <c r="I12" s="662" t="s">
        <v>69</v>
      </c>
      <c r="J12" s="617"/>
      <c r="K12" s="617"/>
      <c r="L12" s="617"/>
      <c r="M12" s="617"/>
      <c r="N12" s="617"/>
      <c r="O12" s="617"/>
      <c r="P12" s="618"/>
      <c r="Q12" s="618"/>
    </row>
    <row r="13" spans="1:32" s="22" customFormat="1" ht="18" customHeight="1">
      <c r="A13" s="22" t="s">
        <v>33</v>
      </c>
      <c r="B13" s="662" t="s">
        <v>69</v>
      </c>
      <c r="C13" s="662" t="s">
        <v>69</v>
      </c>
      <c r="D13" s="662" t="s">
        <v>69</v>
      </c>
      <c r="E13" s="662" t="s">
        <v>69</v>
      </c>
      <c r="F13" s="662" t="s">
        <v>69</v>
      </c>
      <c r="G13" s="662">
        <v>1337.89094</v>
      </c>
      <c r="H13" s="662" t="s">
        <v>69</v>
      </c>
      <c r="I13" s="662" t="s">
        <v>69</v>
      </c>
      <c r="J13" s="617"/>
      <c r="K13" s="617"/>
      <c r="L13" s="617"/>
      <c r="M13" s="617"/>
      <c r="N13" s="617"/>
      <c r="O13" s="617"/>
      <c r="P13" s="618"/>
      <c r="Q13" s="618"/>
    </row>
    <row r="14" spans="1:32" s="22" customFormat="1" ht="18" customHeight="1">
      <c r="A14" s="22" t="s">
        <v>34</v>
      </c>
      <c r="B14" s="662" t="s">
        <v>69</v>
      </c>
      <c r="C14" s="662" t="s">
        <v>69</v>
      </c>
      <c r="D14" s="662" t="s">
        <v>69</v>
      </c>
      <c r="E14" s="662" t="s">
        <v>69</v>
      </c>
      <c r="F14" s="662" t="s">
        <v>69</v>
      </c>
      <c r="G14" s="662" t="s">
        <v>69</v>
      </c>
      <c r="H14" s="662" t="s">
        <v>69</v>
      </c>
      <c r="I14" s="662" t="s">
        <v>69</v>
      </c>
      <c r="J14" s="617"/>
      <c r="K14" s="617"/>
      <c r="L14" s="617"/>
      <c r="M14" s="617"/>
      <c r="N14" s="617"/>
      <c r="O14" s="617"/>
      <c r="P14" s="618"/>
      <c r="Q14" s="618"/>
    </row>
    <row r="15" spans="1:32" s="22" customFormat="1" ht="18" customHeight="1">
      <c r="A15" s="22" t="s">
        <v>35</v>
      </c>
      <c r="B15" s="662" t="s">
        <v>69</v>
      </c>
      <c r="C15" s="662" t="s">
        <v>69</v>
      </c>
      <c r="D15" s="662" t="s">
        <v>69</v>
      </c>
      <c r="E15" s="662" t="s">
        <v>69</v>
      </c>
      <c r="F15" s="662" t="s">
        <v>69</v>
      </c>
      <c r="G15" s="662" t="s">
        <v>69</v>
      </c>
      <c r="H15" s="662" t="s">
        <v>69</v>
      </c>
      <c r="I15" s="662" t="s">
        <v>69</v>
      </c>
      <c r="J15" s="617"/>
      <c r="K15" s="617"/>
      <c r="L15" s="617"/>
      <c r="M15" s="617"/>
      <c r="N15" s="617"/>
      <c r="O15" s="617"/>
      <c r="P15" s="618"/>
      <c r="Q15" s="618"/>
    </row>
    <row r="16" spans="1:32" s="22" customFormat="1" ht="18" customHeight="1">
      <c r="A16" s="22" t="s">
        <v>36</v>
      </c>
      <c r="B16" s="662">
        <v>75554.232999999993</v>
      </c>
      <c r="C16" s="662" t="s">
        <v>69</v>
      </c>
      <c r="D16" s="662">
        <v>260.608</v>
      </c>
      <c r="E16" s="662">
        <v>1.7999999999999999E-2</v>
      </c>
      <c r="F16" s="662">
        <v>75293.607999999993</v>
      </c>
      <c r="G16" s="662" t="s">
        <v>69</v>
      </c>
      <c r="H16" s="662" t="s">
        <v>69</v>
      </c>
      <c r="I16" s="662">
        <v>362.62671</v>
      </c>
      <c r="J16" s="617"/>
      <c r="K16" s="617"/>
      <c r="L16" s="617"/>
      <c r="M16" s="617"/>
      <c r="N16" s="617"/>
      <c r="O16" s="617"/>
      <c r="P16" s="618"/>
      <c r="Q16" s="618"/>
    </row>
    <row r="17" spans="1:17" s="22" customFormat="1" ht="18" customHeight="1">
      <c r="A17" s="22" t="s">
        <v>37</v>
      </c>
      <c r="B17" s="662" t="s">
        <v>69</v>
      </c>
      <c r="C17" s="662" t="s">
        <v>69</v>
      </c>
      <c r="D17" s="662" t="s">
        <v>69</v>
      </c>
      <c r="E17" s="662" t="s">
        <v>69</v>
      </c>
      <c r="F17" s="662" t="s">
        <v>69</v>
      </c>
      <c r="G17" s="662" t="s">
        <v>69</v>
      </c>
      <c r="H17" s="662" t="s">
        <v>69</v>
      </c>
      <c r="I17" s="662" t="s">
        <v>69</v>
      </c>
      <c r="J17" s="617"/>
      <c r="K17" s="617"/>
      <c r="L17" s="617"/>
      <c r="M17" s="617"/>
      <c r="N17" s="617"/>
      <c r="O17" s="617"/>
      <c r="P17" s="618"/>
      <c r="Q17" s="618"/>
    </row>
    <row r="18" spans="1:17" s="624" customFormat="1" ht="24.75" customHeight="1" thickBot="1">
      <c r="A18" s="91" t="s">
        <v>38</v>
      </c>
      <c r="B18" s="622">
        <v>75554.232999999993</v>
      </c>
      <c r="C18" s="622" t="s">
        <v>69</v>
      </c>
      <c r="D18" s="622">
        <v>260.608</v>
      </c>
      <c r="E18" s="622">
        <v>1.7999999999999999E-2</v>
      </c>
      <c r="F18" s="622">
        <v>75293.607999999993</v>
      </c>
      <c r="G18" s="622">
        <v>1337.89094</v>
      </c>
      <c r="H18" s="622" t="s">
        <v>69</v>
      </c>
      <c r="I18" s="622">
        <v>362.62671</v>
      </c>
      <c r="J18" s="623"/>
      <c r="K18" s="623"/>
      <c r="L18" s="623"/>
      <c r="M18" s="623"/>
      <c r="N18" s="623"/>
      <c r="O18" s="623"/>
    </row>
    <row r="19" spans="1:17" s="77" customFormat="1" ht="6" customHeight="1">
      <c r="A19" s="22"/>
      <c r="B19" s="212"/>
      <c r="C19" s="212"/>
      <c r="D19" s="625"/>
      <c r="E19" s="625"/>
      <c r="F19" s="625"/>
      <c r="G19" s="212"/>
      <c r="H19" s="212"/>
      <c r="I19" s="212"/>
      <c r="J19" s="624"/>
    </row>
    <row r="20" spans="1:17" s="190" customFormat="1" ht="11.25" customHeight="1">
      <c r="A20" s="139" t="s">
        <v>664</v>
      </c>
      <c r="B20" s="22"/>
      <c r="C20" s="22"/>
      <c r="D20" s="22"/>
      <c r="E20" s="22"/>
      <c r="F20" s="22"/>
      <c r="G20" s="22"/>
      <c r="H20" s="370"/>
      <c r="I20" s="370"/>
      <c r="J20" s="624"/>
    </row>
    <row r="21" spans="1:17" s="77" customFormat="1" ht="13.8">
      <c r="A21" s="230" t="s">
        <v>71</v>
      </c>
      <c r="B21" s="79"/>
      <c r="C21" s="79"/>
      <c r="D21" s="79"/>
      <c r="E21" s="79"/>
      <c r="F21" s="79"/>
      <c r="G21" s="79"/>
      <c r="H21" s="79"/>
      <c r="I21" s="663"/>
    </row>
    <row r="22" spans="1:17" s="77" customFormat="1" ht="13.8">
      <c r="A22" s="79"/>
      <c r="B22" s="79"/>
      <c r="C22" s="79"/>
      <c r="D22" s="79"/>
      <c r="E22" s="79"/>
      <c r="F22" s="79"/>
      <c r="G22" s="79"/>
      <c r="H22" s="79"/>
      <c r="I22" s="79"/>
    </row>
    <row r="23" spans="1:17" s="77" customFormat="1" ht="13.8">
      <c r="A23" s="79"/>
      <c r="B23" s="79"/>
      <c r="C23" s="79"/>
      <c r="D23" s="79"/>
      <c r="E23" s="79"/>
      <c r="F23" s="79"/>
      <c r="G23" s="79"/>
      <c r="H23" s="79"/>
      <c r="I23" s="79"/>
    </row>
    <row r="24" spans="1:17" s="77" customFormat="1"/>
    <row r="25" spans="1:17" s="77" customFormat="1"/>
    <row r="26" spans="1:17" s="77" customFormat="1"/>
    <row r="27" spans="1:17" s="77" customFormat="1"/>
    <row r="28" spans="1:17" s="77" customFormat="1"/>
    <row r="29" spans="1:17" s="77" customFormat="1"/>
    <row r="30" spans="1:17" s="77" customFormat="1"/>
    <row r="31" spans="1:17" s="77" customFormat="1"/>
    <row r="32" spans="1:17" s="77" customFormat="1"/>
    <row r="33" s="77" customFormat="1"/>
    <row r="34" s="77" customFormat="1"/>
    <row r="35" s="77" customFormat="1"/>
    <row r="36" s="77" customFormat="1"/>
    <row r="37" s="77" customFormat="1"/>
    <row r="38" s="77" customFormat="1"/>
    <row r="39" s="77" customFormat="1"/>
    <row r="40" s="77" customFormat="1"/>
    <row r="41" s="77" customFormat="1"/>
    <row r="42" s="77" customFormat="1"/>
    <row r="43" s="77" customFormat="1"/>
    <row r="44" s="77" customFormat="1"/>
    <row r="45" s="77" customFormat="1"/>
    <row r="46" s="77" customFormat="1"/>
    <row r="47" s="77" customFormat="1"/>
    <row r="48" s="77" customFormat="1"/>
    <row r="49" s="77" customFormat="1"/>
    <row r="50" s="77" customFormat="1"/>
    <row r="51" s="77" customFormat="1"/>
    <row r="52" s="77" customFormat="1"/>
    <row r="53" s="77" customFormat="1"/>
    <row r="54" s="77" customFormat="1"/>
    <row r="55" s="77" customFormat="1"/>
    <row r="56" s="77" customFormat="1"/>
    <row r="57" s="77" customFormat="1"/>
    <row r="58" s="77" customFormat="1"/>
    <row r="59" s="77" customFormat="1"/>
    <row r="60" s="77" customFormat="1"/>
    <row r="61" s="77" customFormat="1"/>
    <row r="62" s="77" customFormat="1"/>
    <row r="63" s="77" customFormat="1"/>
    <row r="64" s="77" customFormat="1"/>
    <row r="65" s="77" customFormat="1"/>
    <row r="66" s="77" customFormat="1"/>
    <row r="67" s="77" customFormat="1"/>
    <row r="68" s="77" customFormat="1"/>
    <row r="69" s="77" customFormat="1"/>
    <row r="70" s="77" customFormat="1"/>
    <row r="71" s="77" customFormat="1"/>
    <row r="72" s="77" customFormat="1"/>
    <row r="73" s="77" customFormat="1"/>
    <row r="74" s="77" customFormat="1"/>
    <row r="75" s="77" customFormat="1"/>
    <row r="76" s="77" customFormat="1"/>
    <row r="77" s="77" customFormat="1"/>
    <row r="78" s="77" customFormat="1"/>
    <row r="79" s="77" customFormat="1"/>
    <row r="80" s="77" customFormat="1"/>
    <row r="81" s="77" customFormat="1"/>
    <row r="82" s="77" customFormat="1"/>
    <row r="83" s="77" customFormat="1"/>
    <row r="84" s="77" customFormat="1"/>
    <row r="85" s="77" customFormat="1"/>
    <row r="86" s="77" customFormat="1"/>
    <row r="87" s="77" customFormat="1"/>
    <row r="88" s="77" customFormat="1"/>
    <row r="89" s="77" customFormat="1"/>
    <row r="90" s="77" customFormat="1"/>
    <row r="91" s="77" customFormat="1"/>
    <row r="92" s="77" customFormat="1"/>
    <row r="93" s="77" customFormat="1"/>
    <row r="94" s="77" customFormat="1"/>
    <row r="95" s="77" customFormat="1"/>
    <row r="96" s="77" customFormat="1"/>
    <row r="97" s="77" customFormat="1"/>
    <row r="98" s="77" customFormat="1"/>
    <row r="99" s="77" customFormat="1"/>
    <row r="100" s="77" customFormat="1"/>
    <row r="101" s="77" customFormat="1"/>
    <row r="102" s="77" customFormat="1"/>
    <row r="103" s="77" customFormat="1"/>
    <row r="104" s="77" customFormat="1"/>
    <row r="105" s="77" customFormat="1"/>
    <row r="106" s="77" customFormat="1"/>
    <row r="107" s="77" customFormat="1"/>
    <row r="108" s="77" customFormat="1"/>
    <row r="109" s="77" customFormat="1"/>
    <row r="110" s="77" customFormat="1"/>
    <row r="111" s="77" customFormat="1"/>
    <row r="112" s="77" customFormat="1"/>
    <row r="113" s="77" customFormat="1"/>
    <row r="114" s="77" customFormat="1"/>
    <row r="115" s="77" customFormat="1"/>
    <row r="116" s="77" customFormat="1"/>
    <row r="117" s="77" customFormat="1"/>
    <row r="118" s="77" customFormat="1"/>
    <row r="119" s="77" customFormat="1"/>
    <row r="120" s="77" customFormat="1"/>
    <row r="121" s="77" customFormat="1"/>
    <row r="122" s="77" customFormat="1"/>
    <row r="123" s="77" customFormat="1"/>
    <row r="124" s="77" customFormat="1"/>
    <row r="125" s="77" customFormat="1"/>
    <row r="126" s="77" customFormat="1"/>
    <row r="127" s="77" customFormat="1"/>
    <row r="128" s="77" customFormat="1"/>
    <row r="129" s="77" customFormat="1"/>
    <row r="130" s="77" customFormat="1"/>
    <row r="131" s="77" customFormat="1"/>
    <row r="132" s="77" customFormat="1"/>
    <row r="133" s="77" customFormat="1"/>
    <row r="134" s="77" customFormat="1"/>
    <row r="135" s="77" customFormat="1"/>
    <row r="136" s="77" customFormat="1"/>
    <row r="137" s="77" customFormat="1"/>
    <row r="138" s="77" customFormat="1"/>
    <row r="139" s="77" customFormat="1"/>
    <row r="140" s="77" customFormat="1"/>
    <row r="141" s="77" customFormat="1"/>
    <row r="142" s="77" customFormat="1"/>
    <row r="143" s="77" customFormat="1"/>
    <row r="144" s="77" customFormat="1"/>
    <row r="145" s="77" customFormat="1"/>
    <row r="146" s="77" customFormat="1"/>
    <row r="147" s="77" customFormat="1"/>
    <row r="148" s="77" customFormat="1"/>
    <row r="149" s="77" customFormat="1"/>
    <row r="150" s="77" customFormat="1"/>
    <row r="151" s="77" customFormat="1"/>
    <row r="152" s="77" customFormat="1"/>
    <row r="153" s="77" customFormat="1"/>
    <row r="154" s="77" customFormat="1"/>
    <row r="155" s="77" customFormat="1"/>
    <row r="156" s="77" customFormat="1"/>
    <row r="157" s="77" customFormat="1"/>
    <row r="158" s="77" customFormat="1"/>
    <row r="159" s="77" customFormat="1"/>
    <row r="160" s="77" customFormat="1"/>
    <row r="161" s="77" customFormat="1"/>
    <row r="162" s="77" customFormat="1"/>
    <row r="163" s="77" customFormat="1"/>
    <row r="164" s="77" customFormat="1"/>
    <row r="165" s="77" customFormat="1"/>
    <row r="166" s="77" customFormat="1"/>
    <row r="167" s="77" customFormat="1"/>
    <row r="168" s="77" customFormat="1"/>
    <row r="169" s="77" customFormat="1"/>
    <row r="170" s="77" customFormat="1"/>
    <row r="171" s="77" customFormat="1"/>
    <row r="172" s="77" customFormat="1"/>
    <row r="173" s="77" customFormat="1"/>
    <row r="174" s="77" customFormat="1"/>
    <row r="175" s="77" customFormat="1"/>
    <row r="176" s="77" customFormat="1"/>
    <row r="177" s="77" customFormat="1"/>
    <row r="178" s="77" customFormat="1"/>
    <row r="179" s="77" customFormat="1"/>
    <row r="180" s="77" customFormat="1"/>
    <row r="181" s="77" customFormat="1"/>
    <row r="182" s="77" customFormat="1"/>
    <row r="183" s="77" customFormat="1"/>
    <row r="184" s="77" customFormat="1"/>
    <row r="185" s="77" customFormat="1"/>
    <row r="186" s="77" customFormat="1"/>
    <row r="187" s="77" customFormat="1"/>
    <row r="188" s="77" customFormat="1"/>
    <row r="189" s="77" customFormat="1"/>
    <row r="190" s="77" customFormat="1"/>
    <row r="191" s="77" customFormat="1"/>
    <row r="192" s="77" customFormat="1"/>
    <row r="193" spans="3:3" s="77" customFormat="1"/>
    <row r="194" spans="3:3" s="77" customFormat="1"/>
    <row r="195" spans="3:3" s="77" customFormat="1"/>
    <row r="196" spans="3:3" s="77" customFormat="1"/>
    <row r="197" spans="3:3" s="77" customFormat="1"/>
    <row r="198" spans="3:3" s="77" customFormat="1"/>
    <row r="199" spans="3:3" s="77" customFormat="1">
      <c r="C199" s="77" t="s">
        <v>58</v>
      </c>
    </row>
    <row r="200" spans="3:3" s="77" customFormat="1"/>
    <row r="201" spans="3:3" s="77" customFormat="1"/>
    <row r="202" spans="3:3" s="77" customFormat="1"/>
    <row r="203" spans="3:3" s="77" customFormat="1"/>
    <row r="204" spans="3:3" s="77" customFormat="1"/>
    <row r="205" spans="3:3" s="77" customFormat="1"/>
    <row r="206" spans="3:3" s="77" customFormat="1"/>
    <row r="207" spans="3:3" s="77" customFormat="1"/>
    <row r="208" spans="3:3" s="77" customFormat="1"/>
    <row r="209" s="77" customFormat="1"/>
    <row r="210" s="77" customFormat="1"/>
    <row r="211" s="77" customFormat="1"/>
    <row r="212" s="77" customFormat="1"/>
    <row r="213" s="77" customFormat="1"/>
    <row r="214" s="77" customFormat="1"/>
    <row r="215" s="77" customFormat="1"/>
    <row r="216" s="77" customFormat="1"/>
    <row r="217" s="77" customFormat="1"/>
    <row r="218" s="77" customFormat="1"/>
    <row r="219" s="77" customFormat="1"/>
    <row r="220" s="77" customFormat="1"/>
    <row r="221" s="77" customFormat="1"/>
    <row r="222" s="77" customFormat="1"/>
    <row r="223" s="77" customFormat="1"/>
    <row r="224" s="77" customFormat="1"/>
    <row r="225" s="77" customFormat="1"/>
    <row r="226" s="77" customFormat="1"/>
    <row r="227" s="77" customFormat="1"/>
    <row r="228" s="77" customFormat="1"/>
    <row r="229" s="77" customFormat="1"/>
    <row r="230" s="77" customFormat="1"/>
    <row r="231" s="77" customFormat="1"/>
    <row r="232" s="77" customFormat="1"/>
    <row r="233" s="77" customFormat="1"/>
    <row r="234" s="77" customFormat="1"/>
    <row r="235" s="77" customFormat="1"/>
    <row r="236" s="77" customFormat="1"/>
    <row r="237" s="77" customFormat="1"/>
    <row r="238" s="77" customFormat="1"/>
    <row r="239" s="77" customFormat="1"/>
    <row r="240" s="77" customFormat="1"/>
    <row r="241" s="77" customFormat="1"/>
    <row r="242" s="77" customFormat="1"/>
    <row r="243" s="77" customFormat="1"/>
    <row r="244" s="77" customFormat="1"/>
    <row r="245" s="77" customFormat="1"/>
    <row r="246" s="77" customFormat="1"/>
    <row r="247" s="77" customFormat="1"/>
    <row r="248" s="77" customFormat="1"/>
    <row r="249" s="77" customFormat="1"/>
    <row r="250" s="77" customFormat="1"/>
    <row r="251" s="77" customFormat="1"/>
    <row r="252" s="77" customFormat="1"/>
    <row r="253" s="77" customFormat="1"/>
    <row r="254" s="77" customFormat="1"/>
    <row r="255" s="77" customFormat="1"/>
    <row r="256" s="77" customFormat="1"/>
    <row r="257" s="77" customFormat="1"/>
    <row r="258" s="77" customFormat="1"/>
    <row r="259" s="77" customFormat="1"/>
    <row r="260" s="77" customFormat="1"/>
    <row r="261" s="77" customFormat="1"/>
    <row r="262" s="77" customFormat="1"/>
    <row r="263" s="77" customFormat="1"/>
    <row r="264" s="77" customFormat="1"/>
    <row r="265" s="77" customFormat="1"/>
    <row r="266" s="77" customFormat="1"/>
    <row r="267" s="77" customFormat="1"/>
    <row r="268" s="77" customFormat="1"/>
    <row r="269" s="77" customFormat="1"/>
    <row r="270" s="77" customFormat="1"/>
    <row r="271" s="77" customFormat="1"/>
    <row r="272" s="77" customFormat="1"/>
    <row r="273" s="77" customFormat="1"/>
    <row r="274" s="77" customFormat="1"/>
    <row r="275" s="77" customFormat="1"/>
    <row r="276" s="77" customFormat="1"/>
  </sheetData>
  <mergeCells count="11">
    <mergeCell ref="H6:I6"/>
    <mergeCell ref="A2:I2"/>
    <mergeCell ref="A3:I3"/>
    <mergeCell ref="A4:I4"/>
    <mergeCell ref="A6:A7"/>
    <mergeCell ref="B6:B7"/>
    <mergeCell ref="C6:C7"/>
    <mergeCell ref="D6:D7"/>
    <mergeCell ref="E6:E7"/>
    <mergeCell ref="F6:F7"/>
    <mergeCell ref="G6:G7"/>
  </mergeCells>
  <hyperlinks>
    <hyperlink ref="A1" location="Índice!A1" display="Volver al Índice" xr:uid="{63D0A758-7A8A-4CA2-961E-33C6B6BA6EE3}"/>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EB555-4E37-4A30-BCC5-F09603B2F5D2}">
  <dimension ref="A1:H54"/>
  <sheetViews>
    <sheetView showGridLines="0" workbookViewId="0"/>
  </sheetViews>
  <sheetFormatPr baseColWidth="10" defaultColWidth="11.44140625" defaultRowHeight="13.2"/>
  <cols>
    <col min="1" max="1" width="5" style="7" customWidth="1"/>
    <col min="2" max="2" width="1.109375" style="7" customWidth="1"/>
    <col min="3" max="3" width="30.109375" style="7" customWidth="1"/>
    <col min="4" max="6" width="20.5546875" style="7" customWidth="1"/>
    <col min="7" max="7" width="14.44140625" style="7" bestFit="1" customWidth="1"/>
    <col min="8" max="16384" width="11.44140625" style="7"/>
  </cols>
  <sheetData>
    <row r="1" spans="1:8" s="193" customFormat="1" ht="18" customHeight="1">
      <c r="A1" s="1189" t="s">
        <v>1067</v>
      </c>
      <c r="B1" s="191"/>
      <c r="C1" s="192"/>
      <c r="D1" s="192"/>
      <c r="E1" s="192"/>
      <c r="F1" s="192"/>
    </row>
    <row r="2" spans="1:8" s="196" customFormat="1" ht="24" customHeight="1">
      <c r="A2" s="194" t="s">
        <v>369</v>
      </c>
      <c r="B2" s="194"/>
      <c r="C2" s="195"/>
      <c r="D2" s="195"/>
      <c r="E2" s="195"/>
      <c r="F2" s="195"/>
    </row>
    <row r="3" spans="1:8" s="199" customFormat="1" ht="18" customHeight="1">
      <c r="A3" s="100">
        <v>45351</v>
      </c>
      <c r="B3" s="197"/>
      <c r="C3" s="198"/>
      <c r="D3" s="198"/>
      <c r="E3" s="198"/>
      <c r="F3" s="198"/>
    </row>
    <row r="4" spans="1:8" s="202" customFormat="1" ht="18" customHeight="1">
      <c r="A4" s="200" t="s">
        <v>73</v>
      </c>
      <c r="B4" s="200"/>
      <c r="C4" s="201"/>
      <c r="D4" s="201"/>
      <c r="E4" s="201"/>
      <c r="F4" s="201"/>
    </row>
    <row r="5" spans="1:8" s="77" customFormat="1" ht="6" customHeight="1">
      <c r="A5" s="99"/>
      <c r="B5" s="99"/>
    </row>
    <row r="6" spans="1:8" s="77" customFormat="1" ht="12.75" customHeight="1">
      <c r="A6" s="203" t="s">
        <v>96</v>
      </c>
      <c r="B6" s="203"/>
      <c r="C6" s="204"/>
      <c r="D6" s="204"/>
      <c r="E6" s="204"/>
      <c r="F6" s="204"/>
    </row>
    <row r="7" spans="1:8" s="77" customFormat="1" ht="6.9" customHeight="1" thickBot="1"/>
    <row r="8" spans="1:8" s="77" customFormat="1" ht="12.15" customHeight="1">
      <c r="A8" s="205" t="s">
        <v>66</v>
      </c>
      <c r="B8" s="205"/>
      <c r="C8" s="205"/>
      <c r="D8" s="206" t="s">
        <v>370</v>
      </c>
      <c r="E8" s="207" t="s">
        <v>371</v>
      </c>
      <c r="F8" s="207" t="s">
        <v>372</v>
      </c>
    </row>
    <row r="9" spans="1:8" s="77" customFormat="1" ht="12.15" customHeight="1">
      <c r="A9" s="208"/>
      <c r="B9" s="208"/>
      <c r="C9" s="208"/>
      <c r="D9" s="209"/>
      <c r="E9" s="210" t="s">
        <v>373</v>
      </c>
      <c r="F9" s="210" t="s">
        <v>374</v>
      </c>
    </row>
    <row r="10" spans="1:8" s="77" customFormat="1" ht="6" customHeight="1">
      <c r="A10" s="22"/>
      <c r="B10" s="22"/>
      <c r="C10" s="22"/>
      <c r="D10" s="211"/>
      <c r="E10" s="22"/>
      <c r="F10" s="22"/>
    </row>
    <row r="11" spans="1:8" s="22" customFormat="1" ht="14.1" customHeight="1">
      <c r="A11" s="212">
        <v>1</v>
      </c>
      <c r="B11" s="212"/>
      <c r="C11" s="90" t="s">
        <v>30</v>
      </c>
      <c r="D11" s="213">
        <v>4169484.7239999999</v>
      </c>
      <c r="E11" s="214">
        <v>28.635040271256369</v>
      </c>
      <c r="F11" s="215">
        <v>28.635040271256369</v>
      </c>
      <c r="G11" s="216"/>
      <c r="H11" s="77"/>
    </row>
    <row r="12" spans="1:8" s="22" customFormat="1" ht="14.1" customHeight="1">
      <c r="A12" s="212">
        <v>2</v>
      </c>
      <c r="B12" s="212"/>
      <c r="C12" s="90" t="s">
        <v>29</v>
      </c>
      <c r="D12" s="213">
        <v>2547442.727</v>
      </c>
      <c r="E12" s="214">
        <v>17.495237398635481</v>
      </c>
      <c r="F12" s="215">
        <v>46.130277669891854</v>
      </c>
      <c r="G12" s="216"/>
      <c r="H12" s="77"/>
    </row>
    <row r="13" spans="1:8" s="22" customFormat="1" ht="14.1" customHeight="1">
      <c r="A13" s="212">
        <v>3</v>
      </c>
      <c r="B13" s="212"/>
      <c r="C13" s="90" t="s">
        <v>31</v>
      </c>
      <c r="D13" s="213">
        <v>2275613.75</v>
      </c>
      <c r="E13" s="214">
        <v>15.628379928578132</v>
      </c>
      <c r="F13" s="215">
        <v>61.758657598469988</v>
      </c>
      <c r="G13" s="216"/>
      <c r="H13" s="77"/>
    </row>
    <row r="14" spans="1:8" s="22" customFormat="1" ht="14.1" customHeight="1">
      <c r="A14" s="212">
        <v>4</v>
      </c>
      <c r="B14" s="212"/>
      <c r="C14" s="90" t="s">
        <v>34</v>
      </c>
      <c r="D14" s="213">
        <v>1592512.2290000001</v>
      </c>
      <c r="E14" s="214">
        <v>10.936999372463283</v>
      </c>
      <c r="F14" s="215">
        <v>72.695656970933271</v>
      </c>
      <c r="G14" s="216"/>
      <c r="H14" s="77"/>
    </row>
    <row r="15" spans="1:8" s="22" customFormat="1" ht="14.1" customHeight="1">
      <c r="A15" s="212">
        <v>5</v>
      </c>
      <c r="B15" s="212"/>
      <c r="C15" s="90" t="s">
        <v>35</v>
      </c>
      <c r="D15" s="213">
        <v>1452078.365</v>
      </c>
      <c r="E15" s="214">
        <v>9.9725326296207122</v>
      </c>
      <c r="F15" s="215">
        <v>82.668189600553987</v>
      </c>
      <c r="G15" s="216"/>
      <c r="H15" s="77"/>
    </row>
    <row r="16" spans="1:8" s="22" customFormat="1" ht="14.1" customHeight="1">
      <c r="A16" s="212">
        <v>6</v>
      </c>
      <c r="B16" s="212"/>
      <c r="C16" s="90" t="s">
        <v>32</v>
      </c>
      <c r="D16" s="213">
        <v>1259287.034</v>
      </c>
      <c r="E16" s="214">
        <v>8.6484871197866013</v>
      </c>
      <c r="F16" s="215">
        <v>91.316676720340581</v>
      </c>
      <c r="G16" s="216"/>
      <c r="H16" s="77"/>
    </row>
    <row r="17" spans="1:8" s="22" customFormat="1" ht="14.1" customHeight="1">
      <c r="A17" s="212">
        <v>7</v>
      </c>
      <c r="B17" s="212"/>
      <c r="C17" s="90" t="s">
        <v>36</v>
      </c>
      <c r="D17" s="213">
        <v>587350.67299999995</v>
      </c>
      <c r="E17" s="214">
        <v>4.0337862561034603</v>
      </c>
      <c r="F17" s="215">
        <v>95.350462976444035</v>
      </c>
      <c r="G17" s="216"/>
      <c r="H17" s="77"/>
    </row>
    <row r="18" spans="1:8" s="22" customFormat="1" ht="14.1" customHeight="1">
      <c r="A18" s="212">
        <v>8</v>
      </c>
      <c r="B18" s="212"/>
      <c r="C18" s="90" t="s">
        <v>37</v>
      </c>
      <c r="D18" s="213">
        <v>388544.46299999999</v>
      </c>
      <c r="E18" s="214">
        <v>2.6684319722138117</v>
      </c>
      <c r="F18" s="215">
        <v>98.018894948657845</v>
      </c>
      <c r="G18" s="216"/>
      <c r="H18" s="77"/>
    </row>
    <row r="19" spans="1:8" s="22" customFormat="1" ht="14.1" customHeight="1">
      <c r="A19" s="212">
        <v>9</v>
      </c>
      <c r="B19" s="212"/>
      <c r="C19" s="90" t="s">
        <v>33</v>
      </c>
      <c r="D19" s="213">
        <v>288464.31400000001</v>
      </c>
      <c r="E19" s="214">
        <v>1.9811050513421531</v>
      </c>
      <c r="F19" s="215">
        <v>100</v>
      </c>
      <c r="G19" s="216"/>
      <c r="H19" s="77"/>
    </row>
    <row r="20" spans="1:8" s="221" customFormat="1" ht="6.75" customHeight="1">
      <c r="A20" s="217"/>
      <c r="B20" s="217"/>
      <c r="C20" s="217"/>
      <c r="D20" s="218"/>
      <c r="E20" s="219"/>
      <c r="F20" s="220"/>
      <c r="G20" s="216"/>
    </row>
    <row r="21" spans="1:8" s="77" customFormat="1" ht="9.75" customHeight="1">
      <c r="D21" s="222"/>
      <c r="E21" s="223"/>
      <c r="G21" s="216"/>
    </row>
    <row r="22" spans="1:8" s="77" customFormat="1" ht="15" customHeight="1">
      <c r="A22" s="203" t="s">
        <v>78</v>
      </c>
      <c r="B22" s="203"/>
      <c r="C22" s="224"/>
      <c r="D22" s="224"/>
      <c r="E22" s="224"/>
      <c r="F22" s="224"/>
      <c r="G22" s="216"/>
    </row>
    <row r="23" spans="1:8" s="77" customFormat="1" ht="6.9" customHeight="1" thickBot="1">
      <c r="G23" s="216"/>
    </row>
    <row r="24" spans="1:8" s="77" customFormat="1" ht="12.15" customHeight="1">
      <c r="A24" s="106" t="s">
        <v>66</v>
      </c>
      <c r="B24" s="106"/>
      <c r="C24" s="106"/>
      <c r="D24" s="206" t="s">
        <v>370</v>
      </c>
      <c r="E24" s="207" t="s">
        <v>371</v>
      </c>
      <c r="F24" s="207" t="s">
        <v>372</v>
      </c>
      <c r="G24" s="216"/>
    </row>
    <row r="25" spans="1:8" s="77" customFormat="1" ht="12.15" customHeight="1">
      <c r="A25" s="225"/>
      <c r="B25" s="225"/>
      <c r="C25" s="225"/>
      <c r="D25" s="209"/>
      <c r="E25" s="210" t="s">
        <v>373</v>
      </c>
      <c r="F25" s="210" t="s">
        <v>374</v>
      </c>
      <c r="G25" s="216"/>
    </row>
    <row r="26" spans="1:8" s="77" customFormat="1" ht="8.25" customHeight="1">
      <c r="A26" s="22"/>
      <c r="B26" s="22"/>
      <c r="C26" s="22"/>
      <c r="D26" s="211"/>
      <c r="E26" s="212"/>
      <c r="F26" s="212"/>
      <c r="G26" s="216"/>
    </row>
    <row r="27" spans="1:8" s="22" customFormat="1" ht="14.1" customHeight="1">
      <c r="A27" s="212">
        <v>1</v>
      </c>
      <c r="B27" s="212"/>
      <c r="C27" s="90" t="s">
        <v>30</v>
      </c>
      <c r="D27" s="213">
        <v>2696458.4980000001</v>
      </c>
      <c r="E27" s="214">
        <v>31.571863053049199</v>
      </c>
      <c r="F27" s="215">
        <v>31.571863053049199</v>
      </c>
      <c r="G27" s="216"/>
    </row>
    <row r="28" spans="1:8" s="22" customFormat="1" ht="14.1" customHeight="1">
      <c r="A28" s="212">
        <v>2</v>
      </c>
      <c r="B28" s="212"/>
      <c r="C28" s="90" t="s">
        <v>29</v>
      </c>
      <c r="D28" s="213">
        <v>1472292.2009999999</v>
      </c>
      <c r="E28" s="214">
        <v>17.238540025192844</v>
      </c>
      <c r="F28" s="215">
        <v>48.810403078242047</v>
      </c>
      <c r="G28" s="216"/>
    </row>
    <row r="29" spans="1:8" s="22" customFormat="1" ht="14.1" customHeight="1">
      <c r="A29" s="212">
        <v>3</v>
      </c>
      <c r="B29" s="212"/>
      <c r="C29" s="90" t="s">
        <v>31</v>
      </c>
      <c r="D29" s="213">
        <v>1448371.166</v>
      </c>
      <c r="E29" s="214">
        <v>16.958457227082892</v>
      </c>
      <c r="F29" s="215">
        <v>65.768860305324935</v>
      </c>
      <c r="G29" s="216"/>
    </row>
    <row r="30" spans="1:8" s="22" customFormat="1" ht="14.1" customHeight="1">
      <c r="A30" s="212">
        <v>4</v>
      </c>
      <c r="B30" s="212"/>
      <c r="C30" s="90" t="s">
        <v>34</v>
      </c>
      <c r="D30" s="213">
        <v>984680.005</v>
      </c>
      <c r="E30" s="214">
        <v>11.529264141092595</v>
      </c>
      <c r="F30" s="215">
        <v>77.298124446417532</v>
      </c>
      <c r="G30" s="216"/>
    </row>
    <row r="31" spans="1:8" s="22" customFormat="1" ht="14.1" customHeight="1">
      <c r="A31" s="212">
        <v>5</v>
      </c>
      <c r="B31" s="212"/>
      <c r="C31" s="90" t="s">
        <v>32</v>
      </c>
      <c r="D31" s="213">
        <v>560353.598</v>
      </c>
      <c r="E31" s="214">
        <v>6.5609788062606338</v>
      </c>
      <c r="F31" s="215">
        <v>83.859103252678167</v>
      </c>
      <c r="G31" s="216"/>
    </row>
    <row r="32" spans="1:8" s="22" customFormat="1" ht="14.1" customHeight="1">
      <c r="A32" s="212">
        <v>6</v>
      </c>
      <c r="B32" s="212"/>
      <c r="C32" s="90" t="s">
        <v>36</v>
      </c>
      <c r="D32" s="213">
        <v>553848.61100000003</v>
      </c>
      <c r="E32" s="214">
        <v>6.4848142523176779</v>
      </c>
      <c r="F32" s="215">
        <v>90.343917504995844</v>
      </c>
      <c r="G32" s="216"/>
    </row>
    <row r="33" spans="1:7" s="22" customFormat="1" ht="14.1" customHeight="1">
      <c r="A33" s="212">
        <v>7</v>
      </c>
      <c r="B33" s="212"/>
      <c r="C33" s="90" t="s">
        <v>37</v>
      </c>
      <c r="D33" s="213">
        <v>471387.68699999998</v>
      </c>
      <c r="E33" s="214">
        <v>5.5193089416715431</v>
      </c>
      <c r="F33" s="215">
        <v>95.863226446667383</v>
      </c>
      <c r="G33" s="216"/>
    </row>
    <row r="34" spans="1:7" s="22" customFormat="1" ht="14.1" customHeight="1">
      <c r="A34" s="212">
        <v>8</v>
      </c>
      <c r="B34" s="212"/>
      <c r="C34" s="90" t="s">
        <v>33</v>
      </c>
      <c r="D34" s="213">
        <v>353309.47</v>
      </c>
      <c r="E34" s="214">
        <v>4.1367735533326178</v>
      </c>
      <c r="F34" s="215">
        <v>100</v>
      </c>
      <c r="G34" s="216"/>
    </row>
    <row r="35" spans="1:7" s="22" customFormat="1" ht="14.1" customHeight="1">
      <c r="A35" s="212">
        <v>9</v>
      </c>
      <c r="B35" s="212"/>
      <c r="C35" s="90" t="s">
        <v>35</v>
      </c>
      <c r="D35" s="213">
        <v>0</v>
      </c>
      <c r="E35" s="214" t="s">
        <v>69</v>
      </c>
      <c r="F35" s="215" t="s">
        <v>69</v>
      </c>
      <c r="G35" s="216"/>
    </row>
    <row r="36" spans="1:7" s="221" customFormat="1" ht="6.75" customHeight="1">
      <c r="A36" s="217"/>
      <c r="B36" s="217"/>
      <c r="C36" s="217"/>
      <c r="D36" s="218"/>
      <c r="E36" s="219"/>
      <c r="F36" s="219"/>
      <c r="G36" s="216"/>
    </row>
    <row r="37" spans="1:7" s="77" customFormat="1" ht="9.75" customHeight="1">
      <c r="D37" s="223"/>
      <c r="E37" s="223"/>
      <c r="F37" s="216"/>
    </row>
    <row r="38" spans="1:7" s="77" customFormat="1" ht="12.75" customHeight="1">
      <c r="A38" s="203" t="s">
        <v>375</v>
      </c>
      <c r="B38" s="203"/>
      <c r="C38" s="224"/>
      <c r="D38" s="224"/>
      <c r="E38" s="224"/>
      <c r="F38" s="224"/>
    </row>
    <row r="39" spans="1:7" s="77" customFormat="1" ht="6.9" customHeight="1" thickBot="1"/>
    <row r="40" spans="1:7" s="77" customFormat="1" ht="12.15" customHeight="1">
      <c r="A40" s="205" t="s">
        <v>66</v>
      </c>
      <c r="B40" s="205"/>
      <c r="C40" s="205"/>
      <c r="D40" s="206" t="s">
        <v>370</v>
      </c>
      <c r="E40" s="207" t="s">
        <v>371</v>
      </c>
      <c r="F40" s="207" t="s">
        <v>372</v>
      </c>
    </row>
    <row r="41" spans="1:7" s="77" customFormat="1" ht="12.15" customHeight="1">
      <c r="A41" s="208"/>
      <c r="B41" s="208"/>
      <c r="C41" s="208"/>
      <c r="D41" s="209"/>
      <c r="E41" s="210" t="s">
        <v>373</v>
      </c>
      <c r="F41" s="210" t="s">
        <v>374</v>
      </c>
    </row>
    <row r="42" spans="1:7" s="77" customFormat="1" ht="6" customHeight="1">
      <c r="A42" s="22"/>
      <c r="B42" s="22"/>
      <c r="C42" s="22"/>
      <c r="D42" s="211"/>
      <c r="E42" s="212"/>
      <c r="F42" s="212"/>
    </row>
    <row r="43" spans="1:7" s="22" customFormat="1" ht="14.1" customHeight="1">
      <c r="A43" s="212">
        <v>1</v>
      </c>
      <c r="B43" s="212"/>
      <c r="C43" s="90" t="s">
        <v>30</v>
      </c>
      <c r="D43" s="213">
        <v>869779.76300000004</v>
      </c>
      <c r="E43" s="226">
        <v>27.078535677570422</v>
      </c>
      <c r="F43" s="215">
        <v>27.078535677570422</v>
      </c>
      <c r="G43" s="216"/>
    </row>
    <row r="44" spans="1:7" s="22" customFormat="1" ht="14.1" customHeight="1">
      <c r="A44" s="212">
        <v>2</v>
      </c>
      <c r="B44" s="212"/>
      <c r="C44" s="90" t="s">
        <v>29</v>
      </c>
      <c r="D44" s="213">
        <v>774789.71600000001</v>
      </c>
      <c r="E44" s="226">
        <v>24.121245239090083</v>
      </c>
      <c r="F44" s="215">
        <v>51.199780916660501</v>
      </c>
      <c r="G44" s="216"/>
    </row>
    <row r="45" spans="1:7" s="22" customFormat="1" ht="14.1" customHeight="1">
      <c r="A45" s="212">
        <v>3</v>
      </c>
      <c r="B45" s="212"/>
      <c r="C45" s="90" t="s">
        <v>31</v>
      </c>
      <c r="D45" s="213">
        <v>412080.114</v>
      </c>
      <c r="E45" s="226">
        <v>12.829139678392684</v>
      </c>
      <c r="F45" s="215">
        <v>64.028920595053179</v>
      </c>
      <c r="G45" s="216"/>
    </row>
    <row r="46" spans="1:7" s="22" customFormat="1" ht="14.1" customHeight="1">
      <c r="A46" s="212">
        <v>4</v>
      </c>
      <c r="B46" s="212"/>
      <c r="C46" s="90" t="s">
        <v>32</v>
      </c>
      <c r="D46" s="213">
        <v>354947.51400000002</v>
      </c>
      <c r="E46" s="226">
        <v>11.050451310067933</v>
      </c>
      <c r="F46" s="215">
        <v>75.079371905121107</v>
      </c>
      <c r="G46" s="216"/>
    </row>
    <row r="47" spans="1:7" s="22" customFormat="1" ht="14.1" customHeight="1">
      <c r="A47" s="212">
        <v>5</v>
      </c>
      <c r="B47" s="212"/>
      <c r="C47" s="90" t="s">
        <v>34</v>
      </c>
      <c r="D47" s="213">
        <v>339354.674</v>
      </c>
      <c r="E47" s="226">
        <v>10.565005117576273</v>
      </c>
      <c r="F47" s="215">
        <v>85.644377022697384</v>
      </c>
      <c r="G47" s="216"/>
    </row>
    <row r="48" spans="1:7" s="22" customFormat="1" ht="14.1" customHeight="1">
      <c r="A48" s="212">
        <v>6</v>
      </c>
      <c r="B48" s="212"/>
      <c r="C48" s="90" t="s">
        <v>35</v>
      </c>
      <c r="D48" s="213">
        <v>306945.90899999999</v>
      </c>
      <c r="E48" s="226">
        <v>9.5560348740153227</v>
      </c>
      <c r="F48" s="215">
        <v>95.200411896712708</v>
      </c>
      <c r="G48" s="216"/>
    </row>
    <row r="49" spans="1:7" s="22" customFormat="1" ht="14.1" customHeight="1">
      <c r="A49" s="212">
        <v>7</v>
      </c>
      <c r="B49" s="212"/>
      <c r="C49" s="90" t="s">
        <v>36</v>
      </c>
      <c r="D49" s="213">
        <v>69378.872000000003</v>
      </c>
      <c r="E49" s="226">
        <v>2.159947081594253</v>
      </c>
      <c r="F49" s="215">
        <v>97.360358978306962</v>
      </c>
      <c r="G49" s="216"/>
    </row>
    <row r="50" spans="1:7" s="22" customFormat="1" ht="14.1" customHeight="1">
      <c r="A50" s="212">
        <v>8</v>
      </c>
      <c r="B50" s="212"/>
      <c r="C50" s="90" t="s">
        <v>33</v>
      </c>
      <c r="D50" s="213">
        <v>52170.411</v>
      </c>
      <c r="E50" s="226">
        <v>1.6242023506093142</v>
      </c>
      <c r="F50" s="215">
        <v>98.984561328916271</v>
      </c>
      <c r="G50" s="216"/>
    </row>
    <row r="51" spans="1:7" s="22" customFormat="1" ht="14.1" customHeight="1">
      <c r="A51" s="212">
        <v>9</v>
      </c>
      <c r="B51" s="212"/>
      <c r="C51" s="90" t="s">
        <v>37</v>
      </c>
      <c r="D51" s="213">
        <v>32616.535</v>
      </c>
      <c r="E51" s="226">
        <v>1.01543867108371</v>
      </c>
      <c r="F51" s="215">
        <v>99.999999999999986</v>
      </c>
      <c r="G51" s="216"/>
    </row>
    <row r="52" spans="1:7" ht="4.5" customHeight="1">
      <c r="A52" s="227"/>
      <c r="B52" s="227"/>
      <c r="C52" s="227"/>
      <c r="D52" s="218"/>
      <c r="E52" s="227"/>
      <c r="F52" s="227"/>
    </row>
    <row r="53" spans="1:7">
      <c r="A53" s="228" t="s">
        <v>376</v>
      </c>
      <c r="B53" s="27"/>
      <c r="C53" s="16"/>
      <c r="D53" s="229"/>
      <c r="E53" s="16"/>
      <c r="F53" s="16"/>
    </row>
    <row r="54" spans="1:7">
      <c r="A54" s="230" t="s">
        <v>71</v>
      </c>
      <c r="B54" s="16"/>
      <c r="C54" s="16"/>
      <c r="D54" s="231"/>
      <c r="E54" s="16"/>
      <c r="F54" s="16"/>
    </row>
  </sheetData>
  <mergeCells count="6">
    <mergeCell ref="A8:C9"/>
    <mergeCell ref="D8:D9"/>
    <mergeCell ref="A24:C25"/>
    <mergeCell ref="D24:D25"/>
    <mergeCell ref="A40:C41"/>
    <mergeCell ref="D40:D41"/>
  </mergeCells>
  <hyperlinks>
    <hyperlink ref="A1" location="Índice!A1" display="Volver al Índice" xr:uid="{764BF4E1-D7AB-4C3E-A4AD-B5F6A33016D2}"/>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B1068-08D3-47BE-9DCA-CBC4B54D4568}">
  <dimension ref="A1:T57"/>
  <sheetViews>
    <sheetView showGridLines="0" zoomScaleNormal="100" workbookViewId="0"/>
  </sheetViews>
  <sheetFormatPr baseColWidth="10" defaultColWidth="11.44140625" defaultRowHeight="13.2"/>
  <cols>
    <col min="1" max="1" width="3.5546875" style="7" customWidth="1"/>
    <col min="2" max="2" width="1.44140625" style="7" customWidth="1"/>
    <col min="3" max="3" width="19.109375" style="7" customWidth="1"/>
    <col min="4" max="4" width="12" style="7" bestFit="1" customWidth="1"/>
    <col min="5" max="6" width="9.5546875" style="7" customWidth="1"/>
    <col min="7" max="7" width="1.88671875" style="7" customWidth="1"/>
    <col min="8" max="8" width="3.44140625" style="7" customWidth="1"/>
    <col min="9" max="9" width="1" style="7" customWidth="1"/>
    <col min="10" max="10" width="19" style="7" customWidth="1"/>
    <col min="11" max="11" width="12" style="7" bestFit="1" customWidth="1"/>
    <col min="12" max="12" width="9.5546875" style="7" customWidth="1"/>
    <col min="13" max="13" width="10.5546875" style="7" customWidth="1"/>
    <col min="14" max="14" width="1.44140625" style="7" customWidth="1"/>
    <col min="15" max="15" width="2.5546875" style="7" customWidth="1"/>
    <col min="16" max="16" width="1.109375" style="7" customWidth="1"/>
    <col min="17" max="17" width="17.5546875" style="7" customWidth="1"/>
    <col min="18" max="20" width="9.5546875" style="7" customWidth="1"/>
    <col min="21" max="16384" width="11.44140625" style="7"/>
  </cols>
  <sheetData>
    <row r="1" spans="1:20" ht="13.8">
      <c r="A1" s="1189" t="s">
        <v>1067</v>
      </c>
    </row>
    <row r="2" spans="1:20" s="232" customFormat="1" ht="24.9" customHeight="1">
      <c r="A2" s="71" t="s">
        <v>377</v>
      </c>
      <c r="B2" s="71"/>
      <c r="C2" s="71"/>
      <c r="D2" s="71"/>
      <c r="E2" s="71"/>
      <c r="F2" s="71"/>
      <c r="G2" s="71"/>
      <c r="H2" s="71"/>
      <c r="I2" s="71"/>
      <c r="J2" s="71"/>
      <c r="K2" s="71"/>
      <c r="L2" s="71"/>
      <c r="M2" s="71"/>
      <c r="N2" s="71"/>
      <c r="O2" s="71"/>
      <c r="P2" s="71"/>
      <c r="Q2" s="71"/>
      <c r="R2" s="71"/>
      <c r="S2" s="71"/>
      <c r="T2" s="71"/>
    </row>
    <row r="3" spans="1:20" s="233" customFormat="1" ht="18" customHeight="1">
      <c r="A3" s="73">
        <v>45351</v>
      </c>
      <c r="B3" s="73"/>
      <c r="C3" s="73"/>
      <c r="D3" s="73"/>
      <c r="E3" s="73"/>
      <c r="F3" s="73"/>
      <c r="G3" s="73"/>
      <c r="H3" s="73"/>
      <c r="I3" s="73"/>
      <c r="J3" s="73"/>
      <c r="K3" s="73"/>
      <c r="L3" s="73"/>
      <c r="M3" s="73"/>
      <c r="N3" s="73"/>
      <c r="O3" s="73"/>
      <c r="P3" s="73"/>
      <c r="Q3" s="73"/>
      <c r="R3" s="73"/>
      <c r="S3" s="73"/>
      <c r="T3" s="73"/>
    </row>
    <row r="4" spans="1:20" s="234" customFormat="1" ht="18" customHeight="1">
      <c r="A4" s="75" t="s">
        <v>73</v>
      </c>
      <c r="B4" s="75"/>
      <c r="C4" s="75"/>
      <c r="D4" s="75"/>
      <c r="E4" s="75"/>
      <c r="F4" s="75"/>
      <c r="G4" s="75"/>
      <c r="H4" s="75"/>
      <c r="I4" s="75"/>
      <c r="J4" s="75"/>
      <c r="K4" s="75"/>
      <c r="L4" s="75"/>
      <c r="M4" s="75"/>
      <c r="N4" s="75"/>
      <c r="O4" s="75"/>
      <c r="P4" s="75"/>
      <c r="Q4" s="75"/>
      <c r="R4" s="75"/>
      <c r="S4" s="75"/>
      <c r="T4" s="75"/>
    </row>
    <row r="5" spans="1:20" s="235" customFormat="1" ht="9.75" customHeight="1"/>
    <row r="6" spans="1:20" s="236" customFormat="1" ht="12" customHeight="1">
      <c r="A6" s="203" t="s">
        <v>378</v>
      </c>
      <c r="B6" s="203"/>
      <c r="C6" s="203"/>
      <c r="D6" s="203"/>
      <c r="E6" s="203"/>
      <c r="F6" s="203"/>
      <c r="H6" s="203" t="s">
        <v>361</v>
      </c>
      <c r="I6" s="203"/>
      <c r="J6" s="203"/>
      <c r="K6" s="203"/>
      <c r="L6" s="203"/>
      <c r="M6" s="203"/>
      <c r="Q6" s="237" t="s">
        <v>379</v>
      </c>
      <c r="R6" s="237"/>
      <c r="S6" s="237"/>
      <c r="T6" s="237"/>
    </row>
    <row r="7" spans="1:20" s="235" customFormat="1" ht="9" customHeight="1" thickBot="1"/>
    <row r="8" spans="1:20" s="239" customFormat="1" ht="12.9" customHeight="1">
      <c r="A8" s="106" t="s">
        <v>66</v>
      </c>
      <c r="B8" s="106"/>
      <c r="C8" s="238"/>
      <c r="D8" s="238" t="s">
        <v>370</v>
      </c>
      <c r="E8" s="206" t="s">
        <v>380</v>
      </c>
      <c r="F8" s="206" t="s">
        <v>381</v>
      </c>
      <c r="G8" s="79"/>
      <c r="H8" s="106" t="s">
        <v>66</v>
      </c>
      <c r="I8" s="106"/>
      <c r="J8" s="238"/>
      <c r="K8" s="238" t="s">
        <v>370</v>
      </c>
      <c r="L8" s="206" t="s">
        <v>380</v>
      </c>
      <c r="M8" s="206" t="s">
        <v>381</v>
      </c>
      <c r="N8" s="79"/>
      <c r="O8" s="106" t="s">
        <v>66</v>
      </c>
      <c r="P8" s="106"/>
      <c r="Q8" s="238"/>
      <c r="R8" s="238" t="s">
        <v>370</v>
      </c>
      <c r="S8" s="206" t="s">
        <v>380</v>
      </c>
      <c r="T8" s="206" t="s">
        <v>381</v>
      </c>
    </row>
    <row r="9" spans="1:20" s="239" customFormat="1" ht="12.9" customHeight="1">
      <c r="A9" s="240"/>
      <c r="B9" s="240"/>
      <c r="C9" s="240"/>
      <c r="D9" s="240"/>
      <c r="E9" s="209" t="s">
        <v>382</v>
      </c>
      <c r="F9" s="209" t="s">
        <v>383</v>
      </c>
      <c r="G9" s="79"/>
      <c r="H9" s="240"/>
      <c r="I9" s="240"/>
      <c r="J9" s="240"/>
      <c r="K9" s="240"/>
      <c r="L9" s="209" t="s">
        <v>382</v>
      </c>
      <c r="M9" s="209" t="s">
        <v>383</v>
      </c>
      <c r="N9" s="79"/>
      <c r="O9" s="240"/>
      <c r="P9" s="240"/>
      <c r="Q9" s="240"/>
      <c r="R9" s="240"/>
      <c r="S9" s="209" t="s">
        <v>382</v>
      </c>
      <c r="T9" s="209" t="s">
        <v>383</v>
      </c>
    </row>
    <row r="10" spans="1:20" s="235" customFormat="1" ht="4.5" customHeight="1">
      <c r="A10" s="22"/>
      <c r="B10" s="22"/>
      <c r="C10" s="30"/>
      <c r="D10" s="30"/>
      <c r="E10" s="110"/>
      <c r="F10" s="110"/>
      <c r="G10" s="22"/>
      <c r="H10" s="30"/>
      <c r="I10" s="30"/>
      <c r="J10" s="30"/>
      <c r="K10" s="30"/>
      <c r="L10" s="110"/>
      <c r="M10" s="110"/>
      <c r="N10" s="22"/>
      <c r="O10" s="22"/>
      <c r="P10" s="22"/>
      <c r="Q10" s="30"/>
      <c r="R10" s="30"/>
      <c r="S10" s="110"/>
      <c r="T10" s="110"/>
    </row>
    <row r="11" spans="1:20" s="22" customFormat="1" ht="9.9" customHeight="1">
      <c r="A11" s="212">
        <v>1</v>
      </c>
      <c r="B11" s="211"/>
      <c r="C11" s="90" t="s">
        <v>35</v>
      </c>
      <c r="D11" s="186">
        <v>2144.8110000000001</v>
      </c>
      <c r="E11" s="241">
        <v>80.760967138497875</v>
      </c>
      <c r="F11" s="242">
        <v>80.760967138497875</v>
      </c>
      <c r="H11" s="212">
        <v>1</v>
      </c>
      <c r="I11" s="211"/>
      <c r="J11" s="90" t="s">
        <v>35</v>
      </c>
      <c r="K11" s="186">
        <v>24172.553</v>
      </c>
      <c r="L11" s="241">
        <v>96.63469343592719</v>
      </c>
      <c r="M11" s="242">
        <v>96.63469343592719</v>
      </c>
      <c r="O11" s="212">
        <v>1</v>
      </c>
      <c r="P11" s="211"/>
      <c r="Q11" s="90" t="s">
        <v>35</v>
      </c>
      <c r="R11" s="186">
        <v>171201.08606</v>
      </c>
      <c r="S11" s="241">
        <v>71.712880174734835</v>
      </c>
      <c r="T11" s="242">
        <v>71.712880174734835</v>
      </c>
    </row>
    <row r="12" spans="1:20" s="22" customFormat="1" ht="9.9" customHeight="1">
      <c r="A12" s="212">
        <v>2</v>
      </c>
      <c r="B12" s="211"/>
      <c r="C12" s="90" t="s">
        <v>36</v>
      </c>
      <c r="D12" s="186">
        <v>510.94099999999997</v>
      </c>
      <c r="E12" s="241">
        <v>19.239032861502128</v>
      </c>
      <c r="F12" s="242">
        <v>100</v>
      </c>
      <c r="H12" s="212">
        <v>2</v>
      </c>
      <c r="I12" s="211"/>
      <c r="J12" s="90" t="s">
        <v>36</v>
      </c>
      <c r="K12" s="186">
        <v>841.81</v>
      </c>
      <c r="L12" s="241">
        <v>3.3653065640728084</v>
      </c>
      <c r="M12" s="242">
        <v>100</v>
      </c>
      <c r="O12" s="212">
        <v>2</v>
      </c>
      <c r="P12" s="211"/>
      <c r="Q12" s="90" t="s">
        <v>36</v>
      </c>
      <c r="R12" s="186">
        <v>35170.826990000001</v>
      </c>
      <c r="S12" s="241">
        <v>14.732390778737564</v>
      </c>
      <c r="T12" s="242">
        <v>86.445270953472402</v>
      </c>
    </row>
    <row r="13" spans="1:20" s="22" customFormat="1" ht="9.9" customHeight="1">
      <c r="A13" s="212">
        <v>3</v>
      </c>
      <c r="B13" s="211"/>
      <c r="C13" s="90" t="s">
        <v>37</v>
      </c>
      <c r="D13" s="186" t="s">
        <v>69</v>
      </c>
      <c r="E13" s="241" t="s">
        <v>69</v>
      </c>
      <c r="F13" s="242" t="s">
        <v>69</v>
      </c>
      <c r="H13" s="212">
        <v>3</v>
      </c>
      <c r="I13" s="211"/>
      <c r="J13" s="90" t="s">
        <v>37</v>
      </c>
      <c r="K13" s="186" t="s">
        <v>69</v>
      </c>
      <c r="L13" s="241" t="s">
        <v>69</v>
      </c>
      <c r="M13" s="242" t="s">
        <v>69</v>
      </c>
      <c r="O13" s="212">
        <v>3</v>
      </c>
      <c r="P13" s="211"/>
      <c r="Q13" s="90" t="s">
        <v>30</v>
      </c>
      <c r="R13" s="186">
        <v>10859.41086</v>
      </c>
      <c r="S13" s="241">
        <v>4.5488007564301673</v>
      </c>
      <c r="T13" s="242">
        <v>90.99407170990257</v>
      </c>
    </row>
    <row r="14" spans="1:20" s="22" customFormat="1" ht="9.9" customHeight="1">
      <c r="A14" s="212">
        <v>4</v>
      </c>
      <c r="B14" s="211"/>
      <c r="C14" s="90" t="s">
        <v>33</v>
      </c>
      <c r="D14" s="186" t="s">
        <v>69</v>
      </c>
      <c r="E14" s="241" t="s">
        <v>69</v>
      </c>
      <c r="F14" s="242" t="s">
        <v>69</v>
      </c>
      <c r="H14" s="212">
        <v>4</v>
      </c>
      <c r="I14" s="211"/>
      <c r="J14" s="90" t="s">
        <v>32</v>
      </c>
      <c r="K14" s="186" t="s">
        <v>69</v>
      </c>
      <c r="L14" s="241" t="s">
        <v>69</v>
      </c>
      <c r="M14" s="242" t="s">
        <v>69</v>
      </c>
      <c r="O14" s="212">
        <v>4</v>
      </c>
      <c r="P14" s="211"/>
      <c r="Q14" s="90" t="s">
        <v>34</v>
      </c>
      <c r="R14" s="186">
        <v>5977.7690400000001</v>
      </c>
      <c r="S14" s="241">
        <v>2.5039738049764551</v>
      </c>
      <c r="T14" s="242">
        <v>93.498045514879024</v>
      </c>
    </row>
    <row r="15" spans="1:20" s="22" customFormat="1" ht="9.9" customHeight="1">
      <c r="A15" s="212">
        <v>5</v>
      </c>
      <c r="B15" s="211"/>
      <c r="C15" s="90" t="s">
        <v>31</v>
      </c>
      <c r="D15" s="186" t="s">
        <v>69</v>
      </c>
      <c r="E15" s="241" t="s">
        <v>69</v>
      </c>
      <c r="F15" s="242" t="s">
        <v>69</v>
      </c>
      <c r="H15" s="212">
        <v>5</v>
      </c>
      <c r="I15" s="211"/>
      <c r="J15" s="90" t="s">
        <v>33</v>
      </c>
      <c r="K15" s="186" t="s">
        <v>69</v>
      </c>
      <c r="L15" s="241" t="s">
        <v>69</v>
      </c>
      <c r="M15" s="242" t="s">
        <v>69</v>
      </c>
      <c r="O15" s="212">
        <v>5</v>
      </c>
      <c r="P15" s="211"/>
      <c r="Q15" s="90" t="s">
        <v>31</v>
      </c>
      <c r="R15" s="186">
        <v>5901.5757199999998</v>
      </c>
      <c r="S15" s="241">
        <v>2.4720578717716837</v>
      </c>
      <c r="T15" s="242">
        <v>95.970103386650706</v>
      </c>
    </row>
    <row r="16" spans="1:20" s="22" customFormat="1" ht="9.9" customHeight="1">
      <c r="A16" s="212">
        <v>6</v>
      </c>
      <c r="B16" s="211"/>
      <c r="C16" s="90" t="s">
        <v>30</v>
      </c>
      <c r="D16" s="186" t="s">
        <v>69</v>
      </c>
      <c r="E16" s="241" t="s">
        <v>69</v>
      </c>
      <c r="F16" s="242" t="s">
        <v>69</v>
      </c>
      <c r="H16" s="212">
        <v>6</v>
      </c>
      <c r="I16" s="211"/>
      <c r="J16" s="90" t="s">
        <v>34</v>
      </c>
      <c r="K16" s="186" t="s">
        <v>69</v>
      </c>
      <c r="L16" s="241" t="s">
        <v>69</v>
      </c>
      <c r="M16" s="242" t="s">
        <v>69</v>
      </c>
      <c r="O16" s="212">
        <v>6</v>
      </c>
      <c r="P16" s="211"/>
      <c r="Q16" s="90" t="s">
        <v>384</v>
      </c>
      <c r="R16" s="186">
        <v>5731.7460499999997</v>
      </c>
      <c r="S16" s="241">
        <v>2.4009194517119159</v>
      </c>
      <c r="T16" s="242">
        <v>98.37102283836262</v>
      </c>
    </row>
    <row r="17" spans="1:20" s="22" customFormat="1" ht="9.9" customHeight="1">
      <c r="A17" s="212">
        <v>7</v>
      </c>
      <c r="B17" s="211"/>
      <c r="C17" s="90" t="s">
        <v>29</v>
      </c>
      <c r="D17" s="186" t="s">
        <v>69</v>
      </c>
      <c r="E17" s="241" t="s">
        <v>69</v>
      </c>
      <c r="F17" s="242" t="s">
        <v>69</v>
      </c>
      <c r="H17" s="212">
        <v>7</v>
      </c>
      <c r="I17" s="211"/>
      <c r="J17" s="90" t="s">
        <v>31</v>
      </c>
      <c r="K17" s="186" t="s">
        <v>69</v>
      </c>
      <c r="L17" s="241" t="s">
        <v>69</v>
      </c>
      <c r="M17" s="242" t="s">
        <v>69</v>
      </c>
      <c r="O17" s="212">
        <v>7</v>
      </c>
      <c r="P17" s="211"/>
      <c r="Q17" s="90" t="s">
        <v>29</v>
      </c>
      <c r="R17" s="186">
        <v>2300.2577299999998</v>
      </c>
      <c r="S17" s="241">
        <v>0.96353423193054688</v>
      </c>
      <c r="T17" s="242">
        <v>99.334557070293172</v>
      </c>
    </row>
    <row r="18" spans="1:20" s="22" customFormat="1" ht="9.9" customHeight="1">
      <c r="A18" s="212">
        <v>8</v>
      </c>
      <c r="B18" s="211"/>
      <c r="C18" s="90" t="s">
        <v>32</v>
      </c>
      <c r="D18" s="186" t="s">
        <v>69</v>
      </c>
      <c r="E18" s="241" t="s">
        <v>69</v>
      </c>
      <c r="F18" s="242" t="s">
        <v>69</v>
      </c>
      <c r="H18" s="212">
        <v>8</v>
      </c>
      <c r="I18" s="211"/>
      <c r="J18" s="90" t="s">
        <v>30</v>
      </c>
      <c r="K18" s="186" t="s">
        <v>69</v>
      </c>
      <c r="L18" s="241" t="s">
        <v>69</v>
      </c>
      <c r="M18" s="242" t="s">
        <v>69</v>
      </c>
      <c r="O18" s="212">
        <v>8</v>
      </c>
      <c r="P18" s="211"/>
      <c r="Q18" s="90" t="s">
        <v>32</v>
      </c>
      <c r="R18" s="186">
        <v>1446.5336499999999</v>
      </c>
      <c r="S18" s="241">
        <v>0.60592544532583326</v>
      </c>
      <c r="T18" s="242">
        <v>99.94048251561901</v>
      </c>
    </row>
    <row r="19" spans="1:20" s="22" customFormat="1" ht="9.9" customHeight="1">
      <c r="A19" s="212">
        <v>9</v>
      </c>
      <c r="B19" s="211"/>
      <c r="C19" s="90" t="s">
        <v>34</v>
      </c>
      <c r="D19" s="186" t="s">
        <v>69</v>
      </c>
      <c r="E19" s="241" t="s">
        <v>69</v>
      </c>
      <c r="F19" s="242" t="s">
        <v>69</v>
      </c>
      <c r="H19" s="212">
        <v>9</v>
      </c>
      <c r="I19" s="211"/>
      <c r="J19" s="90" t="s">
        <v>29</v>
      </c>
      <c r="K19" s="186" t="s">
        <v>69</v>
      </c>
      <c r="L19" s="241" t="s">
        <v>69</v>
      </c>
      <c r="M19" s="242" t="s">
        <v>69</v>
      </c>
      <c r="O19" s="212">
        <v>9</v>
      </c>
      <c r="P19" s="211"/>
      <c r="Q19" s="90" t="s">
        <v>33</v>
      </c>
      <c r="R19" s="186">
        <v>142.08686</v>
      </c>
      <c r="S19" s="241">
        <v>5.9517484380988542E-2</v>
      </c>
      <c r="T19" s="242">
        <v>100</v>
      </c>
    </row>
    <row r="20" spans="1:20" s="247" customFormat="1" ht="6.75" customHeight="1">
      <c r="A20" s="243"/>
      <c r="B20" s="243"/>
      <c r="C20" s="244"/>
      <c r="D20" s="245"/>
      <c r="E20" s="246"/>
      <c r="F20" s="246"/>
      <c r="G20" s="235"/>
      <c r="H20" s="243"/>
      <c r="I20" s="243"/>
      <c r="J20" s="244"/>
      <c r="K20" s="245"/>
      <c r="L20" s="243"/>
      <c r="M20" s="246"/>
      <c r="O20" s="248"/>
      <c r="P20" s="248"/>
      <c r="Q20" s="244"/>
      <c r="R20" s="245"/>
      <c r="S20" s="249"/>
      <c r="T20" s="249"/>
    </row>
    <row r="21" spans="1:20" s="235" customFormat="1" ht="13.5" customHeight="1">
      <c r="D21" s="250"/>
    </row>
    <row r="22" spans="1:20" s="236" customFormat="1" ht="12" customHeight="1">
      <c r="A22" s="203" t="s">
        <v>363</v>
      </c>
      <c r="B22" s="203"/>
      <c r="C22" s="203"/>
      <c r="D22" s="203"/>
      <c r="E22" s="203"/>
      <c r="F22" s="203"/>
      <c r="H22" s="203" t="s">
        <v>385</v>
      </c>
      <c r="I22" s="203"/>
      <c r="J22" s="203"/>
      <c r="K22" s="203"/>
      <c r="L22" s="203"/>
      <c r="M22" s="203"/>
      <c r="O22" s="203" t="s">
        <v>386</v>
      </c>
      <c r="P22" s="203"/>
      <c r="Q22" s="203"/>
      <c r="R22" s="203"/>
      <c r="S22" s="203"/>
      <c r="T22" s="203"/>
    </row>
    <row r="23" spans="1:20" s="235" customFormat="1" ht="9" customHeight="1" thickBot="1"/>
    <row r="24" spans="1:20" s="239" customFormat="1" ht="12.9" customHeight="1">
      <c r="A24" s="106" t="s">
        <v>66</v>
      </c>
      <c r="B24" s="106"/>
      <c r="C24" s="238"/>
      <c r="D24" s="238" t="s">
        <v>370</v>
      </c>
      <c r="E24" s="206" t="s">
        <v>380</v>
      </c>
      <c r="F24" s="206" t="s">
        <v>381</v>
      </c>
      <c r="G24" s="79"/>
      <c r="H24" s="106" t="s">
        <v>66</v>
      </c>
      <c r="I24" s="106"/>
      <c r="J24" s="238"/>
      <c r="K24" s="238" t="s">
        <v>370</v>
      </c>
      <c r="L24" s="206" t="s">
        <v>380</v>
      </c>
      <c r="M24" s="206" t="s">
        <v>381</v>
      </c>
      <c r="N24" s="79"/>
      <c r="O24" s="106" t="s">
        <v>66</v>
      </c>
      <c r="P24" s="106"/>
      <c r="Q24" s="238"/>
      <c r="R24" s="238" t="s">
        <v>370</v>
      </c>
      <c r="S24" s="206" t="s">
        <v>380</v>
      </c>
      <c r="T24" s="206" t="s">
        <v>381</v>
      </c>
    </row>
    <row r="25" spans="1:20" s="235" customFormat="1" ht="12.9" customHeight="1">
      <c r="A25" s="240"/>
      <c r="B25" s="240"/>
      <c r="C25" s="240"/>
      <c r="D25" s="240"/>
      <c r="E25" s="209" t="s">
        <v>382</v>
      </c>
      <c r="F25" s="209" t="s">
        <v>383</v>
      </c>
      <c r="G25" s="79"/>
      <c r="H25" s="240"/>
      <c r="I25" s="240"/>
      <c r="J25" s="240"/>
      <c r="K25" s="240"/>
      <c r="L25" s="209" t="s">
        <v>382</v>
      </c>
      <c r="M25" s="209" t="s">
        <v>383</v>
      </c>
      <c r="N25" s="79"/>
      <c r="O25" s="240"/>
      <c r="P25" s="240"/>
      <c r="Q25" s="240"/>
      <c r="R25" s="240"/>
      <c r="S25" s="209" t="s">
        <v>382</v>
      </c>
      <c r="T25" s="209" t="s">
        <v>383</v>
      </c>
    </row>
    <row r="26" spans="1:20" s="235" customFormat="1" ht="5.25" customHeight="1">
      <c r="A26" s="22"/>
      <c r="B26" s="22"/>
      <c r="C26" s="30"/>
      <c r="D26" s="30"/>
      <c r="E26" s="110"/>
      <c r="F26" s="110"/>
      <c r="G26" s="22"/>
      <c r="H26" s="30"/>
      <c r="I26" s="30"/>
      <c r="J26" s="30"/>
      <c r="K26" s="30"/>
      <c r="L26" s="110"/>
      <c r="M26" s="110"/>
      <c r="N26" s="22"/>
      <c r="O26" s="30"/>
      <c r="P26" s="30"/>
      <c r="Q26" s="30"/>
      <c r="R26" s="30"/>
      <c r="S26" s="110"/>
      <c r="T26" s="110"/>
    </row>
    <row r="27" spans="1:20" s="22" customFormat="1" ht="9.9" customHeight="1">
      <c r="A27" s="212">
        <v>1</v>
      </c>
      <c r="B27" s="211"/>
      <c r="C27" s="90" t="s">
        <v>387</v>
      </c>
      <c r="D27" s="186">
        <v>1713852.798</v>
      </c>
      <c r="E27" s="241">
        <v>44.297694461948829</v>
      </c>
      <c r="F27" s="242">
        <v>44.297694461948829</v>
      </c>
      <c r="H27" s="212">
        <v>1</v>
      </c>
      <c r="I27" s="211"/>
      <c r="J27" s="90" t="s">
        <v>30</v>
      </c>
      <c r="K27" s="186">
        <v>1876865.7245799999</v>
      </c>
      <c r="L27" s="241">
        <v>60.206529971910925</v>
      </c>
      <c r="M27" s="242">
        <v>60.206529971910925</v>
      </c>
      <c r="O27" s="212">
        <v>1</v>
      </c>
      <c r="P27" s="211"/>
      <c r="Q27" s="90" t="s">
        <v>32</v>
      </c>
      <c r="R27" s="186">
        <v>267881.47616999998</v>
      </c>
      <c r="S27" s="241">
        <v>87.022373305010277</v>
      </c>
      <c r="T27" s="242">
        <v>87.022373305010277</v>
      </c>
    </row>
    <row r="28" spans="1:20" s="22" customFormat="1" ht="9.9" customHeight="1">
      <c r="A28" s="212">
        <v>2</v>
      </c>
      <c r="B28" s="211"/>
      <c r="C28" s="90" t="s">
        <v>31</v>
      </c>
      <c r="D28" s="186">
        <v>1155247.1070000001</v>
      </c>
      <c r="E28" s="241">
        <v>29.859497521406336</v>
      </c>
      <c r="F28" s="242">
        <v>74.157191983355162</v>
      </c>
      <c r="H28" s="212">
        <v>2</v>
      </c>
      <c r="I28" s="211"/>
      <c r="J28" s="90" t="s">
        <v>31</v>
      </c>
      <c r="K28" s="186">
        <v>762350.80753999995</v>
      </c>
      <c r="L28" s="241">
        <v>24.454864374242092</v>
      </c>
      <c r="M28" s="242">
        <v>84.661394346153017</v>
      </c>
      <c r="O28" s="212">
        <v>2</v>
      </c>
      <c r="P28" s="211"/>
      <c r="Q28" s="90" t="s">
        <v>29</v>
      </c>
      <c r="R28" s="186">
        <v>21434.666539999998</v>
      </c>
      <c r="S28" s="241">
        <v>6.9631375038733916</v>
      </c>
      <c r="T28" s="242">
        <v>93.985510808883674</v>
      </c>
    </row>
    <row r="29" spans="1:20" s="22" customFormat="1" ht="9.9" customHeight="1">
      <c r="A29" s="212">
        <v>3</v>
      </c>
      <c r="B29" s="211"/>
      <c r="C29" s="90" t="s">
        <v>36</v>
      </c>
      <c r="D29" s="186">
        <v>334303.28499999997</v>
      </c>
      <c r="E29" s="241">
        <v>8.6406865244419908</v>
      </c>
      <c r="F29" s="242">
        <v>82.797878507797151</v>
      </c>
      <c r="H29" s="212">
        <v>3</v>
      </c>
      <c r="I29" s="211"/>
      <c r="J29" s="90" t="s">
        <v>36</v>
      </c>
      <c r="K29" s="186">
        <v>168566.19565000001</v>
      </c>
      <c r="L29" s="241">
        <v>5.4073051565389934</v>
      </c>
      <c r="M29" s="242">
        <v>90.068699502692013</v>
      </c>
      <c r="O29" s="212">
        <v>3</v>
      </c>
      <c r="P29" s="211"/>
      <c r="Q29" s="90" t="s">
        <v>37</v>
      </c>
      <c r="R29" s="186">
        <v>18329.3897</v>
      </c>
      <c r="S29" s="241">
        <v>5.9543758520808154</v>
      </c>
      <c r="T29" s="242">
        <v>99.93988666096449</v>
      </c>
    </row>
    <row r="30" spans="1:20" s="22" customFormat="1" ht="9.9" customHeight="1">
      <c r="A30" s="212">
        <v>4</v>
      </c>
      <c r="B30" s="211"/>
      <c r="C30" s="90" t="s">
        <v>35</v>
      </c>
      <c r="D30" s="186">
        <v>283087.49900000001</v>
      </c>
      <c r="E30" s="241">
        <v>7.3169198377673297</v>
      </c>
      <c r="F30" s="242">
        <v>90.114798345564481</v>
      </c>
      <c r="H30" s="212">
        <v>4</v>
      </c>
      <c r="I30" s="211"/>
      <c r="J30" s="90" t="s">
        <v>37</v>
      </c>
      <c r="K30" s="186">
        <v>139115.68328</v>
      </c>
      <c r="L30" s="241">
        <v>4.4625848537110846</v>
      </c>
      <c r="M30" s="242">
        <v>94.531284356403091</v>
      </c>
      <c r="O30" s="212">
        <v>4</v>
      </c>
      <c r="P30" s="211"/>
      <c r="Q30" s="90" t="s">
        <v>31</v>
      </c>
      <c r="R30" s="186">
        <v>185.04723999999999</v>
      </c>
      <c r="S30" s="241">
        <v>6.0113339035516453E-2</v>
      </c>
      <c r="T30" s="242">
        <v>100</v>
      </c>
    </row>
    <row r="31" spans="1:20" s="22" customFormat="1" ht="9.9" customHeight="1">
      <c r="A31" s="212">
        <v>5</v>
      </c>
      <c r="B31" s="211"/>
      <c r="C31" s="90" t="s">
        <v>37</v>
      </c>
      <c r="D31" s="186">
        <v>206018.97200000001</v>
      </c>
      <c r="E31" s="241">
        <v>5.3249412584737001</v>
      </c>
      <c r="F31" s="242">
        <v>95.439739604038181</v>
      </c>
      <c r="H31" s="212">
        <v>5</v>
      </c>
      <c r="I31" s="211"/>
      <c r="J31" s="90" t="s">
        <v>33</v>
      </c>
      <c r="K31" s="186">
        <v>70062.403459999987</v>
      </c>
      <c r="L31" s="241">
        <v>2.2474778768537349</v>
      </c>
      <c r="M31" s="242">
        <v>96.778762233256828</v>
      </c>
      <c r="O31" s="212">
        <v>5</v>
      </c>
      <c r="P31" s="211"/>
      <c r="Q31" s="90" t="s">
        <v>30</v>
      </c>
      <c r="R31" s="186" t="s">
        <v>69</v>
      </c>
      <c r="S31" s="241" t="s">
        <v>69</v>
      </c>
      <c r="T31" s="242" t="s">
        <v>69</v>
      </c>
    </row>
    <row r="32" spans="1:20" s="22" customFormat="1" ht="9.9" customHeight="1">
      <c r="A32" s="212">
        <v>6</v>
      </c>
      <c r="B32" s="211"/>
      <c r="C32" s="90" t="s">
        <v>33</v>
      </c>
      <c r="D32" s="186">
        <v>92282.012000000002</v>
      </c>
      <c r="E32" s="241">
        <v>2.385199228708728</v>
      </c>
      <c r="F32" s="242">
        <v>97.824938832746909</v>
      </c>
      <c r="H32" s="212">
        <v>6</v>
      </c>
      <c r="I32" s="211"/>
      <c r="J32" s="90" t="s">
        <v>32</v>
      </c>
      <c r="K32" s="186">
        <v>62265.187740000001</v>
      </c>
      <c r="L32" s="241">
        <v>1.9973569993739755</v>
      </c>
      <c r="M32" s="242">
        <v>98.776119232630805</v>
      </c>
      <c r="O32" s="212">
        <v>6</v>
      </c>
      <c r="P32" s="211"/>
      <c r="Q32" s="90" t="s">
        <v>33</v>
      </c>
      <c r="R32" s="186" t="s">
        <v>69</v>
      </c>
      <c r="S32" s="241" t="s">
        <v>69</v>
      </c>
      <c r="T32" s="242" t="s">
        <v>69</v>
      </c>
    </row>
    <row r="33" spans="1:20" s="22" customFormat="1" ht="9.9" customHeight="1">
      <c r="A33" s="212">
        <v>7</v>
      </c>
      <c r="B33" s="211"/>
      <c r="C33" s="90" t="s">
        <v>32</v>
      </c>
      <c r="D33" s="186">
        <v>75188.744999999995</v>
      </c>
      <c r="E33" s="241">
        <v>1.9433921378044645</v>
      </c>
      <c r="F33" s="242">
        <v>99.768330970551375</v>
      </c>
      <c r="H33" s="212">
        <v>7</v>
      </c>
      <c r="I33" s="211"/>
      <c r="J33" s="90" t="s">
        <v>35</v>
      </c>
      <c r="K33" s="186">
        <v>31918.714609999999</v>
      </c>
      <c r="L33" s="241">
        <v>1.0238958614164435</v>
      </c>
      <c r="M33" s="242">
        <v>99.800015094047254</v>
      </c>
      <c r="O33" s="212">
        <v>7</v>
      </c>
      <c r="P33" s="211"/>
      <c r="Q33" s="90" t="s">
        <v>34</v>
      </c>
      <c r="R33" s="186" t="s">
        <v>69</v>
      </c>
      <c r="S33" s="241" t="s">
        <v>69</v>
      </c>
      <c r="T33" s="242" t="s">
        <v>69</v>
      </c>
    </row>
    <row r="34" spans="1:20" s="22" customFormat="1" ht="9.9" customHeight="1">
      <c r="A34" s="212">
        <v>8</v>
      </c>
      <c r="B34" s="211"/>
      <c r="C34" s="90" t="s">
        <v>29</v>
      </c>
      <c r="D34" s="186">
        <v>8963.1440000000002</v>
      </c>
      <c r="E34" s="241">
        <v>0.23166902944861306</v>
      </c>
      <c r="F34" s="242">
        <v>99.999999999999986</v>
      </c>
      <c r="H34" s="212">
        <v>8</v>
      </c>
      <c r="I34" s="211"/>
      <c r="J34" s="90" t="s">
        <v>29</v>
      </c>
      <c r="K34" s="186">
        <v>6234.2874699999993</v>
      </c>
      <c r="L34" s="241">
        <v>0.19998490595274598</v>
      </c>
      <c r="M34" s="242">
        <v>100</v>
      </c>
      <c r="O34" s="212">
        <v>8</v>
      </c>
      <c r="P34" s="211"/>
      <c r="Q34" s="90" t="s">
        <v>35</v>
      </c>
      <c r="R34" s="186" t="s">
        <v>69</v>
      </c>
      <c r="S34" s="241" t="s">
        <v>69</v>
      </c>
      <c r="T34" s="242" t="s">
        <v>69</v>
      </c>
    </row>
    <row r="35" spans="1:20" s="22" customFormat="1" ht="9.9" customHeight="1">
      <c r="A35" s="212">
        <v>9</v>
      </c>
      <c r="B35" s="211"/>
      <c r="C35" s="90" t="s">
        <v>34</v>
      </c>
      <c r="D35" s="186" t="s">
        <v>69</v>
      </c>
      <c r="E35" s="241" t="s">
        <v>69</v>
      </c>
      <c r="F35" s="242" t="s">
        <v>69</v>
      </c>
      <c r="H35" s="212">
        <v>9</v>
      </c>
      <c r="I35" s="211"/>
      <c r="J35" s="90" t="s">
        <v>34</v>
      </c>
      <c r="K35" s="186" t="s">
        <v>69</v>
      </c>
      <c r="L35" s="241" t="s">
        <v>69</v>
      </c>
      <c r="M35" s="242" t="s">
        <v>69</v>
      </c>
      <c r="O35" s="212">
        <v>9</v>
      </c>
      <c r="P35" s="211"/>
      <c r="Q35" s="90" t="s">
        <v>36</v>
      </c>
      <c r="R35" s="186" t="s">
        <v>69</v>
      </c>
      <c r="S35" s="241" t="s">
        <v>69</v>
      </c>
      <c r="T35" s="242" t="s">
        <v>69</v>
      </c>
    </row>
    <row r="36" spans="1:20" s="235" customFormat="1" ht="7.5" customHeight="1">
      <c r="A36" s="217"/>
      <c r="B36" s="217"/>
      <c r="C36" s="251"/>
      <c r="D36" s="252"/>
      <c r="E36" s="253"/>
      <c r="F36" s="253"/>
      <c r="G36" s="22"/>
      <c r="H36" s="217"/>
      <c r="I36" s="217"/>
      <c r="J36" s="251"/>
      <c r="K36" s="254"/>
      <c r="L36" s="253"/>
      <c r="M36" s="217"/>
      <c r="N36" s="22"/>
      <c r="O36" s="217"/>
      <c r="P36" s="217"/>
      <c r="Q36" s="251"/>
      <c r="R36" s="254"/>
      <c r="S36" s="253"/>
      <c r="T36" s="217"/>
    </row>
    <row r="37" spans="1:20" s="255" customFormat="1" ht="11.25" customHeight="1">
      <c r="A37" s="120"/>
      <c r="B37" s="120"/>
      <c r="D37" s="256"/>
      <c r="E37" s="257"/>
      <c r="F37" s="256"/>
      <c r="G37" s="26"/>
    </row>
    <row r="38" spans="1:20" ht="16.8">
      <c r="A38" s="203" t="s">
        <v>388</v>
      </c>
      <c r="B38" s="203"/>
      <c r="C38" s="203"/>
      <c r="D38" s="203"/>
      <c r="E38" s="203"/>
      <c r="F38" s="203"/>
      <c r="H38" s="203" t="s">
        <v>389</v>
      </c>
      <c r="I38" s="203"/>
      <c r="J38" s="203"/>
      <c r="K38" s="203"/>
      <c r="L38" s="203"/>
      <c r="M38" s="203"/>
    </row>
    <row r="39" spans="1:20" ht="13.8" thickBot="1">
      <c r="A39" s="235"/>
      <c r="B39" s="235"/>
      <c r="C39" s="235"/>
      <c r="D39" s="235"/>
      <c r="E39" s="235"/>
      <c r="F39" s="235"/>
      <c r="H39" s="235"/>
      <c r="I39" s="235"/>
      <c r="J39" s="235"/>
      <c r="K39" s="235"/>
      <c r="L39" s="235"/>
      <c r="M39" s="235"/>
      <c r="Q39" s="258"/>
    </row>
    <row r="40" spans="1:20" ht="13.8">
      <c r="A40" s="106" t="s">
        <v>66</v>
      </c>
      <c r="B40" s="106"/>
      <c r="C40" s="238"/>
      <c r="D40" s="238" t="s">
        <v>370</v>
      </c>
      <c r="E40" s="206" t="s">
        <v>380</v>
      </c>
      <c r="F40" s="206" t="s">
        <v>381</v>
      </c>
      <c r="G40" s="95"/>
      <c r="H40" s="106" t="s">
        <v>66</v>
      </c>
      <c r="I40" s="106"/>
      <c r="J40" s="238"/>
      <c r="K40" s="238" t="s">
        <v>370</v>
      </c>
      <c r="L40" s="206" t="s">
        <v>380</v>
      </c>
      <c r="M40" s="206" t="s">
        <v>381</v>
      </c>
      <c r="N40" s="16"/>
      <c r="O40" s="16"/>
      <c r="P40" s="16"/>
      <c r="Q40" s="16"/>
      <c r="R40" s="16"/>
      <c r="S40" s="16"/>
      <c r="T40" s="16"/>
    </row>
    <row r="41" spans="1:20" ht="13.8">
      <c r="A41" s="240"/>
      <c r="B41" s="240"/>
      <c r="C41" s="240"/>
      <c r="D41" s="240"/>
      <c r="E41" s="209" t="s">
        <v>382</v>
      </c>
      <c r="F41" s="209" t="s">
        <v>383</v>
      </c>
      <c r="G41" s="95"/>
      <c r="H41" s="240"/>
      <c r="I41" s="240"/>
      <c r="J41" s="240"/>
      <c r="K41" s="240"/>
      <c r="L41" s="209" t="s">
        <v>382</v>
      </c>
      <c r="M41" s="209" t="s">
        <v>383</v>
      </c>
      <c r="N41" s="16"/>
      <c r="O41" s="16"/>
      <c r="P41" s="16"/>
      <c r="Q41" s="16"/>
      <c r="R41" s="16"/>
      <c r="S41" s="16"/>
      <c r="T41" s="16"/>
    </row>
    <row r="42" spans="1:20">
      <c r="A42" s="22"/>
      <c r="B42" s="22"/>
      <c r="C42" s="30"/>
      <c r="D42" s="30"/>
      <c r="E42" s="110"/>
      <c r="F42" s="110"/>
      <c r="G42" s="16"/>
      <c r="H42" s="22"/>
      <c r="I42" s="22"/>
      <c r="J42" s="30"/>
      <c r="K42" s="30"/>
      <c r="L42" s="110"/>
      <c r="M42" s="110"/>
      <c r="N42" s="16"/>
      <c r="O42" s="16"/>
      <c r="P42" s="16"/>
      <c r="Q42" s="16"/>
      <c r="R42" s="16"/>
      <c r="S42" s="16"/>
      <c r="T42" s="16"/>
    </row>
    <row r="43" spans="1:20" ht="9.9" customHeight="1">
      <c r="A43" s="212">
        <v>1</v>
      </c>
      <c r="B43" s="211"/>
      <c r="C43" s="90" t="s">
        <v>34</v>
      </c>
      <c r="D43" s="186">
        <v>1229148.6581900001</v>
      </c>
      <c r="E43" s="241">
        <v>91.153637466780964</v>
      </c>
      <c r="F43" s="242">
        <v>91.153637466780964</v>
      </c>
      <c r="G43" s="16"/>
      <c r="H43" s="212">
        <v>1</v>
      </c>
      <c r="I43" s="211"/>
      <c r="J43" s="90" t="s">
        <v>29</v>
      </c>
      <c r="K43" s="186">
        <v>2389222.8151500002</v>
      </c>
      <c r="L43" s="241">
        <v>42.273755226996954</v>
      </c>
      <c r="M43" s="242">
        <v>42.273755226996954</v>
      </c>
      <c r="N43" s="16"/>
      <c r="O43" s="16"/>
      <c r="P43" s="16"/>
      <c r="Q43" s="16"/>
      <c r="R43" s="16"/>
      <c r="S43" s="16"/>
      <c r="T43" s="16"/>
    </row>
    <row r="44" spans="1:20" ht="9.9" customHeight="1">
      <c r="A44" s="212">
        <v>2</v>
      </c>
      <c r="B44" s="211"/>
      <c r="C44" s="90" t="s">
        <v>29</v>
      </c>
      <c r="D44" s="186">
        <v>119287.55604000001</v>
      </c>
      <c r="E44" s="241">
        <v>8.846362533219045</v>
      </c>
      <c r="F44" s="242">
        <v>100.00000000000001</v>
      </c>
      <c r="G44" s="16"/>
      <c r="H44" s="212">
        <v>2</v>
      </c>
      <c r="I44" s="211"/>
      <c r="J44" s="90" t="s">
        <v>35</v>
      </c>
      <c r="K44" s="186">
        <v>939553.69863999996</v>
      </c>
      <c r="L44" s="241">
        <v>16.624009626508364</v>
      </c>
      <c r="M44" s="242">
        <v>58.897764853505322</v>
      </c>
      <c r="N44" s="16"/>
      <c r="O44" s="16"/>
      <c r="P44" s="16"/>
    </row>
    <row r="45" spans="1:20" ht="9.9" customHeight="1">
      <c r="A45" s="212">
        <v>3</v>
      </c>
      <c r="B45" s="211"/>
      <c r="C45" s="90" t="s">
        <v>32</v>
      </c>
      <c r="D45" s="186" t="s">
        <v>69</v>
      </c>
      <c r="E45" s="241" t="s">
        <v>69</v>
      </c>
      <c r="F45" s="242" t="s">
        <v>69</v>
      </c>
      <c r="G45" s="16"/>
      <c r="H45" s="212">
        <v>3</v>
      </c>
      <c r="I45" s="211"/>
      <c r="J45" s="90" t="s">
        <v>32</v>
      </c>
      <c r="K45" s="186">
        <v>852505.09155999997</v>
      </c>
      <c r="L45" s="241">
        <v>15.083813590702503</v>
      </c>
      <c r="M45" s="242">
        <v>73.981578444207827</v>
      </c>
      <c r="N45" s="16"/>
      <c r="O45" s="16"/>
      <c r="P45" s="16"/>
      <c r="Q45" s="16"/>
      <c r="R45" s="16"/>
      <c r="S45" s="16"/>
      <c r="T45" s="16"/>
    </row>
    <row r="46" spans="1:20" ht="9.9" customHeight="1">
      <c r="A46" s="212">
        <v>4</v>
      </c>
      <c r="B46" s="211"/>
      <c r="C46" s="90" t="s">
        <v>30</v>
      </c>
      <c r="D46" s="186" t="s">
        <v>69</v>
      </c>
      <c r="E46" s="241" t="s">
        <v>69</v>
      </c>
      <c r="F46" s="242" t="s">
        <v>69</v>
      </c>
      <c r="G46" s="16"/>
      <c r="H46" s="212">
        <v>4</v>
      </c>
      <c r="I46" s="211"/>
      <c r="J46" s="90" t="s">
        <v>30</v>
      </c>
      <c r="K46" s="186">
        <v>567906.79</v>
      </c>
      <c r="L46" s="241">
        <v>10.04826861688173</v>
      </c>
      <c r="M46" s="242">
        <v>84.029847061089555</v>
      </c>
      <c r="N46" s="16"/>
      <c r="O46" s="16"/>
      <c r="P46" s="16"/>
      <c r="Q46" s="16"/>
      <c r="R46" s="16"/>
      <c r="S46" s="16"/>
      <c r="T46" s="16"/>
    </row>
    <row r="47" spans="1:20" ht="9.9" customHeight="1">
      <c r="A47" s="212">
        <v>5</v>
      </c>
      <c r="B47" s="211"/>
      <c r="C47" s="90" t="s">
        <v>31</v>
      </c>
      <c r="D47" s="186" t="s">
        <v>69</v>
      </c>
      <c r="E47" s="241" t="s">
        <v>69</v>
      </c>
      <c r="F47" s="242" t="s">
        <v>69</v>
      </c>
      <c r="G47" s="16"/>
      <c r="H47" s="212">
        <v>5</v>
      </c>
      <c r="I47" s="211"/>
      <c r="J47" s="90" t="s">
        <v>34</v>
      </c>
      <c r="K47" s="186">
        <v>357385.80142999999</v>
      </c>
      <c r="L47" s="241">
        <v>6.3234118624082551</v>
      </c>
      <c r="M47" s="242">
        <v>90.353258923497805</v>
      </c>
      <c r="N47" s="16"/>
      <c r="O47" s="16"/>
      <c r="P47" s="16"/>
      <c r="Q47" s="16"/>
      <c r="R47" s="16"/>
      <c r="S47" s="16"/>
      <c r="T47" s="16"/>
    </row>
    <row r="48" spans="1:20" ht="9.9" customHeight="1">
      <c r="A48" s="212">
        <v>6</v>
      </c>
      <c r="B48" s="211"/>
      <c r="C48" s="90" t="s">
        <v>33</v>
      </c>
      <c r="D48" s="186" t="s">
        <v>69</v>
      </c>
      <c r="E48" s="241" t="s">
        <v>69</v>
      </c>
      <c r="F48" s="242" t="s">
        <v>69</v>
      </c>
      <c r="G48" s="16"/>
      <c r="H48" s="212">
        <v>6</v>
      </c>
      <c r="I48" s="211"/>
      <c r="J48" s="90" t="s">
        <v>31</v>
      </c>
      <c r="K48" s="186">
        <v>351929.21227999998</v>
      </c>
      <c r="L48" s="241">
        <v>6.2268656078527105</v>
      </c>
      <c r="M48" s="242">
        <v>96.580124531350521</v>
      </c>
      <c r="N48" s="16"/>
      <c r="O48" s="16"/>
      <c r="P48" s="16"/>
      <c r="Q48" s="16"/>
      <c r="R48" s="16"/>
      <c r="S48" s="16"/>
      <c r="T48" s="16"/>
    </row>
    <row r="49" spans="1:20" ht="9.9" customHeight="1">
      <c r="A49" s="212">
        <v>7</v>
      </c>
      <c r="B49" s="211"/>
      <c r="C49" s="90" t="s">
        <v>35</v>
      </c>
      <c r="D49" s="186" t="s">
        <v>69</v>
      </c>
      <c r="E49" s="241" t="s">
        <v>69</v>
      </c>
      <c r="F49" s="242" t="s">
        <v>69</v>
      </c>
      <c r="G49" s="16"/>
      <c r="H49" s="212">
        <v>7</v>
      </c>
      <c r="I49" s="211"/>
      <c r="J49" s="90" t="s">
        <v>33</v>
      </c>
      <c r="K49" s="186">
        <v>125977.81062</v>
      </c>
      <c r="L49" s="241">
        <v>2.2289905723374357</v>
      </c>
      <c r="M49" s="242">
        <v>98.809115103687958</v>
      </c>
      <c r="N49" s="16"/>
      <c r="O49" s="16"/>
      <c r="P49" s="16"/>
      <c r="Q49" s="16"/>
      <c r="R49" s="16"/>
      <c r="S49" s="16"/>
      <c r="T49" s="16"/>
    </row>
    <row r="50" spans="1:20" ht="9.9" customHeight="1">
      <c r="A50" s="212">
        <v>8</v>
      </c>
      <c r="B50" s="211"/>
      <c r="C50" s="90" t="s">
        <v>36</v>
      </c>
      <c r="D50" s="186" t="s">
        <v>69</v>
      </c>
      <c r="E50" s="241" t="s">
        <v>69</v>
      </c>
      <c r="F50" s="242" t="s">
        <v>69</v>
      </c>
      <c r="G50" s="16"/>
      <c r="H50" s="212">
        <v>8</v>
      </c>
      <c r="I50" s="211"/>
      <c r="J50" s="90" t="s">
        <v>36</v>
      </c>
      <c r="K50" s="186">
        <v>47957.612350000003</v>
      </c>
      <c r="L50" s="241">
        <v>0.84853884405411784</v>
      </c>
      <c r="M50" s="242">
        <v>99.657653947742077</v>
      </c>
      <c r="N50" s="16"/>
      <c r="O50" s="16"/>
      <c r="P50" s="16"/>
      <c r="Q50" s="16"/>
      <c r="R50" s="16"/>
      <c r="S50" s="16"/>
      <c r="T50" s="16"/>
    </row>
    <row r="51" spans="1:20" ht="9.9" customHeight="1">
      <c r="A51" s="212">
        <v>9</v>
      </c>
      <c r="B51" s="211"/>
      <c r="C51" s="90" t="s">
        <v>37</v>
      </c>
      <c r="D51" s="186" t="s">
        <v>69</v>
      </c>
      <c r="E51" s="241" t="s">
        <v>69</v>
      </c>
      <c r="F51" s="242" t="s">
        <v>69</v>
      </c>
      <c r="G51" s="16"/>
      <c r="H51" s="212">
        <v>9</v>
      </c>
      <c r="I51" s="211"/>
      <c r="J51" s="90" t="s">
        <v>37</v>
      </c>
      <c r="K51" s="186">
        <v>19348.671399999999</v>
      </c>
      <c r="L51" s="241">
        <v>0.34234605225793668</v>
      </c>
      <c r="M51" s="242">
        <v>100.00000000000001</v>
      </c>
      <c r="N51" s="16"/>
      <c r="O51" s="16"/>
      <c r="P51" s="16"/>
      <c r="Q51" s="16"/>
      <c r="R51" s="16"/>
      <c r="S51" s="16"/>
      <c r="T51" s="16"/>
    </row>
    <row r="52" spans="1:20" ht="6.75" customHeight="1">
      <c r="A52" s="217"/>
      <c r="B52" s="217"/>
      <c r="C52" s="251"/>
      <c r="D52" s="252"/>
      <c r="E52" s="253"/>
      <c r="F52" s="253"/>
      <c r="G52" s="16"/>
      <c r="H52" s="217"/>
      <c r="I52" s="217"/>
      <c r="J52" s="251"/>
      <c r="K52" s="252"/>
      <c r="L52" s="253"/>
      <c r="M52" s="253"/>
      <c r="N52" s="16"/>
      <c r="O52" s="16"/>
      <c r="P52" s="16"/>
      <c r="Q52" s="16"/>
      <c r="R52" s="16"/>
      <c r="S52" s="16"/>
      <c r="T52" s="16"/>
    </row>
    <row r="53" spans="1:20">
      <c r="A53" s="16" t="s">
        <v>390</v>
      </c>
      <c r="B53" s="27"/>
      <c r="C53" s="16"/>
      <c r="D53" s="16"/>
      <c r="E53" s="16"/>
      <c r="F53" s="16"/>
      <c r="G53" s="16"/>
      <c r="H53" s="16"/>
      <c r="I53" s="16"/>
      <c r="J53" s="16"/>
      <c r="K53" s="16"/>
      <c r="L53" s="16"/>
      <c r="M53" s="16"/>
      <c r="N53" s="16"/>
      <c r="O53" s="16"/>
      <c r="P53" s="16"/>
      <c r="Q53" s="259"/>
      <c r="R53" s="16"/>
      <c r="S53" s="16"/>
      <c r="T53" s="16"/>
    </row>
    <row r="54" spans="1:20">
      <c r="A54" s="16" t="s">
        <v>391</v>
      </c>
      <c r="B54" s="17"/>
      <c r="C54" s="16"/>
      <c r="D54" s="16"/>
      <c r="E54" s="16"/>
      <c r="F54" s="16"/>
      <c r="G54" s="16"/>
      <c r="H54" s="16"/>
      <c r="I54" s="16"/>
      <c r="J54" s="16"/>
      <c r="K54" s="16"/>
      <c r="L54" s="16"/>
      <c r="M54" s="16"/>
      <c r="N54" s="16"/>
      <c r="O54" s="16"/>
      <c r="P54" s="16"/>
      <c r="Q54" s="16"/>
      <c r="R54" s="16"/>
      <c r="S54" s="16"/>
      <c r="T54" s="16"/>
    </row>
    <row r="55" spans="1:20">
      <c r="A55" s="16" t="s">
        <v>368</v>
      </c>
      <c r="B55" s="16"/>
      <c r="C55" s="16"/>
      <c r="D55" s="16"/>
      <c r="E55" s="16"/>
      <c r="F55" s="16"/>
      <c r="G55" s="16"/>
      <c r="H55" s="16"/>
      <c r="I55" s="16"/>
      <c r="J55" s="16"/>
      <c r="K55" s="16"/>
      <c r="L55" s="16"/>
      <c r="M55" s="16"/>
      <c r="N55" s="16"/>
      <c r="O55" s="16"/>
      <c r="P55" s="16"/>
      <c r="Q55" s="16"/>
      <c r="R55" s="16"/>
      <c r="S55" s="16"/>
      <c r="T55" s="16"/>
    </row>
    <row r="56" spans="1:20">
      <c r="A56" s="230" t="s">
        <v>71</v>
      </c>
      <c r="B56" s="16"/>
      <c r="C56" s="16"/>
      <c r="D56" s="16"/>
      <c r="E56" s="16"/>
      <c r="F56" s="16"/>
      <c r="G56" s="16"/>
      <c r="H56" s="16"/>
      <c r="I56" s="16"/>
      <c r="J56" s="16"/>
      <c r="K56" s="16"/>
      <c r="L56" s="16"/>
      <c r="M56" s="16"/>
      <c r="N56" s="16"/>
      <c r="O56" s="16"/>
      <c r="P56" s="16"/>
      <c r="Q56" s="16"/>
      <c r="R56" s="16"/>
      <c r="S56" s="16"/>
      <c r="T56" s="16"/>
    </row>
    <row r="57" spans="1:20">
      <c r="A57" s="16"/>
      <c r="B57" s="16"/>
      <c r="C57" s="16"/>
      <c r="D57" s="16"/>
      <c r="E57" s="16"/>
      <c r="F57" s="16"/>
      <c r="G57" s="16"/>
      <c r="H57" s="16"/>
      <c r="I57" s="16"/>
      <c r="J57" s="16"/>
      <c r="K57" s="16"/>
      <c r="L57" s="16"/>
      <c r="M57" s="16"/>
      <c r="N57" s="16"/>
      <c r="O57" s="16"/>
      <c r="P57" s="16"/>
      <c r="Q57" s="16"/>
      <c r="R57" s="16"/>
      <c r="S57" s="16"/>
      <c r="T57" s="16"/>
    </row>
  </sheetData>
  <mergeCells count="36">
    <mergeCell ref="L40:L41"/>
    <mergeCell ref="M40:M41"/>
    <mergeCell ref="A40:C41"/>
    <mergeCell ref="D40:D41"/>
    <mergeCell ref="E40:E41"/>
    <mergeCell ref="F40:F41"/>
    <mergeCell ref="H40:J41"/>
    <mergeCell ref="K40:K41"/>
    <mergeCell ref="L24:L25"/>
    <mergeCell ref="M24:M25"/>
    <mergeCell ref="O24:Q25"/>
    <mergeCell ref="R24:R25"/>
    <mergeCell ref="S24:S25"/>
    <mergeCell ref="T24:T25"/>
    <mergeCell ref="A24:C25"/>
    <mergeCell ref="D24:D25"/>
    <mergeCell ref="E24:E25"/>
    <mergeCell ref="F24:F25"/>
    <mergeCell ref="H24:J25"/>
    <mergeCell ref="K24:K25"/>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54" r:id="rId1" display="Resolución SBS N° 11356-2008" xr:uid="{DCF4D1AC-E61E-4BE5-9288-D2D526261566}"/>
    <hyperlink ref="A1" location="Índice!A1" display="Volver al Índice" xr:uid="{9F27D765-6D57-45F4-AFEE-3FD685E9FEDE}"/>
  </hyperlinks>
  <printOptions horizontalCentered="1" verticalCentered="1"/>
  <pageMargins left="0.78740157480314965" right="0.78740157480314965" top="0.78740157480314965" bottom="0.78740157480314965" header="0.59055118110236227" footer="0.59055118110236227"/>
  <pageSetup paperSize="9" scale="75" fitToWidth="0" fitToHeight="0" orientation="landscape" r:id="rId2"/>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2F252-B5F0-4076-B8D8-4837C137D667}">
  <dimension ref="A1:F433"/>
  <sheetViews>
    <sheetView showGridLines="0" zoomScaleNormal="100" workbookViewId="0"/>
  </sheetViews>
  <sheetFormatPr baseColWidth="10" defaultColWidth="11.44140625" defaultRowHeight="13.2"/>
  <cols>
    <col min="1" max="1" width="4.5546875" style="305" customWidth="1"/>
    <col min="2" max="2" width="1.44140625" style="305" customWidth="1"/>
    <col min="3" max="3" width="30.5546875" style="305" customWidth="1"/>
    <col min="4" max="6" width="21.5546875" style="305" customWidth="1"/>
    <col min="7" max="16384" width="11.44140625" style="305"/>
  </cols>
  <sheetData>
    <row r="1" spans="1:6" s="261" customFormat="1" ht="17.100000000000001" customHeight="1">
      <c r="A1" s="1194" t="s">
        <v>1067</v>
      </c>
      <c r="B1" s="260"/>
      <c r="C1" s="260"/>
      <c r="D1" s="260"/>
      <c r="E1" s="260"/>
      <c r="F1" s="260"/>
    </row>
    <row r="2" spans="1:6" s="263" customFormat="1" ht="24" customHeight="1">
      <c r="A2" s="262" t="s">
        <v>392</v>
      </c>
      <c r="B2" s="262"/>
      <c r="C2" s="262"/>
      <c r="D2" s="262"/>
      <c r="E2" s="262"/>
      <c r="F2" s="262"/>
    </row>
    <row r="3" spans="1:6" s="265" customFormat="1" ht="18.899999999999999" customHeight="1">
      <c r="A3" s="264">
        <v>45351</v>
      </c>
      <c r="B3" s="264"/>
      <c r="C3" s="264"/>
      <c r="D3" s="264"/>
      <c r="E3" s="264"/>
      <c r="F3" s="264"/>
    </row>
    <row r="4" spans="1:6" s="261" customFormat="1" ht="17.100000000000001" customHeight="1">
      <c r="A4" s="266" t="s">
        <v>73</v>
      </c>
      <c r="B4" s="266"/>
      <c r="C4" s="266"/>
      <c r="D4" s="266"/>
      <c r="E4" s="266"/>
      <c r="F4" s="266"/>
    </row>
    <row r="5" spans="1:6" s="268" customFormat="1" ht="15" customHeight="1">
      <c r="A5" s="267" t="s">
        <v>393</v>
      </c>
      <c r="B5" s="267"/>
      <c r="C5" s="267"/>
      <c r="D5" s="267"/>
      <c r="E5" s="267"/>
      <c r="F5" s="267"/>
    </row>
    <row r="6" spans="1:6" s="269" customFormat="1" ht="6.9" customHeight="1" thickBot="1"/>
    <row r="7" spans="1:6" s="273" customFormat="1" ht="9.9" customHeight="1">
      <c r="A7" s="270" t="s">
        <v>394</v>
      </c>
      <c r="B7" s="270"/>
      <c r="C7" s="271"/>
      <c r="D7" s="271" t="s">
        <v>370</v>
      </c>
      <c r="E7" s="272" t="s">
        <v>395</v>
      </c>
      <c r="F7" s="272" t="s">
        <v>396</v>
      </c>
    </row>
    <row r="8" spans="1:6" s="273" customFormat="1" ht="16.5" customHeight="1">
      <c r="A8" s="274"/>
      <c r="B8" s="274"/>
      <c r="C8" s="274"/>
      <c r="D8" s="274"/>
      <c r="E8" s="275" t="s">
        <v>382</v>
      </c>
      <c r="F8" s="275" t="s">
        <v>383</v>
      </c>
    </row>
    <row r="9" spans="1:6" s="273" customFormat="1" ht="8.25" customHeight="1">
      <c r="A9" s="276"/>
      <c r="B9" s="276"/>
      <c r="C9" s="277"/>
      <c r="D9" s="276"/>
      <c r="E9" s="278"/>
      <c r="F9" s="278"/>
    </row>
    <row r="10" spans="1:6" s="284" customFormat="1" ht="12" customHeight="1">
      <c r="A10" s="276">
        <v>1</v>
      </c>
      <c r="B10" s="279"/>
      <c r="C10" s="280" t="s">
        <v>29</v>
      </c>
      <c r="D10" s="281">
        <v>0</v>
      </c>
      <c r="E10" s="282" t="s">
        <v>69</v>
      </c>
      <c r="F10" s="283" t="s">
        <v>69</v>
      </c>
    </row>
    <row r="11" spans="1:6" s="284" customFormat="1" ht="12" customHeight="1">
      <c r="A11" s="276">
        <v>2</v>
      </c>
      <c r="B11" s="279"/>
      <c r="C11" s="280" t="s">
        <v>31</v>
      </c>
      <c r="D11" s="281">
        <v>0</v>
      </c>
      <c r="E11" s="282" t="s">
        <v>69</v>
      </c>
      <c r="F11" s="283" t="s">
        <v>69</v>
      </c>
    </row>
    <row r="12" spans="1:6" s="284" customFormat="1" ht="12" customHeight="1">
      <c r="A12" s="276">
        <v>3</v>
      </c>
      <c r="B12" s="279"/>
      <c r="C12" s="280" t="s">
        <v>30</v>
      </c>
      <c r="D12" s="281">
        <v>0</v>
      </c>
      <c r="E12" s="282" t="s">
        <v>69</v>
      </c>
      <c r="F12" s="283" t="s">
        <v>69</v>
      </c>
    </row>
    <row r="13" spans="1:6" s="284" customFormat="1" ht="12" customHeight="1">
      <c r="A13" s="276">
        <v>4</v>
      </c>
      <c r="B13" s="279"/>
      <c r="C13" s="280" t="s">
        <v>37</v>
      </c>
      <c r="D13" s="281">
        <v>0</v>
      </c>
      <c r="E13" s="282" t="s">
        <v>69</v>
      </c>
      <c r="F13" s="283" t="s">
        <v>69</v>
      </c>
    </row>
    <row r="14" spans="1:6" s="284" customFormat="1" ht="12" customHeight="1">
      <c r="A14" s="276">
        <v>5</v>
      </c>
      <c r="B14" s="279"/>
      <c r="C14" s="280" t="s">
        <v>35</v>
      </c>
      <c r="D14" s="281">
        <v>0</v>
      </c>
      <c r="E14" s="282" t="s">
        <v>69</v>
      </c>
      <c r="F14" s="283" t="s">
        <v>69</v>
      </c>
    </row>
    <row r="15" spans="1:6" s="284" customFormat="1" ht="12" customHeight="1">
      <c r="A15" s="276">
        <v>6</v>
      </c>
      <c r="B15" s="279"/>
      <c r="C15" s="280" t="s">
        <v>34</v>
      </c>
      <c r="D15" s="281">
        <v>0</v>
      </c>
      <c r="E15" s="282" t="s">
        <v>69</v>
      </c>
      <c r="F15" s="283" t="s">
        <v>69</v>
      </c>
    </row>
    <row r="16" spans="1:6" s="284" customFormat="1" ht="12" customHeight="1">
      <c r="A16" s="276">
        <v>7</v>
      </c>
      <c r="B16" s="279"/>
      <c r="C16" s="280" t="s">
        <v>32</v>
      </c>
      <c r="D16" s="281">
        <v>0</v>
      </c>
      <c r="E16" s="282" t="s">
        <v>69</v>
      </c>
      <c r="F16" s="283" t="s">
        <v>69</v>
      </c>
    </row>
    <row r="17" spans="1:6" s="284" customFormat="1" ht="12" customHeight="1">
      <c r="A17" s="276">
        <v>8</v>
      </c>
      <c r="B17" s="279"/>
      <c r="C17" s="280" t="s">
        <v>36</v>
      </c>
      <c r="D17" s="281">
        <v>0</v>
      </c>
      <c r="E17" s="282" t="s">
        <v>69</v>
      </c>
      <c r="F17" s="283" t="s">
        <v>69</v>
      </c>
    </row>
    <row r="18" spans="1:6" s="284" customFormat="1" ht="12" customHeight="1">
      <c r="A18" s="276">
        <v>9</v>
      </c>
      <c r="B18" s="279"/>
      <c r="C18" s="280" t="s">
        <v>33</v>
      </c>
      <c r="D18" s="281">
        <v>0</v>
      </c>
      <c r="E18" s="282" t="s">
        <v>69</v>
      </c>
      <c r="F18" s="283" t="s">
        <v>69</v>
      </c>
    </row>
    <row r="19" spans="1:6" s="289" customFormat="1" ht="6.75" customHeight="1">
      <c r="A19" s="285"/>
      <c r="B19" s="285"/>
      <c r="C19" s="286"/>
      <c r="D19" s="287"/>
      <c r="E19" s="288"/>
      <c r="F19" s="288"/>
    </row>
    <row r="20" spans="1:6" s="289" customFormat="1" ht="11.85" customHeight="1">
      <c r="C20" s="290"/>
      <c r="D20" s="291"/>
      <c r="E20" s="292"/>
      <c r="F20" s="292"/>
    </row>
    <row r="21" spans="1:6" s="268" customFormat="1" ht="15" customHeight="1">
      <c r="A21" s="267" t="s">
        <v>397</v>
      </c>
      <c r="B21" s="267"/>
      <c r="C21" s="267"/>
      <c r="D21" s="267"/>
      <c r="E21" s="267"/>
      <c r="F21" s="293"/>
    </row>
    <row r="22" spans="1:6" s="269" customFormat="1" ht="6.9" customHeight="1" thickBot="1"/>
    <row r="23" spans="1:6" s="273" customFormat="1" ht="9.9" customHeight="1">
      <c r="A23" s="270" t="s">
        <v>394</v>
      </c>
      <c r="B23" s="270"/>
      <c r="C23" s="271"/>
      <c r="D23" s="271" t="s">
        <v>370</v>
      </c>
      <c r="E23" s="272" t="s">
        <v>395</v>
      </c>
      <c r="F23" s="272" t="s">
        <v>396</v>
      </c>
    </row>
    <row r="24" spans="1:6" s="273" customFormat="1" ht="16.5" customHeight="1">
      <c r="A24" s="274"/>
      <c r="B24" s="274"/>
      <c r="C24" s="274"/>
      <c r="D24" s="274"/>
      <c r="E24" s="275" t="s">
        <v>382</v>
      </c>
      <c r="F24" s="275" t="s">
        <v>383</v>
      </c>
    </row>
    <row r="25" spans="1:6" s="273" customFormat="1" ht="8.25" customHeight="1">
      <c r="A25" s="276"/>
      <c r="B25" s="276"/>
      <c r="C25" s="277"/>
      <c r="D25" s="276"/>
      <c r="E25" s="278"/>
      <c r="F25" s="278"/>
    </row>
    <row r="26" spans="1:6" s="284" customFormat="1" ht="12" customHeight="1">
      <c r="A26" s="276">
        <v>1</v>
      </c>
      <c r="B26" s="279"/>
      <c r="C26" s="280" t="s">
        <v>34</v>
      </c>
      <c r="D26" s="281">
        <v>1582908.2409999999</v>
      </c>
      <c r="E26" s="282">
        <v>83.044362342834347</v>
      </c>
      <c r="F26" s="283">
        <v>83.044362342834347</v>
      </c>
    </row>
    <row r="27" spans="1:6" s="284" customFormat="1" ht="12" customHeight="1">
      <c r="A27" s="276">
        <v>2</v>
      </c>
      <c r="B27" s="279"/>
      <c r="C27" s="280" t="s">
        <v>29</v>
      </c>
      <c r="D27" s="281">
        <v>323191.33799999999</v>
      </c>
      <c r="E27" s="282">
        <v>16.955637657165653</v>
      </c>
      <c r="F27" s="283">
        <v>100</v>
      </c>
    </row>
    <row r="28" spans="1:6" s="284" customFormat="1" ht="12" customHeight="1">
      <c r="A28" s="276">
        <v>3</v>
      </c>
      <c r="B28" s="279"/>
      <c r="C28" s="280" t="s">
        <v>32</v>
      </c>
      <c r="D28" s="281">
        <v>0</v>
      </c>
      <c r="E28" s="282" t="s">
        <v>69</v>
      </c>
      <c r="F28" s="283" t="s">
        <v>69</v>
      </c>
    </row>
    <row r="29" spans="1:6" s="284" customFormat="1" ht="12" customHeight="1">
      <c r="A29" s="276">
        <v>4</v>
      </c>
      <c r="B29" s="279"/>
      <c r="C29" s="280" t="s">
        <v>31</v>
      </c>
      <c r="D29" s="281">
        <v>0</v>
      </c>
      <c r="E29" s="282" t="s">
        <v>69</v>
      </c>
      <c r="F29" s="283" t="s">
        <v>69</v>
      </c>
    </row>
    <row r="30" spans="1:6" s="284" customFormat="1" ht="12" customHeight="1">
      <c r="A30" s="276">
        <v>5</v>
      </c>
      <c r="B30" s="279"/>
      <c r="C30" s="280" t="s">
        <v>30</v>
      </c>
      <c r="D30" s="281">
        <v>0</v>
      </c>
      <c r="E30" s="282" t="s">
        <v>69</v>
      </c>
      <c r="F30" s="283" t="s">
        <v>69</v>
      </c>
    </row>
    <row r="31" spans="1:6" s="284" customFormat="1" ht="12" customHeight="1">
      <c r="A31" s="276">
        <v>6</v>
      </c>
      <c r="B31" s="279"/>
      <c r="C31" s="280" t="s">
        <v>37</v>
      </c>
      <c r="D31" s="281">
        <v>0</v>
      </c>
      <c r="E31" s="282" t="s">
        <v>69</v>
      </c>
      <c r="F31" s="283" t="s">
        <v>69</v>
      </c>
    </row>
    <row r="32" spans="1:6" s="284" customFormat="1" ht="12" customHeight="1">
      <c r="A32" s="276">
        <v>7</v>
      </c>
      <c r="B32" s="279"/>
      <c r="C32" s="280" t="s">
        <v>35</v>
      </c>
      <c r="D32" s="281">
        <v>0</v>
      </c>
      <c r="E32" s="282" t="s">
        <v>69</v>
      </c>
      <c r="F32" s="283" t="s">
        <v>69</v>
      </c>
    </row>
    <row r="33" spans="1:6" s="284" customFormat="1" ht="12" customHeight="1">
      <c r="A33" s="276">
        <v>8</v>
      </c>
      <c r="B33" s="279"/>
      <c r="C33" s="280" t="s">
        <v>36</v>
      </c>
      <c r="D33" s="281">
        <v>0</v>
      </c>
      <c r="E33" s="282" t="s">
        <v>69</v>
      </c>
      <c r="F33" s="283" t="s">
        <v>69</v>
      </c>
    </row>
    <row r="34" spans="1:6" s="284" customFormat="1" ht="12" customHeight="1">
      <c r="A34" s="276">
        <v>9</v>
      </c>
      <c r="B34" s="279"/>
      <c r="C34" s="280" t="s">
        <v>33</v>
      </c>
      <c r="D34" s="281">
        <v>0</v>
      </c>
      <c r="E34" s="282" t="s">
        <v>69</v>
      </c>
      <c r="F34" s="283" t="s">
        <v>69</v>
      </c>
    </row>
    <row r="35" spans="1:6" s="289" customFormat="1" ht="9" customHeight="1">
      <c r="A35" s="285"/>
      <c r="B35" s="285"/>
      <c r="C35" s="286"/>
      <c r="D35" s="287"/>
      <c r="E35" s="288"/>
      <c r="F35" s="288"/>
    </row>
    <row r="36" spans="1:6" s="289" customFormat="1" ht="7.5" customHeight="1">
      <c r="C36" s="290"/>
      <c r="D36" s="291"/>
      <c r="E36" s="292"/>
      <c r="F36" s="292"/>
    </row>
    <row r="37" spans="1:6" s="268" customFormat="1" ht="15" customHeight="1">
      <c r="A37" s="267" t="s">
        <v>398</v>
      </c>
      <c r="B37" s="267"/>
      <c r="C37" s="267"/>
      <c r="D37" s="267"/>
      <c r="E37" s="267"/>
      <c r="F37" s="267"/>
    </row>
    <row r="38" spans="1:6" s="269" customFormat="1" ht="6.9" customHeight="1" thickBot="1"/>
    <row r="39" spans="1:6" s="294" customFormat="1" ht="9.9" customHeight="1">
      <c r="A39" s="270" t="s">
        <v>394</v>
      </c>
      <c r="B39" s="270"/>
      <c r="C39" s="271"/>
      <c r="D39" s="271" t="s">
        <v>370</v>
      </c>
      <c r="E39" s="272" t="s">
        <v>395</v>
      </c>
      <c r="F39" s="272" t="s">
        <v>396</v>
      </c>
    </row>
    <row r="40" spans="1:6" s="294" customFormat="1" ht="15.75" customHeight="1">
      <c r="A40" s="274"/>
      <c r="B40" s="274"/>
      <c r="C40" s="274"/>
      <c r="D40" s="274"/>
      <c r="E40" s="275" t="s">
        <v>382</v>
      </c>
      <c r="F40" s="275" t="s">
        <v>383</v>
      </c>
    </row>
    <row r="41" spans="1:6" s="294" customFormat="1" ht="8.25" customHeight="1">
      <c r="A41" s="284"/>
      <c r="B41" s="284"/>
      <c r="C41" s="277"/>
      <c r="D41" s="276"/>
      <c r="E41" s="278"/>
      <c r="F41" s="278"/>
    </row>
    <row r="42" spans="1:6" s="284" customFormat="1" ht="12" customHeight="1">
      <c r="A42" s="276">
        <v>1</v>
      </c>
      <c r="B42" s="279"/>
      <c r="C42" s="280" t="s">
        <v>30</v>
      </c>
      <c r="D42" s="281">
        <v>4169484.7239999999</v>
      </c>
      <c r="E42" s="282">
        <v>36.43737346508761</v>
      </c>
      <c r="F42" s="283">
        <v>36.43737346508761</v>
      </c>
    </row>
    <row r="43" spans="1:6" s="284" customFormat="1" ht="12" customHeight="1">
      <c r="A43" s="276">
        <v>2</v>
      </c>
      <c r="B43" s="279"/>
      <c r="C43" s="280" t="s">
        <v>31</v>
      </c>
      <c r="D43" s="281">
        <v>2275428.7030000002</v>
      </c>
      <c r="E43" s="282">
        <v>19.885105938186651</v>
      </c>
      <c r="F43" s="283">
        <v>56.322479403274258</v>
      </c>
    </row>
    <row r="44" spans="1:6" s="284" customFormat="1" ht="12" customHeight="1">
      <c r="A44" s="276">
        <v>3</v>
      </c>
      <c r="B44" s="279"/>
      <c r="C44" s="280" t="s">
        <v>35</v>
      </c>
      <c r="D44" s="281">
        <v>1424557.845</v>
      </c>
      <c r="E44" s="282">
        <v>12.449295214370808</v>
      </c>
      <c r="F44" s="283">
        <v>68.771774617645065</v>
      </c>
    </row>
    <row r="45" spans="1:6" s="284" customFormat="1" ht="12" customHeight="1">
      <c r="A45" s="276">
        <v>4</v>
      </c>
      <c r="B45" s="279"/>
      <c r="C45" s="280" t="s">
        <v>29</v>
      </c>
      <c r="D45" s="281">
        <v>1404449.0220000001</v>
      </c>
      <c r="E45" s="282">
        <v>12.273563021522909</v>
      </c>
      <c r="F45" s="283">
        <v>81.045337639167968</v>
      </c>
    </row>
    <row r="46" spans="1:6" s="284" customFormat="1" ht="12" customHeight="1">
      <c r="A46" s="276">
        <v>5</v>
      </c>
      <c r="B46" s="279"/>
      <c r="C46" s="280" t="s">
        <v>32</v>
      </c>
      <c r="D46" s="281">
        <v>941106.77300000004</v>
      </c>
      <c r="E46" s="282">
        <v>8.224387718928222</v>
      </c>
      <c r="F46" s="283">
        <v>89.269725358096196</v>
      </c>
    </row>
    <row r="47" spans="1:6" s="284" customFormat="1" ht="12" customHeight="1">
      <c r="A47" s="276">
        <v>6</v>
      </c>
      <c r="B47" s="279"/>
      <c r="C47" s="280" t="s">
        <v>36</v>
      </c>
      <c r="D47" s="281">
        <v>585997.92000000004</v>
      </c>
      <c r="E47" s="282">
        <v>5.1210704617524661</v>
      </c>
      <c r="F47" s="283">
        <v>94.390795819848663</v>
      </c>
    </row>
    <row r="48" spans="1:6" s="284" customFormat="1" ht="12" customHeight="1">
      <c r="A48" s="276">
        <v>7</v>
      </c>
      <c r="B48" s="279"/>
      <c r="C48" s="280" t="s">
        <v>37</v>
      </c>
      <c r="D48" s="281">
        <v>370034.18400000001</v>
      </c>
      <c r="E48" s="282">
        <v>3.2337506070347093</v>
      </c>
      <c r="F48" s="283">
        <v>97.62454642688337</v>
      </c>
    </row>
    <row r="49" spans="1:6" s="284" customFormat="1" ht="12" customHeight="1">
      <c r="A49" s="276">
        <v>8</v>
      </c>
      <c r="B49" s="279"/>
      <c r="C49" s="280" t="s">
        <v>33</v>
      </c>
      <c r="D49" s="281">
        <v>262216.30099999998</v>
      </c>
      <c r="E49" s="282">
        <v>2.2915237542841336</v>
      </c>
      <c r="F49" s="283">
        <v>99.916070181167498</v>
      </c>
    </row>
    <row r="50" spans="1:6" s="284" customFormat="1" ht="12" customHeight="1">
      <c r="A50" s="276">
        <v>9</v>
      </c>
      <c r="B50" s="279"/>
      <c r="C50" s="280" t="s">
        <v>34</v>
      </c>
      <c r="D50" s="281">
        <v>9603.9879999999994</v>
      </c>
      <c r="E50" s="282">
        <v>8.3929818832505637E-2</v>
      </c>
      <c r="F50" s="283">
        <v>100</v>
      </c>
    </row>
    <row r="51" spans="1:6" s="289" customFormat="1" ht="6" customHeight="1">
      <c r="A51" s="285"/>
      <c r="B51" s="285"/>
      <c r="C51" s="295"/>
      <c r="D51" s="295"/>
      <c r="E51" s="295"/>
      <c r="F51" s="295"/>
    </row>
    <row r="52" spans="1:6" s="269" customFormat="1" ht="9.75" customHeight="1">
      <c r="C52" s="296"/>
      <c r="D52" s="297"/>
      <c r="E52" s="298"/>
      <c r="F52" s="298"/>
    </row>
    <row r="53" spans="1:6" s="268" customFormat="1" ht="15" customHeight="1">
      <c r="A53" s="267" t="s">
        <v>399</v>
      </c>
      <c r="B53" s="267"/>
      <c r="C53" s="267"/>
      <c r="D53" s="267"/>
      <c r="E53" s="267"/>
      <c r="F53" s="267"/>
    </row>
    <row r="54" spans="1:6" s="269" customFormat="1" ht="6.9" customHeight="1" thickBot="1"/>
    <row r="55" spans="1:6" s="294" customFormat="1" ht="12.75" customHeight="1">
      <c r="A55" s="270" t="s">
        <v>394</v>
      </c>
      <c r="B55" s="270"/>
      <c r="C55" s="271"/>
      <c r="D55" s="271" t="s">
        <v>370</v>
      </c>
      <c r="E55" s="272" t="s">
        <v>395</v>
      </c>
      <c r="F55" s="272" t="s">
        <v>396</v>
      </c>
    </row>
    <row r="56" spans="1:6" s="284" customFormat="1" ht="12.75" customHeight="1">
      <c r="A56" s="274"/>
      <c r="B56" s="274"/>
      <c r="C56" s="274"/>
      <c r="D56" s="274"/>
      <c r="E56" s="275" t="s">
        <v>382</v>
      </c>
      <c r="F56" s="275" t="s">
        <v>383</v>
      </c>
    </row>
    <row r="57" spans="1:6" s="284" customFormat="1" ht="7.5" customHeight="1">
      <c r="C57" s="277"/>
      <c r="D57" s="276"/>
      <c r="E57" s="278"/>
      <c r="F57" s="278"/>
    </row>
    <row r="58" spans="1:6" s="284" customFormat="1" ht="12" customHeight="1">
      <c r="A58" s="276">
        <v>1</v>
      </c>
      <c r="B58" s="279"/>
      <c r="C58" s="280" t="s">
        <v>35</v>
      </c>
      <c r="D58" s="281">
        <v>27520.52</v>
      </c>
      <c r="E58" s="282">
        <v>100</v>
      </c>
      <c r="F58" s="283">
        <v>100</v>
      </c>
    </row>
    <row r="59" spans="1:6" s="284" customFormat="1" ht="12" customHeight="1">
      <c r="A59" s="276">
        <v>2</v>
      </c>
      <c r="B59" s="279"/>
      <c r="C59" s="280" t="s">
        <v>29</v>
      </c>
      <c r="D59" s="281">
        <v>0</v>
      </c>
      <c r="E59" s="282" t="s">
        <v>69</v>
      </c>
      <c r="F59" s="283" t="s">
        <v>69</v>
      </c>
    </row>
    <row r="60" spans="1:6" s="284" customFormat="1" ht="12" customHeight="1">
      <c r="A60" s="276">
        <v>3</v>
      </c>
      <c r="B60" s="279"/>
      <c r="C60" s="280" t="s">
        <v>31</v>
      </c>
      <c r="D60" s="281">
        <v>0</v>
      </c>
      <c r="E60" s="282" t="s">
        <v>69</v>
      </c>
      <c r="F60" s="283" t="s">
        <v>69</v>
      </c>
    </row>
    <row r="61" spans="1:6" s="284" customFormat="1" ht="12" customHeight="1">
      <c r="A61" s="276">
        <v>4</v>
      </c>
      <c r="B61" s="279"/>
      <c r="C61" s="280" t="s">
        <v>30</v>
      </c>
      <c r="D61" s="281">
        <v>0</v>
      </c>
      <c r="E61" s="282" t="s">
        <v>69</v>
      </c>
      <c r="F61" s="283" t="s">
        <v>69</v>
      </c>
    </row>
    <row r="62" spans="1:6" s="284" customFormat="1" ht="12" customHeight="1">
      <c r="A62" s="276">
        <v>5</v>
      </c>
      <c r="B62" s="279"/>
      <c r="C62" s="280" t="s">
        <v>37</v>
      </c>
      <c r="D62" s="281">
        <v>0</v>
      </c>
      <c r="E62" s="282" t="s">
        <v>69</v>
      </c>
      <c r="F62" s="283" t="s">
        <v>69</v>
      </c>
    </row>
    <row r="63" spans="1:6" s="284" customFormat="1" ht="12" customHeight="1">
      <c r="A63" s="276">
        <v>6</v>
      </c>
      <c r="B63" s="279"/>
      <c r="C63" s="280" t="s">
        <v>34</v>
      </c>
      <c r="D63" s="281">
        <v>0</v>
      </c>
      <c r="E63" s="282" t="s">
        <v>69</v>
      </c>
      <c r="F63" s="283" t="s">
        <v>69</v>
      </c>
    </row>
    <row r="64" spans="1:6" s="284" customFormat="1" ht="12" customHeight="1">
      <c r="A64" s="276">
        <v>7</v>
      </c>
      <c r="B64" s="279"/>
      <c r="C64" s="280" t="s">
        <v>32</v>
      </c>
      <c r="D64" s="281">
        <v>0</v>
      </c>
      <c r="E64" s="282" t="s">
        <v>69</v>
      </c>
      <c r="F64" s="283" t="s">
        <v>69</v>
      </c>
    </row>
    <row r="65" spans="1:6" s="284" customFormat="1" ht="12" customHeight="1">
      <c r="A65" s="276">
        <v>8</v>
      </c>
      <c r="B65" s="279"/>
      <c r="C65" s="280" t="s">
        <v>36</v>
      </c>
      <c r="D65" s="281">
        <v>0</v>
      </c>
      <c r="E65" s="282" t="s">
        <v>69</v>
      </c>
      <c r="F65" s="283" t="s">
        <v>69</v>
      </c>
    </row>
    <row r="66" spans="1:6" s="284" customFormat="1" ht="12" customHeight="1">
      <c r="A66" s="276">
        <v>9</v>
      </c>
      <c r="B66" s="279"/>
      <c r="C66" s="280" t="s">
        <v>33</v>
      </c>
      <c r="D66" s="281">
        <v>0</v>
      </c>
      <c r="E66" s="282" t="s">
        <v>69</v>
      </c>
      <c r="F66" s="283" t="s">
        <v>69</v>
      </c>
    </row>
    <row r="67" spans="1:6" s="289" customFormat="1" ht="6" customHeight="1">
      <c r="A67" s="285"/>
      <c r="B67" s="285"/>
      <c r="C67" s="286"/>
      <c r="D67" s="299"/>
      <c r="E67" s="300"/>
      <c r="F67" s="300"/>
    </row>
    <row r="68" spans="1:6" s="269" customFormat="1" ht="6" customHeight="1">
      <c r="A68" s="284"/>
      <c r="B68" s="284"/>
      <c r="C68" s="284"/>
      <c r="D68" s="284"/>
      <c r="E68" s="284"/>
      <c r="F68" s="284"/>
    </row>
    <row r="69" spans="1:6" s="302" customFormat="1" ht="11.1" customHeight="1">
      <c r="A69" s="284" t="s">
        <v>400</v>
      </c>
      <c r="B69" s="301"/>
      <c r="C69" s="284"/>
      <c r="D69" s="284"/>
      <c r="E69" s="284"/>
      <c r="F69" s="284"/>
    </row>
    <row r="70" spans="1:6" s="302" customFormat="1" ht="11.1" customHeight="1">
      <c r="A70" s="303" t="s">
        <v>401</v>
      </c>
      <c r="B70" s="301"/>
      <c r="C70" s="284"/>
      <c r="D70" s="284"/>
      <c r="E70" s="284"/>
      <c r="F70" s="284"/>
    </row>
    <row r="71" spans="1:6" s="230" customFormat="1" ht="10.199999999999999">
      <c r="A71" s="230" t="s">
        <v>402</v>
      </c>
    </row>
    <row r="72" spans="1:6" s="269" customFormat="1">
      <c r="A72" s="304"/>
      <c r="B72" s="284"/>
      <c r="C72" s="284"/>
      <c r="D72" s="284"/>
      <c r="E72" s="284"/>
      <c r="F72" s="284"/>
    </row>
    <row r="73" spans="1:6" s="269" customFormat="1"/>
    <row r="74" spans="1:6" s="269" customFormat="1"/>
    <row r="75" spans="1:6" s="269" customFormat="1"/>
    <row r="76" spans="1:6" s="269" customFormat="1"/>
    <row r="77" spans="1:6" s="269" customFormat="1"/>
    <row r="78" spans="1:6" s="269" customFormat="1"/>
    <row r="79" spans="1:6" s="269" customFormat="1"/>
    <row r="80" spans="1:6" s="269" customFormat="1"/>
    <row r="81" s="269" customFormat="1"/>
    <row r="82" s="269" customFormat="1"/>
    <row r="83" s="269" customFormat="1"/>
    <row r="84" s="269" customFormat="1"/>
    <row r="85" s="269" customFormat="1"/>
    <row r="86" s="269" customFormat="1"/>
    <row r="87" s="269" customFormat="1"/>
    <row r="88" s="269" customFormat="1"/>
    <row r="89" s="269" customFormat="1"/>
    <row r="90" s="269" customFormat="1"/>
    <row r="91" s="269" customFormat="1"/>
    <row r="92" s="269" customFormat="1"/>
    <row r="93" s="269" customFormat="1"/>
    <row r="94" s="269" customFormat="1"/>
    <row r="95" s="269" customFormat="1"/>
    <row r="96" s="269" customFormat="1"/>
    <row r="97" s="269" customFormat="1"/>
    <row r="98" s="269" customFormat="1"/>
    <row r="99" s="269" customFormat="1"/>
    <row r="100" s="269" customFormat="1"/>
    <row r="101" s="269" customFormat="1"/>
    <row r="102" s="269" customFormat="1"/>
    <row r="103" s="269" customFormat="1"/>
    <row r="104" s="269" customFormat="1"/>
    <row r="105" s="269" customFormat="1"/>
    <row r="106" s="269" customFormat="1"/>
    <row r="107" s="269" customFormat="1"/>
    <row r="108" s="269" customFormat="1"/>
    <row r="109" s="269" customFormat="1"/>
    <row r="110" s="269" customFormat="1"/>
    <row r="111" s="269" customFormat="1"/>
    <row r="112" s="269" customFormat="1"/>
    <row r="113" s="269" customFormat="1"/>
    <row r="114" s="269" customFormat="1"/>
    <row r="115" s="269" customFormat="1"/>
    <row r="116" s="269" customFormat="1"/>
    <row r="117" s="269" customFormat="1"/>
    <row r="118" s="269" customFormat="1"/>
    <row r="119" s="269" customFormat="1"/>
    <row r="120" s="269" customFormat="1"/>
    <row r="121" s="269" customFormat="1"/>
    <row r="122" s="269" customFormat="1"/>
    <row r="123" s="269" customFormat="1"/>
    <row r="124" s="269" customFormat="1"/>
    <row r="125" s="269" customFormat="1"/>
    <row r="126" s="269" customFormat="1"/>
    <row r="127" s="269" customFormat="1"/>
    <row r="128" s="269" customFormat="1"/>
    <row r="129" s="269" customFormat="1"/>
    <row r="130" s="269" customFormat="1"/>
    <row r="131" s="269" customFormat="1"/>
    <row r="132" s="269" customFormat="1"/>
    <row r="133" s="269" customFormat="1"/>
    <row r="134" s="269" customFormat="1"/>
    <row r="135" s="269" customFormat="1"/>
    <row r="136" s="269" customFormat="1"/>
    <row r="137" s="269" customFormat="1"/>
    <row r="138" s="269" customFormat="1"/>
    <row r="139" s="269" customFormat="1"/>
    <row r="140" s="269" customFormat="1"/>
    <row r="141" s="269" customFormat="1"/>
    <row r="142" s="269" customFormat="1"/>
    <row r="143" s="269" customFormat="1"/>
    <row r="144" s="269" customFormat="1"/>
    <row r="145" s="269" customFormat="1"/>
    <row r="146" s="269" customFormat="1"/>
    <row r="147" s="269" customFormat="1"/>
    <row r="148" s="269" customFormat="1"/>
    <row r="149" s="269" customFormat="1"/>
    <row r="150" s="269" customFormat="1"/>
    <row r="151" s="269" customFormat="1"/>
    <row r="152" s="269" customFormat="1"/>
    <row r="153" s="269" customFormat="1"/>
    <row r="154" s="269" customFormat="1"/>
    <row r="155" s="269" customFormat="1"/>
    <row r="156" s="269" customFormat="1"/>
    <row r="157" s="269" customFormat="1"/>
    <row r="158" s="269" customFormat="1"/>
    <row r="159" s="269" customFormat="1"/>
    <row r="160" s="269" customFormat="1"/>
    <row r="161" s="269" customFormat="1"/>
    <row r="162" s="269" customFormat="1"/>
    <row r="163" s="269" customFormat="1"/>
    <row r="164" s="269" customFormat="1"/>
    <row r="165" s="269" customFormat="1"/>
    <row r="166" s="269" customFormat="1"/>
    <row r="167" s="269" customFormat="1"/>
    <row r="168" s="269" customFormat="1"/>
    <row r="169" s="269" customFormat="1"/>
    <row r="170" s="269" customFormat="1"/>
    <row r="171" s="269" customFormat="1"/>
    <row r="172" s="269" customFormat="1"/>
    <row r="173" s="269" customFormat="1"/>
    <row r="174" s="269" customFormat="1"/>
    <row r="175" s="269" customFormat="1"/>
    <row r="176" s="269" customFormat="1"/>
    <row r="177" s="269" customFormat="1"/>
    <row r="178" s="269" customFormat="1"/>
    <row r="179" s="269" customFormat="1"/>
    <row r="180" s="269" customFormat="1"/>
    <row r="181" s="269" customFormat="1"/>
    <row r="182" s="269" customFormat="1"/>
    <row r="183" s="269" customFormat="1"/>
    <row r="184" s="269" customFormat="1"/>
    <row r="185" s="269" customFormat="1"/>
    <row r="186" s="269" customFormat="1"/>
    <row r="187" s="269" customFormat="1"/>
    <row r="188" s="269" customFormat="1"/>
    <row r="189" s="269" customFormat="1"/>
    <row r="190" s="269" customFormat="1"/>
    <row r="191" s="269" customFormat="1"/>
    <row r="192" s="269" customFormat="1"/>
    <row r="193" s="269" customFormat="1"/>
    <row r="194" s="269" customFormat="1"/>
    <row r="195" s="269" customFormat="1"/>
    <row r="196" s="269" customFormat="1"/>
    <row r="197" s="269" customFormat="1"/>
    <row r="198" s="269" customFormat="1"/>
    <row r="199" s="269" customFormat="1"/>
    <row r="200" s="269" customFormat="1"/>
    <row r="201" s="269" customFormat="1"/>
    <row r="202" s="269" customFormat="1"/>
    <row r="203" s="269" customFormat="1"/>
    <row r="204" s="269" customFormat="1"/>
    <row r="205" s="269" customFormat="1"/>
    <row r="206" s="269" customFormat="1"/>
    <row r="207" s="269" customFormat="1"/>
    <row r="208" s="269" customFormat="1"/>
    <row r="209" s="269" customFormat="1"/>
    <row r="210" s="269" customFormat="1"/>
    <row r="211" s="269" customFormat="1"/>
    <row r="212" s="269" customFormat="1"/>
    <row r="213" s="269" customFormat="1"/>
    <row r="214" s="269" customFormat="1"/>
    <row r="215" s="269" customFormat="1"/>
    <row r="216" s="269" customFormat="1"/>
    <row r="217" s="269" customFormat="1"/>
    <row r="218" s="269" customFormat="1"/>
    <row r="219" s="269" customFormat="1"/>
    <row r="220" s="269" customFormat="1"/>
    <row r="221" s="269" customFormat="1"/>
    <row r="222" s="269" customFormat="1"/>
    <row r="223" s="269" customFormat="1"/>
    <row r="224" s="269" customFormat="1"/>
    <row r="225" s="269" customFormat="1"/>
    <row r="226" s="269" customFormat="1"/>
    <row r="227" s="269" customFormat="1"/>
    <row r="228" s="269" customFormat="1"/>
    <row r="229" s="269" customFormat="1"/>
    <row r="230" s="269" customFormat="1"/>
    <row r="231" s="269" customFormat="1"/>
    <row r="232" s="269" customFormat="1"/>
    <row r="233" s="269" customFormat="1"/>
    <row r="234" s="269" customFormat="1"/>
    <row r="235" s="269" customFormat="1"/>
    <row r="236" s="269" customFormat="1"/>
    <row r="237" s="269" customFormat="1"/>
    <row r="238" s="269" customFormat="1"/>
    <row r="239" s="269" customFormat="1"/>
    <row r="240" s="269" customFormat="1"/>
    <row r="241" s="269" customFormat="1"/>
    <row r="242" s="269" customFormat="1"/>
    <row r="243" s="269" customFormat="1"/>
    <row r="244" s="269" customFormat="1"/>
    <row r="245" s="269" customFormat="1"/>
    <row r="246" s="269" customFormat="1"/>
    <row r="247" s="269" customFormat="1"/>
    <row r="248" s="269" customFormat="1"/>
    <row r="249" s="269" customFormat="1"/>
    <row r="250" s="269" customFormat="1"/>
    <row r="251" s="269" customFormat="1"/>
    <row r="252" s="269" customFormat="1"/>
    <row r="253" s="269" customFormat="1"/>
    <row r="254" s="269" customFormat="1"/>
    <row r="255" s="269" customFormat="1"/>
    <row r="256" s="269" customFormat="1"/>
    <row r="257" s="269" customFormat="1"/>
    <row r="258" s="269" customFormat="1"/>
    <row r="259" s="269" customFormat="1"/>
    <row r="260" s="269" customFormat="1"/>
    <row r="261" s="269" customFormat="1"/>
    <row r="262" s="269" customFormat="1"/>
    <row r="263" s="269" customFormat="1"/>
    <row r="264" s="269" customFormat="1"/>
    <row r="265" s="269" customFormat="1"/>
    <row r="266" s="269" customFormat="1"/>
    <row r="267" s="269" customFormat="1"/>
    <row r="268" s="269" customFormat="1"/>
    <row r="269" s="269" customFormat="1"/>
    <row r="270" s="269" customFormat="1"/>
    <row r="271" s="269" customFormat="1"/>
    <row r="272" s="269" customFormat="1"/>
    <row r="273" s="269" customFormat="1"/>
    <row r="274" s="269" customFormat="1"/>
    <row r="275" s="269" customFormat="1"/>
    <row r="276" s="269" customFormat="1"/>
    <row r="277" s="269" customFormat="1"/>
    <row r="278" s="269" customFormat="1"/>
    <row r="279" s="269" customFormat="1"/>
    <row r="280" s="269" customFormat="1"/>
    <row r="281" s="269" customFormat="1"/>
    <row r="282" s="269" customFormat="1"/>
    <row r="283" s="269" customFormat="1"/>
    <row r="284" s="269" customFormat="1"/>
    <row r="285" s="269" customFormat="1"/>
    <row r="286" s="269" customFormat="1"/>
    <row r="287" s="269" customFormat="1"/>
    <row r="288" s="269" customFormat="1"/>
    <row r="289" s="269" customFormat="1"/>
    <row r="290" s="269" customFormat="1"/>
    <row r="291" s="269" customFormat="1"/>
    <row r="292" s="269" customFormat="1"/>
    <row r="293" s="269" customFormat="1"/>
    <row r="294" s="269" customFormat="1"/>
    <row r="295" s="269" customFormat="1"/>
    <row r="296" s="269" customFormat="1"/>
    <row r="297" s="269" customFormat="1"/>
    <row r="298" s="269" customFormat="1"/>
    <row r="299" s="269" customFormat="1"/>
    <row r="300" s="269" customFormat="1"/>
    <row r="301" s="269" customFormat="1"/>
    <row r="302" s="269" customFormat="1"/>
    <row r="303" s="269" customFormat="1"/>
    <row r="304" s="269" customFormat="1"/>
    <row r="305" s="269" customFormat="1"/>
    <row r="306" s="269" customFormat="1"/>
    <row r="307" s="269" customFormat="1"/>
    <row r="308" s="269" customFormat="1"/>
    <row r="309" s="269" customFormat="1"/>
    <row r="310" s="269" customFormat="1"/>
    <row r="311" s="269" customFormat="1"/>
    <row r="312" s="269" customFormat="1"/>
    <row r="313" s="269" customFormat="1"/>
    <row r="314" s="269" customFormat="1"/>
    <row r="315" s="269" customFormat="1"/>
    <row r="316" s="269" customFormat="1"/>
    <row r="317" s="269" customFormat="1"/>
    <row r="318" s="269" customFormat="1"/>
    <row r="319" s="269" customFormat="1"/>
    <row r="320" s="269" customFormat="1"/>
    <row r="321" s="269" customFormat="1"/>
    <row r="322" s="269" customFormat="1"/>
    <row r="323" s="269" customFormat="1"/>
    <row r="324" s="269" customFormat="1"/>
    <row r="325" s="269" customFormat="1"/>
    <row r="326" s="269" customFormat="1"/>
    <row r="327" s="269" customFormat="1"/>
    <row r="328" s="269" customFormat="1"/>
    <row r="329" s="269" customFormat="1"/>
    <row r="330" s="269" customFormat="1"/>
    <row r="331" s="269" customFormat="1"/>
    <row r="332" s="269" customFormat="1"/>
    <row r="333" s="269" customFormat="1"/>
    <row r="334" s="269" customFormat="1"/>
    <row r="335" s="269" customFormat="1"/>
    <row r="336" s="269" customFormat="1"/>
    <row r="337" s="269" customFormat="1"/>
    <row r="338" s="269" customFormat="1"/>
    <row r="339" s="269" customFormat="1"/>
    <row r="340" s="269" customFormat="1"/>
    <row r="341" s="269" customFormat="1"/>
    <row r="342" s="269" customFormat="1"/>
    <row r="343" s="269" customFormat="1"/>
    <row r="344" s="269" customFormat="1"/>
    <row r="345" s="269" customFormat="1"/>
    <row r="346" s="269" customFormat="1"/>
    <row r="347" s="269" customFormat="1"/>
    <row r="348" s="269" customFormat="1"/>
    <row r="349" s="269" customFormat="1"/>
    <row r="350" s="269" customFormat="1"/>
    <row r="351" s="269" customFormat="1"/>
    <row r="352" s="269" customFormat="1"/>
    <row r="353" s="269" customFormat="1"/>
    <row r="354" s="269" customFormat="1"/>
    <row r="355" s="269" customFormat="1"/>
    <row r="356" s="269" customFormat="1"/>
    <row r="357" s="269" customFormat="1"/>
    <row r="358" s="269" customFormat="1"/>
    <row r="359" s="269" customFormat="1"/>
    <row r="360" s="269" customFormat="1"/>
    <row r="361" s="269" customFormat="1"/>
    <row r="362" s="269" customFormat="1"/>
    <row r="363" s="269" customFormat="1"/>
    <row r="364" s="269" customFormat="1"/>
    <row r="365" s="269" customFormat="1"/>
    <row r="366" s="269" customFormat="1"/>
    <row r="367" s="269" customFormat="1"/>
    <row r="368" s="269" customFormat="1"/>
    <row r="369" s="269" customFormat="1"/>
    <row r="370" s="269" customFormat="1"/>
    <row r="371" s="269" customFormat="1"/>
    <row r="372" s="269" customFormat="1"/>
    <row r="373" s="269" customFormat="1"/>
    <row r="374" s="269" customFormat="1"/>
    <row r="375" s="269" customFormat="1"/>
    <row r="376" s="269" customFormat="1"/>
    <row r="377" s="269" customFormat="1"/>
    <row r="378" s="269" customFormat="1"/>
    <row r="379" s="269" customFormat="1"/>
    <row r="380" s="269" customFormat="1"/>
    <row r="381" s="269" customFormat="1"/>
    <row r="382" s="269" customFormat="1"/>
    <row r="383" s="269" customFormat="1"/>
    <row r="384" s="269" customFormat="1"/>
    <row r="385" s="269" customFormat="1"/>
    <row r="386" s="269" customFormat="1"/>
    <row r="387" s="269" customFormat="1"/>
    <row r="388" s="269" customFormat="1"/>
    <row r="389" s="269" customFormat="1"/>
    <row r="390" s="269" customFormat="1"/>
    <row r="391" s="269" customFormat="1"/>
    <row r="392" s="269" customFormat="1"/>
    <row r="393" s="269" customFormat="1"/>
    <row r="394" s="269" customFormat="1"/>
    <row r="395" s="269" customFormat="1"/>
    <row r="396" s="269" customFormat="1"/>
    <row r="397" s="269" customFormat="1"/>
    <row r="398" s="269" customFormat="1"/>
    <row r="399" s="269" customFormat="1"/>
    <row r="400" s="269" customFormat="1"/>
    <row r="401" s="269" customFormat="1"/>
    <row r="402" s="269" customFormat="1"/>
    <row r="403" s="269" customFormat="1"/>
    <row r="404" s="269" customFormat="1"/>
    <row r="405" s="269" customFormat="1"/>
    <row r="406" s="269" customFormat="1"/>
    <row r="407" s="269" customFormat="1"/>
    <row r="408" s="269" customFormat="1"/>
    <row r="409" s="269" customFormat="1"/>
    <row r="410" s="269" customFormat="1"/>
    <row r="411" s="269" customFormat="1"/>
    <row r="412" s="269" customFormat="1"/>
    <row r="413" s="269" customFormat="1"/>
    <row r="414" s="269" customFormat="1"/>
    <row r="415" s="269" customFormat="1"/>
    <row r="416" s="269" customFormat="1"/>
    <row r="417" s="269" customFormat="1"/>
    <row r="418" s="269" customFormat="1"/>
    <row r="419" s="269" customFormat="1"/>
    <row r="420" s="269" customFormat="1"/>
    <row r="421" s="269" customFormat="1"/>
    <row r="422" s="269" customFormat="1"/>
    <row r="423" s="269" customFormat="1"/>
    <row r="424" s="269" customFormat="1"/>
    <row r="425" s="269" customFormat="1"/>
    <row r="426" s="269" customFormat="1"/>
    <row r="427" s="269" customFormat="1"/>
    <row r="428" s="269" customFormat="1"/>
    <row r="429" s="269" customFormat="1"/>
    <row r="430" s="269" customFormat="1"/>
    <row r="431" s="269" customFormat="1"/>
    <row r="432" s="269" customFormat="1"/>
    <row r="433" s="269" customFormat="1"/>
  </sheetData>
  <mergeCells count="16">
    <mergeCell ref="A39:C40"/>
    <mergeCell ref="D39:D40"/>
    <mergeCell ref="E39:E40"/>
    <mergeCell ref="F39:F40"/>
    <mergeCell ref="A55:C56"/>
    <mergeCell ref="D55:D56"/>
    <mergeCell ref="E55:E56"/>
    <mergeCell ref="F55:F56"/>
    <mergeCell ref="A7:C8"/>
    <mergeCell ref="D7:D8"/>
    <mergeCell ref="E7:E8"/>
    <mergeCell ref="F7:F8"/>
    <mergeCell ref="A23:C24"/>
    <mergeCell ref="D23:D24"/>
    <mergeCell ref="E23:E24"/>
    <mergeCell ref="F23:F24"/>
  </mergeCells>
  <hyperlinks>
    <hyperlink ref="A1" location="Índice!A1" display="Volver al Índice" xr:uid="{A83FCC8F-0FA7-413C-8A51-509758DE27FC}"/>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CE8FD-1263-4495-9B26-5A27009CB835}">
  <dimension ref="A1:G59"/>
  <sheetViews>
    <sheetView showGridLines="0" zoomScaleNormal="100" workbookViewId="0"/>
  </sheetViews>
  <sheetFormatPr baseColWidth="10" defaultColWidth="11.44140625" defaultRowHeight="13.2"/>
  <cols>
    <col min="1" max="1" width="6.5546875" style="348" customWidth="1"/>
    <col min="2" max="2" width="0.88671875" style="348" customWidth="1"/>
    <col min="3" max="3" width="26.88671875" style="348" customWidth="1"/>
    <col min="4" max="6" width="18.5546875" style="348" customWidth="1"/>
    <col min="7" max="7" width="11.88671875" style="348" customWidth="1"/>
    <col min="8" max="16384" width="11.44140625" style="348"/>
  </cols>
  <sheetData>
    <row r="1" spans="1:6" s="307" customFormat="1" ht="15" customHeight="1">
      <c r="A1" s="1189" t="s">
        <v>1067</v>
      </c>
      <c r="B1" s="306"/>
      <c r="C1" s="306"/>
      <c r="D1" s="306"/>
      <c r="E1" s="306"/>
      <c r="F1" s="306"/>
    </row>
    <row r="2" spans="1:6" s="309" customFormat="1" ht="19.5" customHeight="1">
      <c r="A2" s="308" t="s">
        <v>403</v>
      </c>
      <c r="B2" s="308"/>
      <c r="C2" s="308"/>
      <c r="D2" s="308"/>
      <c r="E2" s="308"/>
      <c r="F2" s="308"/>
    </row>
    <row r="3" spans="1:6" s="306" customFormat="1" ht="20.100000000000001" customHeight="1">
      <c r="A3" s="310">
        <v>45351</v>
      </c>
      <c r="B3" s="310"/>
      <c r="C3" s="310"/>
      <c r="D3" s="310"/>
      <c r="E3" s="310"/>
      <c r="F3" s="310"/>
    </row>
    <row r="4" spans="1:6" s="312" customFormat="1" ht="20.100000000000001" customHeight="1">
      <c r="A4" s="311" t="s">
        <v>73</v>
      </c>
      <c r="B4" s="311"/>
      <c r="C4" s="311"/>
      <c r="D4" s="311"/>
      <c r="E4" s="311"/>
      <c r="F4" s="311"/>
    </row>
    <row r="5" spans="1:6" s="313" customFormat="1" ht="4.5" customHeight="1"/>
    <row r="6" spans="1:6" s="313" customFormat="1" ht="15" customHeight="1">
      <c r="A6" s="314" t="s">
        <v>74</v>
      </c>
      <c r="B6" s="314"/>
      <c r="C6" s="314"/>
      <c r="D6" s="314"/>
      <c r="E6" s="314"/>
      <c r="F6" s="314"/>
    </row>
    <row r="7" spans="1:6" s="315" customFormat="1" ht="6.9" customHeight="1" thickBot="1"/>
    <row r="8" spans="1:6" s="319" customFormat="1" ht="12.15" customHeight="1">
      <c r="A8" s="316" t="s">
        <v>394</v>
      </c>
      <c r="B8" s="316"/>
      <c r="C8" s="317"/>
      <c r="D8" s="317" t="s">
        <v>370</v>
      </c>
      <c r="E8" s="318" t="s">
        <v>395</v>
      </c>
      <c r="F8" s="318" t="s">
        <v>404</v>
      </c>
    </row>
    <row r="9" spans="1:6" s="319" customFormat="1" ht="12.15" customHeight="1">
      <c r="A9" s="320"/>
      <c r="B9" s="320"/>
      <c r="C9" s="320"/>
      <c r="D9" s="320"/>
      <c r="E9" s="321" t="s">
        <v>382</v>
      </c>
      <c r="F9" s="321" t="s">
        <v>383</v>
      </c>
    </row>
    <row r="10" spans="1:6" s="319" customFormat="1" ht="4.5" customHeight="1">
      <c r="A10" s="322"/>
      <c r="B10" s="322"/>
      <c r="C10" s="323"/>
      <c r="D10" s="324"/>
      <c r="E10" s="325"/>
      <c r="F10" s="325"/>
    </row>
    <row r="11" spans="1:6" s="322" customFormat="1" ht="12" customHeight="1">
      <c r="A11" s="324">
        <v>1</v>
      </c>
      <c r="B11" s="326"/>
      <c r="C11" s="327" t="s">
        <v>29</v>
      </c>
      <c r="D11" s="328">
        <v>1853.0840000000001</v>
      </c>
      <c r="E11" s="329">
        <v>100</v>
      </c>
      <c r="F11" s="330">
        <v>100</v>
      </c>
    </row>
    <row r="12" spans="1:6" s="322" customFormat="1" ht="12" customHeight="1">
      <c r="A12" s="324">
        <v>2</v>
      </c>
      <c r="B12" s="326"/>
      <c r="C12" s="327" t="s">
        <v>31</v>
      </c>
      <c r="D12" s="328">
        <v>0</v>
      </c>
      <c r="E12" s="329" t="s">
        <v>69</v>
      </c>
      <c r="F12" s="330" t="s">
        <v>69</v>
      </c>
    </row>
    <row r="13" spans="1:6" s="322" customFormat="1" ht="12" customHeight="1">
      <c r="A13" s="324">
        <v>3</v>
      </c>
      <c r="B13" s="326"/>
      <c r="C13" s="327" t="s">
        <v>30</v>
      </c>
      <c r="D13" s="328">
        <v>0</v>
      </c>
      <c r="E13" s="329" t="s">
        <v>69</v>
      </c>
      <c r="F13" s="330" t="s">
        <v>69</v>
      </c>
    </row>
    <row r="14" spans="1:6" s="322" customFormat="1" ht="12" customHeight="1">
      <c r="A14" s="324">
        <v>4</v>
      </c>
      <c r="B14" s="326"/>
      <c r="C14" s="327" t="s">
        <v>37</v>
      </c>
      <c r="D14" s="328">
        <v>0</v>
      </c>
      <c r="E14" s="329" t="s">
        <v>69</v>
      </c>
      <c r="F14" s="330" t="s">
        <v>69</v>
      </c>
    </row>
    <row r="15" spans="1:6" s="322" customFormat="1" ht="12" customHeight="1">
      <c r="A15" s="324">
        <v>5</v>
      </c>
      <c r="B15" s="326"/>
      <c r="C15" s="327" t="s">
        <v>35</v>
      </c>
      <c r="D15" s="328">
        <v>0</v>
      </c>
      <c r="E15" s="329" t="s">
        <v>69</v>
      </c>
      <c r="F15" s="330" t="s">
        <v>69</v>
      </c>
    </row>
    <row r="16" spans="1:6" s="322" customFormat="1" ht="12" customHeight="1">
      <c r="A16" s="324">
        <v>6</v>
      </c>
      <c r="B16" s="326"/>
      <c r="C16" s="327" t="s">
        <v>34</v>
      </c>
      <c r="D16" s="328">
        <v>0</v>
      </c>
      <c r="E16" s="329" t="s">
        <v>69</v>
      </c>
      <c r="F16" s="330" t="s">
        <v>69</v>
      </c>
    </row>
    <row r="17" spans="1:7" s="322" customFormat="1" ht="12" customHeight="1">
      <c r="A17" s="324">
        <v>7</v>
      </c>
      <c r="B17" s="326"/>
      <c r="C17" s="327" t="s">
        <v>32</v>
      </c>
      <c r="D17" s="328">
        <v>0</v>
      </c>
      <c r="E17" s="329" t="s">
        <v>69</v>
      </c>
      <c r="F17" s="330" t="s">
        <v>69</v>
      </c>
    </row>
    <row r="18" spans="1:7" s="322" customFormat="1" ht="12" customHeight="1">
      <c r="A18" s="324">
        <v>8</v>
      </c>
      <c r="B18" s="326"/>
      <c r="C18" s="327" t="s">
        <v>36</v>
      </c>
      <c r="D18" s="328">
        <v>0</v>
      </c>
      <c r="E18" s="329" t="s">
        <v>69</v>
      </c>
      <c r="F18" s="330" t="s">
        <v>69</v>
      </c>
    </row>
    <row r="19" spans="1:7" s="322" customFormat="1" ht="12" customHeight="1">
      <c r="A19" s="324">
        <v>9</v>
      </c>
      <c r="B19" s="326"/>
      <c r="C19" s="327" t="s">
        <v>33</v>
      </c>
      <c r="D19" s="328">
        <v>0</v>
      </c>
      <c r="E19" s="329" t="s">
        <v>69</v>
      </c>
      <c r="F19" s="330" t="s">
        <v>69</v>
      </c>
    </row>
    <row r="20" spans="1:7" s="335" customFormat="1" ht="7.5" customHeight="1">
      <c r="A20" s="331"/>
      <c r="B20" s="331"/>
      <c r="C20" s="332"/>
      <c r="D20" s="333"/>
      <c r="E20" s="334"/>
      <c r="F20" s="334"/>
    </row>
    <row r="21" spans="1:7" s="315" customFormat="1" ht="7.5" customHeight="1">
      <c r="D21" s="336"/>
    </row>
    <row r="22" spans="1:7" s="312" customFormat="1" ht="13.5" customHeight="1">
      <c r="A22" s="314" t="s">
        <v>94</v>
      </c>
      <c r="B22" s="314"/>
      <c r="C22" s="314"/>
      <c r="D22" s="314"/>
      <c r="E22" s="314"/>
      <c r="F22" s="314"/>
    </row>
    <row r="23" spans="1:7" s="315" customFormat="1" ht="6.9" customHeight="1" thickBot="1"/>
    <row r="24" spans="1:7" s="319" customFormat="1" ht="12.15" customHeight="1">
      <c r="A24" s="316" t="s">
        <v>394</v>
      </c>
      <c r="B24" s="316"/>
      <c r="C24" s="317"/>
      <c r="D24" s="317" t="s">
        <v>370</v>
      </c>
      <c r="E24" s="318" t="s">
        <v>395</v>
      </c>
      <c r="F24" s="318" t="s">
        <v>396</v>
      </c>
    </row>
    <row r="25" spans="1:7" s="322" customFormat="1" ht="12.15" customHeight="1">
      <c r="A25" s="320"/>
      <c r="B25" s="320"/>
      <c r="C25" s="320"/>
      <c r="D25" s="320"/>
      <c r="E25" s="321" t="s">
        <v>382</v>
      </c>
      <c r="F25" s="321" t="s">
        <v>383</v>
      </c>
    </row>
    <row r="26" spans="1:7" s="322" customFormat="1" ht="4.5" customHeight="1">
      <c r="A26" s="323"/>
      <c r="B26" s="323"/>
      <c r="C26" s="323"/>
      <c r="D26" s="324"/>
      <c r="E26" s="325"/>
      <c r="F26" s="325"/>
    </row>
    <row r="27" spans="1:7" s="322" customFormat="1" ht="12" customHeight="1">
      <c r="A27" s="324">
        <v>1</v>
      </c>
      <c r="B27" s="326"/>
      <c r="C27" s="327" t="s">
        <v>34</v>
      </c>
      <c r="D27" s="328">
        <v>403288.69300000003</v>
      </c>
      <c r="E27" s="329">
        <v>28.253407493080861</v>
      </c>
      <c r="F27" s="330">
        <v>28.253407493080861</v>
      </c>
      <c r="G27" s="337"/>
    </row>
    <row r="28" spans="1:7" s="322" customFormat="1" ht="12" customHeight="1">
      <c r="A28" s="324">
        <v>2</v>
      </c>
      <c r="B28" s="326"/>
      <c r="C28" s="327" t="s">
        <v>30</v>
      </c>
      <c r="D28" s="328">
        <v>390232.397</v>
      </c>
      <c r="E28" s="329">
        <v>27.338715716095479</v>
      </c>
      <c r="F28" s="330">
        <v>55.592123209176336</v>
      </c>
      <c r="G28" s="337"/>
    </row>
    <row r="29" spans="1:7" s="322" customFormat="1" ht="12" customHeight="1">
      <c r="A29" s="324">
        <v>3</v>
      </c>
      <c r="B29" s="326"/>
      <c r="C29" s="327" t="s">
        <v>31</v>
      </c>
      <c r="D29" s="328">
        <v>182810.37</v>
      </c>
      <c r="E29" s="329">
        <v>12.807241976335012</v>
      </c>
      <c r="F29" s="330">
        <v>68.399365185511343</v>
      </c>
      <c r="G29" s="337"/>
    </row>
    <row r="30" spans="1:7" s="322" customFormat="1" ht="12" customHeight="1">
      <c r="A30" s="324">
        <v>4</v>
      </c>
      <c r="B30" s="326"/>
      <c r="C30" s="327" t="s">
        <v>33</v>
      </c>
      <c r="D30" s="328">
        <v>166531.78599999999</v>
      </c>
      <c r="E30" s="329">
        <v>11.66680467882232</v>
      </c>
      <c r="F30" s="330">
        <v>80.066169864333659</v>
      </c>
      <c r="G30" s="337"/>
    </row>
    <row r="31" spans="1:7" s="322" customFormat="1" ht="12" customHeight="1">
      <c r="A31" s="324">
        <v>5</v>
      </c>
      <c r="B31" s="326"/>
      <c r="C31" s="327" t="s">
        <v>29</v>
      </c>
      <c r="D31" s="328">
        <v>128329.852</v>
      </c>
      <c r="E31" s="329">
        <v>8.99047175141793</v>
      </c>
      <c r="F31" s="330">
        <v>89.056641615751587</v>
      </c>
      <c r="G31" s="337"/>
    </row>
    <row r="32" spans="1:7" s="322" customFormat="1" ht="12" customHeight="1">
      <c r="A32" s="324">
        <v>6</v>
      </c>
      <c r="B32" s="326"/>
      <c r="C32" s="327" t="s">
        <v>37</v>
      </c>
      <c r="D32" s="328">
        <v>115721.329</v>
      </c>
      <c r="E32" s="329">
        <v>8.1071498423534401</v>
      </c>
      <c r="F32" s="330">
        <v>97.163791458105024</v>
      </c>
      <c r="G32" s="337"/>
    </row>
    <row r="33" spans="1:7" s="322" customFormat="1" ht="12" customHeight="1">
      <c r="A33" s="324">
        <v>7</v>
      </c>
      <c r="B33" s="326"/>
      <c r="C33" s="327" t="s">
        <v>32</v>
      </c>
      <c r="D33" s="328">
        <v>22316.132000000001</v>
      </c>
      <c r="E33" s="329">
        <v>1.5634129644824473</v>
      </c>
      <c r="F33" s="330">
        <v>98.727204422587477</v>
      </c>
      <c r="G33" s="337"/>
    </row>
    <row r="34" spans="1:7" s="322" customFormat="1" ht="12" customHeight="1">
      <c r="A34" s="324">
        <v>8</v>
      </c>
      <c r="B34" s="326"/>
      <c r="C34" s="327" t="s">
        <v>36</v>
      </c>
      <c r="D34" s="328">
        <v>18167.864000000001</v>
      </c>
      <c r="E34" s="329">
        <v>1.2727955774125161</v>
      </c>
      <c r="F34" s="330">
        <v>99.999999999999986</v>
      </c>
      <c r="G34" s="337"/>
    </row>
    <row r="35" spans="1:7" s="322" customFormat="1" ht="12" customHeight="1">
      <c r="A35" s="324">
        <v>9</v>
      </c>
      <c r="B35" s="326"/>
      <c r="C35" s="327" t="s">
        <v>35</v>
      </c>
      <c r="D35" s="328">
        <v>0</v>
      </c>
      <c r="E35" s="329" t="s">
        <v>69</v>
      </c>
      <c r="F35" s="330" t="s">
        <v>69</v>
      </c>
      <c r="G35" s="337"/>
    </row>
    <row r="36" spans="1:7" s="335" customFormat="1" ht="5.25" customHeight="1">
      <c r="A36" s="331"/>
      <c r="B36" s="331"/>
      <c r="C36" s="332"/>
      <c r="D36" s="333"/>
      <c r="E36" s="334"/>
      <c r="F36" s="334"/>
    </row>
    <row r="37" spans="1:7" s="315" customFormat="1" ht="7.5" customHeight="1">
      <c r="D37" s="338"/>
      <c r="E37" s="338"/>
      <c r="F37" s="339"/>
    </row>
    <row r="38" spans="1:7" s="312" customFormat="1" ht="14.25" customHeight="1">
      <c r="A38" s="314" t="s">
        <v>76</v>
      </c>
      <c r="B38" s="314"/>
      <c r="C38" s="314"/>
      <c r="D38" s="314"/>
      <c r="E38" s="314"/>
      <c r="F38" s="314"/>
    </row>
    <row r="39" spans="1:7" s="315" customFormat="1" ht="6.9" customHeight="1" thickBot="1"/>
    <row r="40" spans="1:7" s="319" customFormat="1" ht="12.15" customHeight="1">
      <c r="A40" s="316" t="s">
        <v>394</v>
      </c>
      <c r="B40" s="316"/>
      <c r="C40" s="317"/>
      <c r="D40" s="317" t="s">
        <v>370</v>
      </c>
      <c r="E40" s="318" t="s">
        <v>395</v>
      </c>
      <c r="F40" s="318" t="s">
        <v>396</v>
      </c>
    </row>
    <row r="41" spans="1:7" s="322" customFormat="1" ht="12.15" customHeight="1">
      <c r="A41" s="320"/>
      <c r="B41" s="320"/>
      <c r="C41" s="320"/>
      <c r="D41" s="320"/>
      <c r="E41" s="321" t="s">
        <v>382</v>
      </c>
      <c r="F41" s="321" t="s">
        <v>383</v>
      </c>
    </row>
    <row r="42" spans="1:7" s="322" customFormat="1" ht="4.5" customHeight="1">
      <c r="C42" s="323"/>
      <c r="D42" s="324"/>
      <c r="E42" s="325"/>
      <c r="F42" s="325"/>
    </row>
    <row r="43" spans="1:7" s="322" customFormat="1" ht="12" customHeight="1">
      <c r="A43" s="324">
        <v>1</v>
      </c>
      <c r="B43" s="326"/>
      <c r="C43" s="327" t="s">
        <v>30</v>
      </c>
      <c r="D43" s="328">
        <v>2302463.3539999998</v>
      </c>
      <c r="E43" s="329">
        <v>32.655288946752478</v>
      </c>
      <c r="F43" s="330">
        <v>32.655288946752478</v>
      </c>
    </row>
    <row r="44" spans="1:7" s="322" customFormat="1" ht="12" customHeight="1">
      <c r="A44" s="324">
        <v>2</v>
      </c>
      <c r="B44" s="326"/>
      <c r="C44" s="327" t="s">
        <v>29</v>
      </c>
      <c r="D44" s="328">
        <v>1336919.6129999999</v>
      </c>
      <c r="E44" s="329">
        <v>18.96121221006652</v>
      </c>
      <c r="F44" s="330">
        <v>51.616501156818998</v>
      </c>
      <c r="G44" s="340"/>
    </row>
    <row r="45" spans="1:7" s="322" customFormat="1" ht="12" customHeight="1">
      <c r="A45" s="324">
        <v>3</v>
      </c>
      <c r="B45" s="326"/>
      <c r="C45" s="327" t="s">
        <v>31</v>
      </c>
      <c r="D45" s="328">
        <v>1240687.811</v>
      </c>
      <c r="E45" s="329">
        <v>17.596379499605639</v>
      </c>
      <c r="F45" s="330">
        <v>69.21288065642463</v>
      </c>
      <c r="G45" s="340"/>
    </row>
    <row r="46" spans="1:7" s="322" customFormat="1" ht="12" customHeight="1">
      <c r="A46" s="324">
        <v>4</v>
      </c>
      <c r="B46" s="326"/>
      <c r="C46" s="327" t="s">
        <v>34</v>
      </c>
      <c r="D46" s="328">
        <v>569500.52</v>
      </c>
      <c r="E46" s="329">
        <v>8.0770901320177071</v>
      </c>
      <c r="F46" s="330">
        <v>77.289970788442332</v>
      </c>
      <c r="G46" s="340"/>
    </row>
    <row r="47" spans="1:7" s="322" customFormat="1" ht="12" customHeight="1">
      <c r="A47" s="324">
        <v>5</v>
      </c>
      <c r="B47" s="326"/>
      <c r="C47" s="327" t="s">
        <v>32</v>
      </c>
      <c r="D47" s="328">
        <v>538037.46499999997</v>
      </c>
      <c r="E47" s="329">
        <v>7.6308571223206654</v>
      </c>
      <c r="F47" s="330">
        <v>84.920827910762995</v>
      </c>
      <c r="G47" s="340"/>
    </row>
    <row r="48" spans="1:7" s="322" customFormat="1" ht="12" customHeight="1">
      <c r="A48" s="324">
        <v>6</v>
      </c>
      <c r="B48" s="326"/>
      <c r="C48" s="327" t="s">
        <v>36</v>
      </c>
      <c r="D48" s="328">
        <v>533143.48</v>
      </c>
      <c r="E48" s="329">
        <v>7.5614468995701341</v>
      </c>
      <c r="F48" s="330">
        <v>92.482274810333124</v>
      </c>
      <c r="G48" s="340"/>
    </row>
    <row r="49" spans="1:7" s="322" customFormat="1" ht="12" customHeight="1">
      <c r="A49" s="324">
        <v>7</v>
      </c>
      <c r="B49" s="326"/>
      <c r="C49" s="327" t="s">
        <v>37</v>
      </c>
      <c r="D49" s="328">
        <v>343815.51</v>
      </c>
      <c r="E49" s="329">
        <v>4.8762534282771774</v>
      </c>
      <c r="F49" s="330">
        <v>97.358528238610305</v>
      </c>
      <c r="G49" s="340"/>
    </row>
    <row r="50" spans="1:7" s="322" customFormat="1" ht="12" customHeight="1">
      <c r="A50" s="324">
        <v>8</v>
      </c>
      <c r="B50" s="326"/>
      <c r="C50" s="327" t="s">
        <v>33</v>
      </c>
      <c r="D50" s="328">
        <v>186245.234</v>
      </c>
      <c r="E50" s="329">
        <v>2.6414717613896626</v>
      </c>
      <c r="F50" s="330">
        <v>99.999999999999972</v>
      </c>
      <c r="G50" s="340"/>
    </row>
    <row r="51" spans="1:7" s="322" customFormat="1" ht="12" customHeight="1">
      <c r="A51" s="324">
        <v>9</v>
      </c>
      <c r="B51" s="326"/>
      <c r="C51" s="327" t="s">
        <v>35</v>
      </c>
      <c r="D51" s="328">
        <v>0</v>
      </c>
      <c r="E51" s="329" t="s">
        <v>69</v>
      </c>
      <c r="F51" s="330" t="s">
        <v>69</v>
      </c>
      <c r="G51" s="340"/>
    </row>
    <row r="52" spans="1:7" s="335" customFormat="1" ht="6" customHeight="1">
      <c r="A52" s="331"/>
      <c r="B52" s="331"/>
      <c r="C52" s="332"/>
      <c r="D52" s="333"/>
      <c r="E52" s="334"/>
      <c r="F52" s="341"/>
    </row>
    <row r="53" spans="1:7" s="343" customFormat="1" ht="8.25" customHeight="1">
      <c r="A53" s="324"/>
      <c r="B53" s="324"/>
      <c r="C53" s="322"/>
      <c r="D53" s="342"/>
      <c r="E53" s="322"/>
      <c r="F53" s="322"/>
    </row>
    <row r="54" spans="1:7" s="343" customFormat="1" ht="11.1" customHeight="1">
      <c r="A54" s="344" t="s">
        <v>405</v>
      </c>
      <c r="B54" s="344"/>
      <c r="C54" s="322"/>
      <c r="D54" s="322"/>
      <c r="E54" s="322"/>
      <c r="F54" s="322"/>
    </row>
    <row r="55" spans="1:7" s="343" customFormat="1" ht="11.1" customHeight="1">
      <c r="A55" s="303" t="s">
        <v>401</v>
      </c>
      <c r="B55" s="322"/>
      <c r="C55" s="322"/>
      <c r="D55" s="342"/>
      <c r="E55" s="322"/>
      <c r="F55" s="322"/>
    </row>
    <row r="56" spans="1:7">
      <c r="A56" s="230" t="s">
        <v>402</v>
      </c>
      <c r="B56" s="345"/>
      <c r="C56" s="327"/>
      <c r="D56" s="346"/>
      <c r="E56" s="347"/>
      <c r="F56" s="347"/>
    </row>
    <row r="57" spans="1:7">
      <c r="C57" s="327"/>
    </row>
    <row r="58" spans="1:7">
      <c r="A58" s="349"/>
      <c r="B58" s="349"/>
      <c r="C58" s="349"/>
      <c r="D58" s="350"/>
      <c r="E58" s="350"/>
      <c r="F58" s="350"/>
    </row>
    <row r="59" spans="1:7">
      <c r="A59" s="349"/>
      <c r="B59" s="349"/>
      <c r="C59" s="349"/>
      <c r="D59" s="350"/>
      <c r="E59" s="350"/>
      <c r="F59" s="350"/>
    </row>
  </sheetData>
  <mergeCells count="12">
    <mergeCell ref="A40:C41"/>
    <mergeCell ref="D40:D41"/>
    <mergeCell ref="E40:E41"/>
    <mergeCell ref="F40:F41"/>
    <mergeCell ref="A8:C9"/>
    <mergeCell ref="D8:D9"/>
    <mergeCell ref="E8:E9"/>
    <mergeCell ref="F8:F9"/>
    <mergeCell ref="A24:C25"/>
    <mergeCell ref="D24:D25"/>
    <mergeCell ref="E24:E25"/>
    <mergeCell ref="F24:F25"/>
  </mergeCells>
  <hyperlinks>
    <hyperlink ref="A1" location="Índice!A1" display="Volver al Índice" xr:uid="{A2D8D14E-CD86-417E-B8D7-B53C538D02EA}"/>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99893-78C2-4090-8CCF-0FD6DD0339A4}">
  <dimension ref="A1:AB36"/>
  <sheetViews>
    <sheetView showGridLines="0" zoomScaleNormal="100" workbookViewId="0">
      <pane xSplit="1" topLeftCell="B1" activePane="topRight" state="frozen"/>
      <selection pane="topRight"/>
    </sheetView>
  </sheetViews>
  <sheetFormatPr baseColWidth="10" defaultRowHeight="13.2"/>
  <cols>
    <col min="1" max="1" width="27.109375" style="7" customWidth="1"/>
    <col min="2" max="11" width="5.33203125" style="7" bestFit="1" customWidth="1"/>
    <col min="12" max="15" width="5.33203125" style="7" customWidth="1"/>
    <col min="16" max="16" width="5.88671875" style="7" customWidth="1"/>
    <col min="17" max="26" width="5.33203125" style="7" customWidth="1"/>
    <col min="27" max="27" width="6.6640625" style="8" bestFit="1" customWidth="1"/>
    <col min="28" max="256" width="11.5546875" style="7"/>
    <col min="257" max="257" width="27.109375" style="7" customWidth="1"/>
    <col min="258" max="271" width="5.33203125" style="7" bestFit="1" customWidth="1"/>
    <col min="272" max="272" width="5.88671875" style="7" bestFit="1" customWidth="1"/>
    <col min="273" max="282" width="5.33203125" style="7" bestFit="1" customWidth="1"/>
    <col min="283" max="283" width="6.6640625" style="7" bestFit="1" customWidth="1"/>
    <col min="284" max="512" width="11.5546875" style="7"/>
    <col min="513" max="513" width="27.109375" style="7" customWidth="1"/>
    <col min="514" max="527" width="5.33203125" style="7" bestFit="1" customWidth="1"/>
    <col min="528" max="528" width="5.88671875" style="7" bestFit="1" customWidth="1"/>
    <col min="529" max="538" width="5.33203125" style="7" bestFit="1" customWidth="1"/>
    <col min="539" max="539" width="6.6640625" style="7" bestFit="1" customWidth="1"/>
    <col min="540" max="768" width="11.5546875" style="7"/>
    <col min="769" max="769" width="27.109375" style="7" customWidth="1"/>
    <col min="770" max="783" width="5.33203125" style="7" bestFit="1" customWidth="1"/>
    <col min="784" max="784" width="5.88671875" style="7" bestFit="1" customWidth="1"/>
    <col min="785" max="794" width="5.33203125" style="7" bestFit="1" customWidth="1"/>
    <col min="795" max="795" width="6.6640625" style="7" bestFit="1" customWidth="1"/>
    <col min="796" max="1024" width="11.5546875" style="7"/>
    <col min="1025" max="1025" width="27.109375" style="7" customWidth="1"/>
    <col min="1026" max="1039" width="5.33203125" style="7" bestFit="1" customWidth="1"/>
    <col min="1040" max="1040" width="5.88671875" style="7" bestFit="1" customWidth="1"/>
    <col min="1041" max="1050" width="5.33203125" style="7" bestFit="1" customWidth="1"/>
    <col min="1051" max="1051" width="6.6640625" style="7" bestFit="1" customWidth="1"/>
    <col min="1052" max="1280" width="11.5546875" style="7"/>
    <col min="1281" max="1281" width="27.109375" style="7" customWidth="1"/>
    <col min="1282" max="1295" width="5.33203125" style="7" bestFit="1" customWidth="1"/>
    <col min="1296" max="1296" width="5.88671875" style="7" bestFit="1" customWidth="1"/>
    <col min="1297" max="1306" width="5.33203125" style="7" bestFit="1" customWidth="1"/>
    <col min="1307" max="1307" width="6.6640625" style="7" bestFit="1" customWidth="1"/>
    <col min="1308" max="1536" width="11.5546875" style="7"/>
    <col min="1537" max="1537" width="27.109375" style="7" customWidth="1"/>
    <col min="1538" max="1551" width="5.33203125" style="7" bestFit="1" customWidth="1"/>
    <col min="1552" max="1552" width="5.88671875" style="7" bestFit="1" customWidth="1"/>
    <col min="1553" max="1562" width="5.33203125" style="7" bestFit="1" customWidth="1"/>
    <col min="1563" max="1563" width="6.6640625" style="7" bestFit="1" customWidth="1"/>
    <col min="1564" max="1792" width="11.5546875" style="7"/>
    <col min="1793" max="1793" width="27.109375" style="7" customWidth="1"/>
    <col min="1794" max="1807" width="5.33203125" style="7" bestFit="1" customWidth="1"/>
    <col min="1808" max="1808" width="5.88671875" style="7" bestFit="1" customWidth="1"/>
    <col min="1809" max="1818" width="5.33203125" style="7" bestFit="1" customWidth="1"/>
    <col min="1819" max="1819" width="6.6640625" style="7" bestFit="1" customWidth="1"/>
    <col min="1820" max="2048" width="11.5546875" style="7"/>
    <col min="2049" max="2049" width="27.109375" style="7" customWidth="1"/>
    <col min="2050" max="2063" width="5.33203125" style="7" bestFit="1" customWidth="1"/>
    <col min="2064" max="2064" width="5.88671875" style="7" bestFit="1" customWidth="1"/>
    <col min="2065" max="2074" width="5.33203125" style="7" bestFit="1" customWidth="1"/>
    <col min="2075" max="2075" width="6.6640625" style="7" bestFit="1" customWidth="1"/>
    <col min="2076" max="2304" width="11.5546875" style="7"/>
    <col min="2305" max="2305" width="27.109375" style="7" customWidth="1"/>
    <col min="2306" max="2319" width="5.33203125" style="7" bestFit="1" customWidth="1"/>
    <col min="2320" max="2320" width="5.88671875" style="7" bestFit="1" customWidth="1"/>
    <col min="2321" max="2330" width="5.33203125" style="7" bestFit="1" customWidth="1"/>
    <col min="2331" max="2331" width="6.6640625" style="7" bestFit="1" customWidth="1"/>
    <col min="2332" max="2560" width="11.5546875" style="7"/>
    <col min="2561" max="2561" width="27.109375" style="7" customWidth="1"/>
    <col min="2562" max="2575" width="5.33203125" style="7" bestFit="1" customWidth="1"/>
    <col min="2576" max="2576" width="5.88671875" style="7" bestFit="1" customWidth="1"/>
    <col min="2577" max="2586" width="5.33203125" style="7" bestFit="1" customWidth="1"/>
    <col min="2587" max="2587" width="6.6640625" style="7" bestFit="1" customWidth="1"/>
    <col min="2588" max="2816" width="11.5546875" style="7"/>
    <col min="2817" max="2817" width="27.109375" style="7" customWidth="1"/>
    <col min="2818" max="2831" width="5.33203125" style="7" bestFit="1" customWidth="1"/>
    <col min="2832" max="2832" width="5.88671875" style="7" bestFit="1" customWidth="1"/>
    <col min="2833" max="2842" width="5.33203125" style="7" bestFit="1" customWidth="1"/>
    <col min="2843" max="2843" width="6.6640625" style="7" bestFit="1" customWidth="1"/>
    <col min="2844" max="3072" width="11.5546875" style="7"/>
    <col min="3073" max="3073" width="27.109375" style="7" customWidth="1"/>
    <col min="3074" max="3087" width="5.33203125" style="7" bestFit="1" customWidth="1"/>
    <col min="3088" max="3088" width="5.88671875" style="7" bestFit="1" customWidth="1"/>
    <col min="3089" max="3098" width="5.33203125" style="7" bestFit="1" customWidth="1"/>
    <col min="3099" max="3099" width="6.6640625" style="7" bestFit="1" customWidth="1"/>
    <col min="3100" max="3328" width="11.5546875" style="7"/>
    <col min="3329" max="3329" width="27.109375" style="7" customWidth="1"/>
    <col min="3330" max="3343" width="5.33203125" style="7" bestFit="1" customWidth="1"/>
    <col min="3344" max="3344" width="5.88671875" style="7" bestFit="1" customWidth="1"/>
    <col min="3345" max="3354" width="5.33203125" style="7" bestFit="1" customWidth="1"/>
    <col min="3355" max="3355" width="6.6640625" style="7" bestFit="1" customWidth="1"/>
    <col min="3356" max="3584" width="11.5546875" style="7"/>
    <col min="3585" max="3585" width="27.109375" style="7" customWidth="1"/>
    <col min="3586" max="3599" width="5.33203125" style="7" bestFit="1" customWidth="1"/>
    <col min="3600" max="3600" width="5.88671875" style="7" bestFit="1" customWidth="1"/>
    <col min="3601" max="3610" width="5.33203125" style="7" bestFit="1" customWidth="1"/>
    <col min="3611" max="3611" width="6.6640625" style="7" bestFit="1" customWidth="1"/>
    <col min="3612" max="3840" width="11.5546875" style="7"/>
    <col min="3841" max="3841" width="27.109375" style="7" customWidth="1"/>
    <col min="3842" max="3855" width="5.33203125" style="7" bestFit="1" customWidth="1"/>
    <col min="3856" max="3856" width="5.88671875" style="7" bestFit="1" customWidth="1"/>
    <col min="3857" max="3866" width="5.33203125" style="7" bestFit="1" customWidth="1"/>
    <col min="3867" max="3867" width="6.6640625" style="7" bestFit="1" customWidth="1"/>
    <col min="3868" max="4096" width="11.5546875" style="7"/>
    <col min="4097" max="4097" width="27.109375" style="7" customWidth="1"/>
    <col min="4098" max="4111" width="5.33203125" style="7" bestFit="1" customWidth="1"/>
    <col min="4112" max="4112" width="5.88671875" style="7" bestFit="1" customWidth="1"/>
    <col min="4113" max="4122" width="5.33203125" style="7" bestFit="1" customWidth="1"/>
    <col min="4123" max="4123" width="6.6640625" style="7" bestFit="1" customWidth="1"/>
    <col min="4124" max="4352" width="11.5546875" style="7"/>
    <col min="4353" max="4353" width="27.109375" style="7" customWidth="1"/>
    <col min="4354" max="4367" width="5.33203125" style="7" bestFit="1" customWidth="1"/>
    <col min="4368" max="4368" width="5.88671875" style="7" bestFit="1" customWidth="1"/>
    <col min="4369" max="4378" width="5.33203125" style="7" bestFit="1" customWidth="1"/>
    <col min="4379" max="4379" width="6.6640625" style="7" bestFit="1" customWidth="1"/>
    <col min="4380" max="4608" width="11.5546875" style="7"/>
    <col min="4609" max="4609" width="27.109375" style="7" customWidth="1"/>
    <col min="4610" max="4623" width="5.33203125" style="7" bestFit="1" customWidth="1"/>
    <col min="4624" max="4624" width="5.88671875" style="7" bestFit="1" customWidth="1"/>
    <col min="4625" max="4634" width="5.33203125" style="7" bestFit="1" customWidth="1"/>
    <col min="4635" max="4635" width="6.6640625" style="7" bestFit="1" customWidth="1"/>
    <col min="4636" max="4864" width="11.5546875" style="7"/>
    <col min="4865" max="4865" width="27.109375" style="7" customWidth="1"/>
    <col min="4866" max="4879" width="5.33203125" style="7" bestFit="1" customWidth="1"/>
    <col min="4880" max="4880" width="5.88671875" style="7" bestFit="1" customWidth="1"/>
    <col min="4881" max="4890" width="5.33203125" style="7" bestFit="1" customWidth="1"/>
    <col min="4891" max="4891" width="6.6640625" style="7" bestFit="1" customWidth="1"/>
    <col min="4892" max="5120" width="11.5546875" style="7"/>
    <col min="5121" max="5121" width="27.109375" style="7" customWidth="1"/>
    <col min="5122" max="5135" width="5.33203125" style="7" bestFit="1" customWidth="1"/>
    <col min="5136" max="5136" width="5.88671875" style="7" bestFit="1" customWidth="1"/>
    <col min="5137" max="5146" width="5.33203125" style="7" bestFit="1" customWidth="1"/>
    <col min="5147" max="5147" width="6.6640625" style="7" bestFit="1" customWidth="1"/>
    <col min="5148" max="5376" width="11.5546875" style="7"/>
    <col min="5377" max="5377" width="27.109375" style="7" customWidth="1"/>
    <col min="5378" max="5391" width="5.33203125" style="7" bestFit="1" customWidth="1"/>
    <col min="5392" max="5392" width="5.88671875" style="7" bestFit="1" customWidth="1"/>
    <col min="5393" max="5402" width="5.33203125" style="7" bestFit="1" customWidth="1"/>
    <col min="5403" max="5403" width="6.6640625" style="7" bestFit="1" customWidth="1"/>
    <col min="5404" max="5632" width="11.5546875" style="7"/>
    <col min="5633" max="5633" width="27.109375" style="7" customWidth="1"/>
    <col min="5634" max="5647" width="5.33203125" style="7" bestFit="1" customWidth="1"/>
    <col min="5648" max="5648" width="5.88671875" style="7" bestFit="1" customWidth="1"/>
    <col min="5649" max="5658" width="5.33203125" style="7" bestFit="1" customWidth="1"/>
    <col min="5659" max="5659" width="6.6640625" style="7" bestFit="1" customWidth="1"/>
    <col min="5660" max="5888" width="11.5546875" style="7"/>
    <col min="5889" max="5889" width="27.109375" style="7" customWidth="1"/>
    <col min="5890" max="5903" width="5.33203125" style="7" bestFit="1" customWidth="1"/>
    <col min="5904" max="5904" width="5.88671875" style="7" bestFit="1" customWidth="1"/>
    <col min="5905" max="5914" width="5.33203125" style="7" bestFit="1" customWidth="1"/>
    <col min="5915" max="5915" width="6.6640625" style="7" bestFit="1" customWidth="1"/>
    <col min="5916" max="6144" width="11.5546875" style="7"/>
    <col min="6145" max="6145" width="27.109375" style="7" customWidth="1"/>
    <col min="6146" max="6159" width="5.33203125" style="7" bestFit="1" customWidth="1"/>
    <col min="6160" max="6160" width="5.88671875" style="7" bestFit="1" customWidth="1"/>
    <col min="6161" max="6170" width="5.33203125" style="7" bestFit="1" customWidth="1"/>
    <col min="6171" max="6171" width="6.6640625" style="7" bestFit="1" customWidth="1"/>
    <col min="6172" max="6400" width="11.5546875" style="7"/>
    <col min="6401" max="6401" width="27.109375" style="7" customWidth="1"/>
    <col min="6402" max="6415" width="5.33203125" style="7" bestFit="1" customWidth="1"/>
    <col min="6416" max="6416" width="5.88671875" style="7" bestFit="1" customWidth="1"/>
    <col min="6417" max="6426" width="5.33203125" style="7" bestFit="1" customWidth="1"/>
    <col min="6427" max="6427" width="6.6640625" style="7" bestFit="1" customWidth="1"/>
    <col min="6428" max="6656" width="11.5546875" style="7"/>
    <col min="6657" max="6657" width="27.109375" style="7" customWidth="1"/>
    <col min="6658" max="6671" width="5.33203125" style="7" bestFit="1" customWidth="1"/>
    <col min="6672" max="6672" width="5.88671875" style="7" bestFit="1" customWidth="1"/>
    <col min="6673" max="6682" width="5.33203125" style="7" bestFit="1" customWidth="1"/>
    <col min="6683" max="6683" width="6.6640625" style="7" bestFit="1" customWidth="1"/>
    <col min="6684" max="6912" width="11.5546875" style="7"/>
    <col min="6913" max="6913" width="27.109375" style="7" customWidth="1"/>
    <col min="6914" max="6927" width="5.33203125" style="7" bestFit="1" customWidth="1"/>
    <col min="6928" max="6928" width="5.88671875" style="7" bestFit="1" customWidth="1"/>
    <col min="6929" max="6938" width="5.33203125" style="7" bestFit="1" customWidth="1"/>
    <col min="6939" max="6939" width="6.6640625" style="7" bestFit="1" customWidth="1"/>
    <col min="6940" max="7168" width="11.5546875" style="7"/>
    <col min="7169" max="7169" width="27.109375" style="7" customWidth="1"/>
    <col min="7170" max="7183" width="5.33203125" style="7" bestFit="1" customWidth="1"/>
    <col min="7184" max="7184" width="5.88671875" style="7" bestFit="1" customWidth="1"/>
    <col min="7185" max="7194" width="5.33203125" style="7" bestFit="1" customWidth="1"/>
    <col min="7195" max="7195" width="6.6640625" style="7" bestFit="1" customWidth="1"/>
    <col min="7196" max="7424" width="11.5546875" style="7"/>
    <col min="7425" max="7425" width="27.109375" style="7" customWidth="1"/>
    <col min="7426" max="7439" width="5.33203125" style="7" bestFit="1" customWidth="1"/>
    <col min="7440" max="7440" width="5.88671875" style="7" bestFit="1" customWidth="1"/>
    <col min="7441" max="7450" width="5.33203125" style="7" bestFit="1" customWidth="1"/>
    <col min="7451" max="7451" width="6.6640625" style="7" bestFit="1" customWidth="1"/>
    <col min="7452" max="7680" width="11.5546875" style="7"/>
    <col min="7681" max="7681" width="27.109375" style="7" customWidth="1"/>
    <col min="7682" max="7695" width="5.33203125" style="7" bestFit="1" customWidth="1"/>
    <col min="7696" max="7696" width="5.88671875" style="7" bestFit="1" customWidth="1"/>
    <col min="7697" max="7706" width="5.33203125" style="7" bestFit="1" customWidth="1"/>
    <col min="7707" max="7707" width="6.6640625" style="7" bestFit="1" customWidth="1"/>
    <col min="7708" max="7936" width="11.5546875" style="7"/>
    <col min="7937" max="7937" width="27.109375" style="7" customWidth="1"/>
    <col min="7938" max="7951" width="5.33203125" style="7" bestFit="1" customWidth="1"/>
    <col min="7952" max="7952" width="5.88671875" style="7" bestFit="1" customWidth="1"/>
    <col min="7953" max="7962" width="5.33203125" style="7" bestFit="1" customWidth="1"/>
    <col min="7963" max="7963" width="6.6640625" style="7" bestFit="1" customWidth="1"/>
    <col min="7964" max="8192" width="11.5546875" style="7"/>
    <col min="8193" max="8193" width="27.109375" style="7" customWidth="1"/>
    <col min="8194" max="8207" width="5.33203125" style="7" bestFit="1" customWidth="1"/>
    <col min="8208" max="8208" width="5.88671875" style="7" bestFit="1" customWidth="1"/>
    <col min="8209" max="8218" width="5.33203125" style="7" bestFit="1" customWidth="1"/>
    <col min="8219" max="8219" width="6.6640625" style="7" bestFit="1" customWidth="1"/>
    <col min="8220" max="8448" width="11.5546875" style="7"/>
    <col min="8449" max="8449" width="27.109375" style="7" customWidth="1"/>
    <col min="8450" max="8463" width="5.33203125" style="7" bestFit="1" customWidth="1"/>
    <col min="8464" max="8464" width="5.88671875" style="7" bestFit="1" customWidth="1"/>
    <col min="8465" max="8474" width="5.33203125" style="7" bestFit="1" customWidth="1"/>
    <col min="8475" max="8475" width="6.6640625" style="7" bestFit="1" customWidth="1"/>
    <col min="8476" max="8704" width="11.5546875" style="7"/>
    <col min="8705" max="8705" width="27.109375" style="7" customWidth="1"/>
    <col min="8706" max="8719" width="5.33203125" style="7" bestFit="1" customWidth="1"/>
    <col min="8720" max="8720" width="5.88671875" style="7" bestFit="1" customWidth="1"/>
    <col min="8721" max="8730" width="5.33203125" style="7" bestFit="1" customWidth="1"/>
    <col min="8731" max="8731" width="6.6640625" style="7" bestFit="1" customWidth="1"/>
    <col min="8732" max="8960" width="11.5546875" style="7"/>
    <col min="8961" max="8961" width="27.109375" style="7" customWidth="1"/>
    <col min="8962" max="8975" width="5.33203125" style="7" bestFit="1" customWidth="1"/>
    <col min="8976" max="8976" width="5.88671875" style="7" bestFit="1" customWidth="1"/>
    <col min="8977" max="8986" width="5.33203125" style="7" bestFit="1" customWidth="1"/>
    <col min="8987" max="8987" width="6.6640625" style="7" bestFit="1" customWidth="1"/>
    <col min="8988" max="9216" width="11.5546875" style="7"/>
    <col min="9217" max="9217" width="27.109375" style="7" customWidth="1"/>
    <col min="9218" max="9231" width="5.33203125" style="7" bestFit="1" customWidth="1"/>
    <col min="9232" max="9232" width="5.88671875" style="7" bestFit="1" customWidth="1"/>
    <col min="9233" max="9242" width="5.33203125" style="7" bestFit="1" customWidth="1"/>
    <col min="9243" max="9243" width="6.6640625" style="7" bestFit="1" customWidth="1"/>
    <col min="9244" max="9472" width="11.5546875" style="7"/>
    <col min="9473" max="9473" width="27.109375" style="7" customWidth="1"/>
    <col min="9474" max="9487" width="5.33203125" style="7" bestFit="1" customWidth="1"/>
    <col min="9488" max="9488" width="5.88671875" style="7" bestFit="1" customWidth="1"/>
    <col min="9489" max="9498" width="5.33203125" style="7" bestFit="1" customWidth="1"/>
    <col min="9499" max="9499" width="6.6640625" style="7" bestFit="1" customWidth="1"/>
    <col min="9500" max="9728" width="11.5546875" style="7"/>
    <col min="9729" max="9729" width="27.109375" style="7" customWidth="1"/>
    <col min="9730" max="9743" width="5.33203125" style="7" bestFit="1" customWidth="1"/>
    <col min="9744" max="9744" width="5.88671875" style="7" bestFit="1" customWidth="1"/>
    <col min="9745" max="9754" width="5.33203125" style="7" bestFit="1" customWidth="1"/>
    <col min="9755" max="9755" width="6.6640625" style="7" bestFit="1" customWidth="1"/>
    <col min="9756" max="9984" width="11.5546875" style="7"/>
    <col min="9985" max="9985" width="27.109375" style="7" customWidth="1"/>
    <col min="9986" max="9999" width="5.33203125" style="7" bestFit="1" customWidth="1"/>
    <col min="10000" max="10000" width="5.88671875" style="7" bestFit="1" customWidth="1"/>
    <col min="10001" max="10010" width="5.33203125" style="7" bestFit="1" customWidth="1"/>
    <col min="10011" max="10011" width="6.6640625" style="7" bestFit="1" customWidth="1"/>
    <col min="10012" max="10240" width="11.5546875" style="7"/>
    <col min="10241" max="10241" width="27.109375" style="7" customWidth="1"/>
    <col min="10242" max="10255" width="5.33203125" style="7" bestFit="1" customWidth="1"/>
    <col min="10256" max="10256" width="5.88671875" style="7" bestFit="1" customWidth="1"/>
    <col min="10257" max="10266" width="5.33203125" style="7" bestFit="1" customWidth="1"/>
    <col min="10267" max="10267" width="6.6640625" style="7" bestFit="1" customWidth="1"/>
    <col min="10268" max="10496" width="11.5546875" style="7"/>
    <col min="10497" max="10497" width="27.109375" style="7" customWidth="1"/>
    <col min="10498" max="10511" width="5.33203125" style="7" bestFit="1" customWidth="1"/>
    <col min="10512" max="10512" width="5.88671875" style="7" bestFit="1" customWidth="1"/>
    <col min="10513" max="10522" width="5.33203125" style="7" bestFit="1" customWidth="1"/>
    <col min="10523" max="10523" width="6.6640625" style="7" bestFit="1" customWidth="1"/>
    <col min="10524" max="10752" width="11.5546875" style="7"/>
    <col min="10753" max="10753" width="27.109375" style="7" customWidth="1"/>
    <col min="10754" max="10767" width="5.33203125" style="7" bestFit="1" customWidth="1"/>
    <col min="10768" max="10768" width="5.88671875" style="7" bestFit="1" customWidth="1"/>
    <col min="10769" max="10778" width="5.33203125" style="7" bestFit="1" customWidth="1"/>
    <col min="10779" max="10779" width="6.6640625" style="7" bestFit="1" customWidth="1"/>
    <col min="10780" max="11008" width="11.5546875" style="7"/>
    <col min="11009" max="11009" width="27.109375" style="7" customWidth="1"/>
    <col min="11010" max="11023" width="5.33203125" style="7" bestFit="1" customWidth="1"/>
    <col min="11024" max="11024" width="5.88671875" style="7" bestFit="1" customWidth="1"/>
    <col min="11025" max="11034" width="5.33203125" style="7" bestFit="1" customWidth="1"/>
    <col min="11035" max="11035" width="6.6640625" style="7" bestFit="1" customWidth="1"/>
    <col min="11036" max="11264" width="11.5546875" style="7"/>
    <col min="11265" max="11265" width="27.109375" style="7" customWidth="1"/>
    <col min="11266" max="11279" width="5.33203125" style="7" bestFit="1" customWidth="1"/>
    <col min="11280" max="11280" width="5.88671875" style="7" bestFit="1" customWidth="1"/>
    <col min="11281" max="11290" width="5.33203125" style="7" bestFit="1" customWidth="1"/>
    <col min="11291" max="11291" width="6.6640625" style="7" bestFit="1" customWidth="1"/>
    <col min="11292" max="11520" width="11.5546875" style="7"/>
    <col min="11521" max="11521" width="27.109375" style="7" customWidth="1"/>
    <col min="11522" max="11535" width="5.33203125" style="7" bestFit="1" customWidth="1"/>
    <col min="11536" max="11536" width="5.88671875" style="7" bestFit="1" customWidth="1"/>
    <col min="11537" max="11546" width="5.33203125" style="7" bestFit="1" customWidth="1"/>
    <col min="11547" max="11547" width="6.6640625" style="7" bestFit="1" customWidth="1"/>
    <col min="11548" max="11776" width="11.5546875" style="7"/>
    <col min="11777" max="11777" width="27.109375" style="7" customWidth="1"/>
    <col min="11778" max="11791" width="5.33203125" style="7" bestFit="1" customWidth="1"/>
    <col min="11792" max="11792" width="5.88671875" style="7" bestFit="1" customWidth="1"/>
    <col min="11793" max="11802" width="5.33203125" style="7" bestFit="1" customWidth="1"/>
    <col min="11803" max="11803" width="6.6640625" style="7" bestFit="1" customWidth="1"/>
    <col min="11804" max="12032" width="11.5546875" style="7"/>
    <col min="12033" max="12033" width="27.109375" style="7" customWidth="1"/>
    <col min="12034" max="12047" width="5.33203125" style="7" bestFit="1" customWidth="1"/>
    <col min="12048" max="12048" width="5.88671875" style="7" bestFit="1" customWidth="1"/>
    <col min="12049" max="12058" width="5.33203125" style="7" bestFit="1" customWidth="1"/>
    <col min="12059" max="12059" width="6.6640625" style="7" bestFit="1" customWidth="1"/>
    <col min="12060" max="12288" width="11.5546875" style="7"/>
    <col min="12289" max="12289" width="27.109375" style="7" customWidth="1"/>
    <col min="12290" max="12303" width="5.33203125" style="7" bestFit="1" customWidth="1"/>
    <col min="12304" max="12304" width="5.88671875" style="7" bestFit="1" customWidth="1"/>
    <col min="12305" max="12314" width="5.33203125" style="7" bestFit="1" customWidth="1"/>
    <col min="12315" max="12315" width="6.6640625" style="7" bestFit="1" customWidth="1"/>
    <col min="12316" max="12544" width="11.5546875" style="7"/>
    <col min="12545" max="12545" width="27.109375" style="7" customWidth="1"/>
    <col min="12546" max="12559" width="5.33203125" style="7" bestFit="1" customWidth="1"/>
    <col min="12560" max="12560" width="5.88671875" style="7" bestFit="1" customWidth="1"/>
    <col min="12561" max="12570" width="5.33203125" style="7" bestFit="1" customWidth="1"/>
    <col min="12571" max="12571" width="6.6640625" style="7" bestFit="1" customWidth="1"/>
    <col min="12572" max="12800" width="11.5546875" style="7"/>
    <col min="12801" max="12801" width="27.109375" style="7" customWidth="1"/>
    <col min="12802" max="12815" width="5.33203125" style="7" bestFit="1" customWidth="1"/>
    <col min="12816" max="12816" width="5.88671875" style="7" bestFit="1" customWidth="1"/>
    <col min="12817" max="12826" width="5.33203125" style="7" bestFit="1" customWidth="1"/>
    <col min="12827" max="12827" width="6.6640625" style="7" bestFit="1" customWidth="1"/>
    <col min="12828" max="13056" width="11.5546875" style="7"/>
    <col min="13057" max="13057" width="27.109375" style="7" customWidth="1"/>
    <col min="13058" max="13071" width="5.33203125" style="7" bestFit="1" customWidth="1"/>
    <col min="13072" max="13072" width="5.88671875" style="7" bestFit="1" customWidth="1"/>
    <col min="13073" max="13082" width="5.33203125" style="7" bestFit="1" customWidth="1"/>
    <col min="13083" max="13083" width="6.6640625" style="7" bestFit="1" customWidth="1"/>
    <col min="13084" max="13312" width="11.5546875" style="7"/>
    <col min="13313" max="13313" width="27.109375" style="7" customWidth="1"/>
    <col min="13314" max="13327" width="5.33203125" style="7" bestFit="1" customWidth="1"/>
    <col min="13328" max="13328" width="5.88671875" style="7" bestFit="1" customWidth="1"/>
    <col min="13329" max="13338" width="5.33203125" style="7" bestFit="1" customWidth="1"/>
    <col min="13339" max="13339" width="6.6640625" style="7" bestFit="1" customWidth="1"/>
    <col min="13340" max="13568" width="11.5546875" style="7"/>
    <col min="13569" max="13569" width="27.109375" style="7" customWidth="1"/>
    <col min="13570" max="13583" width="5.33203125" style="7" bestFit="1" customWidth="1"/>
    <col min="13584" max="13584" width="5.88671875" style="7" bestFit="1" customWidth="1"/>
    <col min="13585" max="13594" width="5.33203125" style="7" bestFit="1" customWidth="1"/>
    <col min="13595" max="13595" width="6.6640625" style="7" bestFit="1" customWidth="1"/>
    <col min="13596" max="13824" width="11.5546875" style="7"/>
    <col min="13825" max="13825" width="27.109375" style="7" customWidth="1"/>
    <col min="13826" max="13839" width="5.33203125" style="7" bestFit="1" customWidth="1"/>
    <col min="13840" max="13840" width="5.88671875" style="7" bestFit="1" customWidth="1"/>
    <col min="13841" max="13850" width="5.33203125" style="7" bestFit="1" customWidth="1"/>
    <col min="13851" max="13851" width="6.6640625" style="7" bestFit="1" customWidth="1"/>
    <col min="13852" max="14080" width="11.5546875" style="7"/>
    <col min="14081" max="14081" width="27.109375" style="7" customWidth="1"/>
    <col min="14082" max="14095" width="5.33203125" style="7" bestFit="1" customWidth="1"/>
    <col min="14096" max="14096" width="5.88671875" style="7" bestFit="1" customWidth="1"/>
    <col min="14097" max="14106" width="5.33203125" style="7" bestFit="1" customWidth="1"/>
    <col min="14107" max="14107" width="6.6640625" style="7" bestFit="1" customWidth="1"/>
    <col min="14108" max="14336" width="11.5546875" style="7"/>
    <col min="14337" max="14337" width="27.109375" style="7" customWidth="1"/>
    <col min="14338" max="14351" width="5.33203125" style="7" bestFit="1" customWidth="1"/>
    <col min="14352" max="14352" width="5.88671875" style="7" bestFit="1" customWidth="1"/>
    <col min="14353" max="14362" width="5.33203125" style="7" bestFit="1" customWidth="1"/>
    <col min="14363" max="14363" width="6.6640625" style="7" bestFit="1" customWidth="1"/>
    <col min="14364" max="14592" width="11.5546875" style="7"/>
    <col min="14593" max="14593" width="27.109375" style="7" customWidth="1"/>
    <col min="14594" max="14607" width="5.33203125" style="7" bestFit="1" customWidth="1"/>
    <col min="14608" max="14608" width="5.88671875" style="7" bestFit="1" customWidth="1"/>
    <col min="14609" max="14618" width="5.33203125" style="7" bestFit="1" customWidth="1"/>
    <col min="14619" max="14619" width="6.6640625" style="7" bestFit="1" customWidth="1"/>
    <col min="14620" max="14848" width="11.5546875" style="7"/>
    <col min="14849" max="14849" width="27.109375" style="7" customWidth="1"/>
    <col min="14850" max="14863" width="5.33203125" style="7" bestFit="1" customWidth="1"/>
    <col min="14864" max="14864" width="5.88671875" style="7" bestFit="1" customWidth="1"/>
    <col min="14865" max="14874" width="5.33203125" style="7" bestFit="1" customWidth="1"/>
    <col min="14875" max="14875" width="6.6640625" style="7" bestFit="1" customWidth="1"/>
    <col min="14876" max="15104" width="11.5546875" style="7"/>
    <col min="15105" max="15105" width="27.109375" style="7" customWidth="1"/>
    <col min="15106" max="15119" width="5.33203125" style="7" bestFit="1" customWidth="1"/>
    <col min="15120" max="15120" width="5.88671875" style="7" bestFit="1" customWidth="1"/>
    <col min="15121" max="15130" width="5.33203125" style="7" bestFit="1" customWidth="1"/>
    <col min="15131" max="15131" width="6.6640625" style="7" bestFit="1" customWidth="1"/>
    <col min="15132" max="15360" width="11.5546875" style="7"/>
    <col min="15361" max="15361" width="27.109375" style="7" customWidth="1"/>
    <col min="15362" max="15375" width="5.33203125" style="7" bestFit="1" customWidth="1"/>
    <col min="15376" max="15376" width="5.88671875" style="7" bestFit="1" customWidth="1"/>
    <col min="15377" max="15386" width="5.33203125" style="7" bestFit="1" customWidth="1"/>
    <col min="15387" max="15387" width="6.6640625" style="7" bestFit="1" customWidth="1"/>
    <col min="15388" max="15616" width="11.5546875" style="7"/>
    <col min="15617" max="15617" width="27.109375" style="7" customWidth="1"/>
    <col min="15618" max="15631" width="5.33203125" style="7" bestFit="1" customWidth="1"/>
    <col min="15632" max="15632" width="5.88671875" style="7" bestFit="1" customWidth="1"/>
    <col min="15633" max="15642" width="5.33203125" style="7" bestFit="1" customWidth="1"/>
    <col min="15643" max="15643" width="6.6640625" style="7" bestFit="1" customWidth="1"/>
    <col min="15644" max="15872" width="11.5546875" style="7"/>
    <col min="15873" max="15873" width="27.109375" style="7" customWidth="1"/>
    <col min="15874" max="15887" width="5.33203125" style="7" bestFit="1" customWidth="1"/>
    <col min="15888" max="15888" width="5.88671875" style="7" bestFit="1" customWidth="1"/>
    <col min="15889" max="15898" width="5.33203125" style="7" bestFit="1" customWidth="1"/>
    <col min="15899" max="15899" width="6.6640625" style="7" bestFit="1" customWidth="1"/>
    <col min="15900" max="16128" width="11.5546875" style="7"/>
    <col min="16129" max="16129" width="27.109375" style="7" customWidth="1"/>
    <col min="16130" max="16143" width="5.33203125" style="7" bestFit="1" customWidth="1"/>
    <col min="16144" max="16144" width="5.88671875" style="7" bestFit="1" customWidth="1"/>
    <col min="16145" max="16154" width="5.33203125" style="7" bestFit="1" customWidth="1"/>
    <col min="16155" max="16155" width="6.6640625" style="7" bestFit="1" customWidth="1"/>
    <col min="16156" max="16384" width="11.5546875" style="7"/>
  </cols>
  <sheetData>
    <row r="1" spans="1:28" s="2" customFormat="1" ht="20.100000000000001" customHeight="1">
      <c r="A1" s="1189" t="s">
        <v>1067</v>
      </c>
      <c r="B1" s="1"/>
      <c r="C1" s="1"/>
      <c r="D1" s="1"/>
      <c r="E1" s="1"/>
      <c r="F1" s="1"/>
      <c r="G1" s="1"/>
      <c r="H1" s="1"/>
      <c r="I1" s="1"/>
      <c r="J1" s="1"/>
      <c r="K1" s="1"/>
      <c r="L1" s="1"/>
      <c r="M1" s="1"/>
      <c r="N1" s="1"/>
      <c r="O1" s="1"/>
      <c r="P1" s="1"/>
      <c r="Q1" s="1"/>
      <c r="R1" s="1"/>
      <c r="S1" s="1"/>
      <c r="T1" s="1"/>
      <c r="U1" s="1"/>
      <c r="V1" s="1"/>
      <c r="W1" s="1"/>
      <c r="X1" s="1"/>
      <c r="Y1" s="1"/>
      <c r="Z1" s="1"/>
      <c r="AA1" s="1"/>
    </row>
    <row r="2" spans="1:28"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row>
    <row r="3" spans="1:28" s="6" customFormat="1" ht="20.100000000000001" customHeight="1">
      <c r="A3" s="5">
        <v>45351</v>
      </c>
      <c r="B3" s="5"/>
      <c r="C3" s="5"/>
      <c r="D3" s="5"/>
      <c r="E3" s="5"/>
      <c r="F3" s="5"/>
      <c r="G3" s="5"/>
      <c r="H3" s="5"/>
      <c r="I3" s="5"/>
      <c r="J3" s="5"/>
      <c r="K3" s="5"/>
      <c r="L3" s="5"/>
      <c r="M3" s="5"/>
      <c r="N3" s="5"/>
      <c r="O3" s="5"/>
      <c r="P3" s="5"/>
      <c r="Q3" s="5"/>
      <c r="R3" s="5"/>
      <c r="S3" s="5"/>
      <c r="T3" s="5"/>
      <c r="U3" s="5"/>
      <c r="V3" s="5"/>
      <c r="W3" s="5"/>
      <c r="X3" s="5"/>
      <c r="Y3" s="5"/>
      <c r="Z3" s="5"/>
      <c r="AA3" s="5"/>
    </row>
    <row r="4" spans="1:28" ht="7.5" customHeight="1"/>
    <row r="5" spans="1:28" ht="12" customHeight="1" thickBot="1">
      <c r="A5" s="9" t="s">
        <v>1</v>
      </c>
    </row>
    <row r="6" spans="1:28" ht="95.1" customHeight="1">
      <c r="A6" s="10" t="s">
        <v>2</v>
      </c>
      <c r="B6" s="11" t="s">
        <v>3</v>
      </c>
      <c r="C6" s="11" t="s">
        <v>4</v>
      </c>
      <c r="D6" s="11" t="s">
        <v>5</v>
      </c>
      <c r="E6" s="11" t="s">
        <v>6</v>
      </c>
      <c r="F6" s="11" t="s">
        <v>7</v>
      </c>
      <c r="G6" s="11" t="s">
        <v>8</v>
      </c>
      <c r="H6" s="11" t="s">
        <v>9</v>
      </c>
      <c r="I6" s="11" t="s">
        <v>10</v>
      </c>
      <c r="J6" s="11" t="s">
        <v>11</v>
      </c>
      <c r="K6" s="11" t="s">
        <v>12</v>
      </c>
      <c r="L6" s="11" t="s">
        <v>13</v>
      </c>
      <c r="M6" s="11" t="s">
        <v>14</v>
      </c>
      <c r="N6" s="11" t="s">
        <v>15</v>
      </c>
      <c r="O6" s="11" t="s">
        <v>16</v>
      </c>
      <c r="P6" s="11" t="s">
        <v>17</v>
      </c>
      <c r="Q6" s="11" t="s">
        <v>18</v>
      </c>
      <c r="R6" s="11" t="s">
        <v>19</v>
      </c>
      <c r="S6" s="11" t="s">
        <v>20</v>
      </c>
      <c r="T6" s="11" t="s">
        <v>21</v>
      </c>
      <c r="U6" s="11" t="s">
        <v>22</v>
      </c>
      <c r="V6" s="11" t="s">
        <v>23</v>
      </c>
      <c r="W6" s="11" t="s">
        <v>24</v>
      </c>
      <c r="X6" s="11" t="s">
        <v>25</v>
      </c>
      <c r="Y6" s="11" t="s">
        <v>26</v>
      </c>
      <c r="Z6" s="11" t="s">
        <v>27</v>
      </c>
      <c r="AA6" s="12" t="s">
        <v>28</v>
      </c>
    </row>
    <row r="7" spans="1:28" ht="3.75" customHeight="1">
      <c r="A7" s="13"/>
      <c r="B7" s="14"/>
      <c r="C7" s="14"/>
      <c r="D7" s="14"/>
      <c r="E7" s="14"/>
      <c r="F7" s="14"/>
      <c r="G7" s="14"/>
      <c r="H7" s="14"/>
      <c r="I7" s="14"/>
      <c r="J7" s="14"/>
      <c r="K7" s="14"/>
      <c r="L7" s="14"/>
      <c r="M7" s="14"/>
      <c r="N7" s="14"/>
      <c r="O7" s="14"/>
      <c r="P7" s="14"/>
      <c r="Q7" s="14"/>
      <c r="R7" s="14"/>
      <c r="S7" s="14"/>
      <c r="T7" s="14"/>
      <c r="U7" s="14"/>
      <c r="V7" s="14"/>
      <c r="W7" s="14"/>
      <c r="X7" s="14"/>
      <c r="Y7" s="14"/>
      <c r="Z7" s="14"/>
      <c r="AA7" s="15"/>
    </row>
    <row r="8" spans="1:28" ht="10.5" customHeight="1">
      <c r="A8" s="16"/>
      <c r="B8" s="16"/>
      <c r="C8" s="16"/>
      <c r="D8" s="16"/>
      <c r="E8" s="16"/>
      <c r="F8" s="16"/>
      <c r="G8" s="16"/>
      <c r="H8" s="16"/>
      <c r="I8" s="16"/>
      <c r="J8" s="16"/>
      <c r="K8" s="16"/>
      <c r="L8" s="16"/>
      <c r="M8" s="16"/>
      <c r="N8" s="16"/>
      <c r="O8" s="16"/>
      <c r="P8" s="16"/>
      <c r="Q8" s="16"/>
      <c r="R8" s="16"/>
      <c r="S8" s="16"/>
      <c r="T8" s="16"/>
      <c r="U8" s="16"/>
      <c r="V8" s="16"/>
      <c r="W8" s="16"/>
      <c r="X8" s="16"/>
      <c r="Y8" s="16"/>
      <c r="Z8" s="16"/>
      <c r="AA8" s="17"/>
    </row>
    <row r="9" spans="1:28" s="22" customFormat="1" ht="20.100000000000001" customHeight="1">
      <c r="A9" s="18" t="s">
        <v>29</v>
      </c>
      <c r="B9" s="19">
        <v>0</v>
      </c>
      <c r="C9" s="19">
        <v>3</v>
      </c>
      <c r="D9" s="19">
        <v>1</v>
      </c>
      <c r="E9" s="19">
        <v>6</v>
      </c>
      <c r="F9" s="19">
        <v>2</v>
      </c>
      <c r="G9" s="19">
        <v>2</v>
      </c>
      <c r="H9" s="19">
        <v>3</v>
      </c>
      <c r="I9" s="19">
        <v>2</v>
      </c>
      <c r="J9" s="19">
        <v>1</v>
      </c>
      <c r="K9" s="19">
        <v>3</v>
      </c>
      <c r="L9" s="19">
        <v>5</v>
      </c>
      <c r="M9" s="19">
        <v>4</v>
      </c>
      <c r="N9" s="19">
        <v>8</v>
      </c>
      <c r="O9" s="19">
        <v>6</v>
      </c>
      <c r="P9" s="19">
        <v>56</v>
      </c>
      <c r="Q9" s="19">
        <v>3</v>
      </c>
      <c r="R9" s="19">
        <v>1</v>
      </c>
      <c r="S9" s="19">
        <v>2</v>
      </c>
      <c r="T9" s="19">
        <v>1</v>
      </c>
      <c r="U9" s="19">
        <v>10</v>
      </c>
      <c r="V9" s="19">
        <v>2</v>
      </c>
      <c r="W9" s="19">
        <v>3</v>
      </c>
      <c r="X9" s="19">
        <v>1</v>
      </c>
      <c r="Y9" s="19">
        <v>2</v>
      </c>
      <c r="Z9" s="19">
        <v>2</v>
      </c>
      <c r="AA9" s="20">
        <v>129</v>
      </c>
      <c r="AB9" s="21"/>
    </row>
    <row r="10" spans="1:28" s="22" customFormat="1" ht="20.100000000000001" customHeight="1">
      <c r="A10" s="18" t="s">
        <v>30</v>
      </c>
      <c r="B10" s="19">
        <v>1</v>
      </c>
      <c r="C10" s="19">
        <v>5</v>
      </c>
      <c r="D10" s="19">
        <v>0</v>
      </c>
      <c r="E10" s="19">
        <v>14</v>
      </c>
      <c r="F10" s="19">
        <v>1</v>
      </c>
      <c r="G10" s="19">
        <v>3</v>
      </c>
      <c r="H10" s="19">
        <v>4</v>
      </c>
      <c r="I10" s="19">
        <v>2</v>
      </c>
      <c r="J10" s="19">
        <v>0</v>
      </c>
      <c r="K10" s="19">
        <v>2</v>
      </c>
      <c r="L10" s="19">
        <v>5</v>
      </c>
      <c r="M10" s="19">
        <v>3</v>
      </c>
      <c r="N10" s="19">
        <v>11</v>
      </c>
      <c r="O10" s="19">
        <v>8</v>
      </c>
      <c r="P10" s="19">
        <v>36</v>
      </c>
      <c r="Q10" s="19">
        <v>2</v>
      </c>
      <c r="R10" s="19">
        <v>0</v>
      </c>
      <c r="S10" s="19">
        <v>1</v>
      </c>
      <c r="T10" s="19">
        <v>0</v>
      </c>
      <c r="U10" s="19">
        <v>11</v>
      </c>
      <c r="V10" s="19">
        <v>2</v>
      </c>
      <c r="W10" s="19">
        <v>2</v>
      </c>
      <c r="X10" s="19">
        <v>2</v>
      </c>
      <c r="Y10" s="19">
        <v>1</v>
      </c>
      <c r="Z10" s="19">
        <v>2</v>
      </c>
      <c r="AA10" s="20">
        <v>118</v>
      </c>
      <c r="AB10" s="21"/>
    </row>
    <row r="11" spans="1:28" s="22" customFormat="1" ht="20.100000000000001" customHeight="1">
      <c r="A11" s="18" t="s">
        <v>31</v>
      </c>
      <c r="B11" s="19">
        <v>1</v>
      </c>
      <c r="C11" s="19">
        <v>4</v>
      </c>
      <c r="D11" s="19">
        <v>2</v>
      </c>
      <c r="E11" s="19">
        <v>12</v>
      </c>
      <c r="F11" s="19">
        <v>1</v>
      </c>
      <c r="G11" s="19">
        <v>9</v>
      </c>
      <c r="H11" s="19">
        <v>1</v>
      </c>
      <c r="I11" s="19">
        <v>6</v>
      </c>
      <c r="J11" s="19">
        <v>2</v>
      </c>
      <c r="K11" s="19">
        <v>3</v>
      </c>
      <c r="L11" s="19">
        <v>1</v>
      </c>
      <c r="M11" s="19">
        <v>13</v>
      </c>
      <c r="N11" s="19">
        <v>11</v>
      </c>
      <c r="O11" s="19">
        <v>3</v>
      </c>
      <c r="P11" s="19">
        <v>19</v>
      </c>
      <c r="Q11" s="19">
        <v>1</v>
      </c>
      <c r="R11" s="19">
        <v>1</v>
      </c>
      <c r="S11" s="19">
        <v>2</v>
      </c>
      <c r="T11" s="19">
        <v>4</v>
      </c>
      <c r="U11" s="19">
        <v>10</v>
      </c>
      <c r="V11" s="19">
        <v>3</v>
      </c>
      <c r="W11" s="19">
        <v>3</v>
      </c>
      <c r="X11" s="19">
        <v>5</v>
      </c>
      <c r="Y11" s="19">
        <v>1</v>
      </c>
      <c r="Z11" s="19">
        <v>3</v>
      </c>
      <c r="AA11" s="20">
        <v>121</v>
      </c>
      <c r="AB11" s="21"/>
    </row>
    <row r="12" spans="1:28" s="22" customFormat="1" ht="20.100000000000001" customHeight="1">
      <c r="A12" s="18" t="s">
        <v>32</v>
      </c>
      <c r="B12" s="19">
        <v>1</v>
      </c>
      <c r="C12" s="19">
        <v>6</v>
      </c>
      <c r="D12" s="19">
        <v>3</v>
      </c>
      <c r="E12" s="19">
        <v>7</v>
      </c>
      <c r="F12" s="19">
        <v>3</v>
      </c>
      <c r="G12" s="19">
        <v>10</v>
      </c>
      <c r="H12" s="19">
        <v>2</v>
      </c>
      <c r="I12" s="19">
        <v>4</v>
      </c>
      <c r="J12" s="19">
        <v>1</v>
      </c>
      <c r="K12" s="19">
        <v>6</v>
      </c>
      <c r="L12" s="19">
        <v>8</v>
      </c>
      <c r="M12" s="19">
        <v>11</v>
      </c>
      <c r="N12" s="19">
        <v>11</v>
      </c>
      <c r="O12" s="19">
        <v>9</v>
      </c>
      <c r="P12" s="19">
        <v>41</v>
      </c>
      <c r="Q12" s="19">
        <v>9</v>
      </c>
      <c r="R12" s="19">
        <v>4</v>
      </c>
      <c r="S12" s="19">
        <v>2</v>
      </c>
      <c r="T12" s="19">
        <v>2</v>
      </c>
      <c r="U12" s="19">
        <v>16</v>
      </c>
      <c r="V12" s="19">
        <v>3</v>
      </c>
      <c r="W12" s="19">
        <v>9</v>
      </c>
      <c r="X12" s="19">
        <v>1</v>
      </c>
      <c r="Y12" s="19">
        <v>3</v>
      </c>
      <c r="Z12" s="19">
        <v>3</v>
      </c>
      <c r="AA12" s="20">
        <v>175</v>
      </c>
      <c r="AB12" s="21"/>
    </row>
    <row r="13" spans="1:28" s="22" customFormat="1" ht="20.100000000000001" customHeight="1">
      <c r="A13" s="18" t="s">
        <v>33</v>
      </c>
      <c r="B13" s="19">
        <v>0</v>
      </c>
      <c r="C13" s="19">
        <v>0</v>
      </c>
      <c r="D13" s="19">
        <v>0</v>
      </c>
      <c r="E13" s="19">
        <v>0</v>
      </c>
      <c r="F13" s="19">
        <v>0</v>
      </c>
      <c r="G13" s="19">
        <v>0</v>
      </c>
      <c r="H13" s="19">
        <v>1</v>
      </c>
      <c r="I13" s="19">
        <v>0</v>
      </c>
      <c r="J13" s="19">
        <v>0</v>
      </c>
      <c r="K13" s="19">
        <v>0</v>
      </c>
      <c r="L13" s="19">
        <v>2</v>
      </c>
      <c r="M13" s="19">
        <v>7</v>
      </c>
      <c r="N13" s="19">
        <v>1</v>
      </c>
      <c r="O13" s="19">
        <v>1</v>
      </c>
      <c r="P13" s="19">
        <v>26</v>
      </c>
      <c r="Q13" s="19">
        <v>0</v>
      </c>
      <c r="R13" s="19">
        <v>0</v>
      </c>
      <c r="S13" s="19">
        <v>0</v>
      </c>
      <c r="T13" s="19">
        <v>1</v>
      </c>
      <c r="U13" s="19">
        <v>2</v>
      </c>
      <c r="V13" s="19">
        <v>0</v>
      </c>
      <c r="W13" s="19">
        <v>0</v>
      </c>
      <c r="X13" s="19">
        <v>0</v>
      </c>
      <c r="Y13" s="19">
        <v>0</v>
      </c>
      <c r="Z13" s="19">
        <v>0</v>
      </c>
      <c r="AA13" s="20">
        <v>41</v>
      </c>
      <c r="AB13" s="21"/>
    </row>
    <row r="14" spans="1:28" s="22" customFormat="1" ht="20.100000000000001" customHeight="1">
      <c r="A14" s="18" t="s">
        <v>34</v>
      </c>
      <c r="B14" s="19">
        <v>0</v>
      </c>
      <c r="C14" s="19">
        <v>1</v>
      </c>
      <c r="D14" s="19">
        <v>0</v>
      </c>
      <c r="E14" s="19">
        <v>6</v>
      </c>
      <c r="F14" s="19">
        <v>0</v>
      </c>
      <c r="G14" s="19">
        <v>2</v>
      </c>
      <c r="H14" s="19">
        <v>4</v>
      </c>
      <c r="I14" s="19">
        <v>3</v>
      </c>
      <c r="J14" s="19">
        <v>0</v>
      </c>
      <c r="K14" s="19">
        <v>2</v>
      </c>
      <c r="L14" s="19">
        <v>4</v>
      </c>
      <c r="M14" s="19">
        <v>3</v>
      </c>
      <c r="N14" s="19">
        <v>5</v>
      </c>
      <c r="O14" s="19">
        <v>5</v>
      </c>
      <c r="P14" s="19">
        <v>56</v>
      </c>
      <c r="Q14" s="19">
        <v>0</v>
      </c>
      <c r="R14" s="19">
        <v>0</v>
      </c>
      <c r="S14" s="19">
        <v>2</v>
      </c>
      <c r="T14" s="19">
        <v>0</v>
      </c>
      <c r="U14" s="19">
        <v>6</v>
      </c>
      <c r="V14" s="19">
        <v>2</v>
      </c>
      <c r="W14" s="19">
        <v>1</v>
      </c>
      <c r="X14" s="19">
        <v>1</v>
      </c>
      <c r="Y14" s="19">
        <v>1</v>
      </c>
      <c r="Z14" s="19">
        <v>1</v>
      </c>
      <c r="AA14" s="20">
        <v>105</v>
      </c>
      <c r="AB14" s="21"/>
    </row>
    <row r="15" spans="1:28" s="22" customFormat="1" ht="20.100000000000001" customHeight="1">
      <c r="A15" s="18" t="s">
        <v>35</v>
      </c>
      <c r="B15" s="19">
        <v>0</v>
      </c>
      <c r="C15" s="19">
        <v>0</v>
      </c>
      <c r="D15" s="19">
        <v>0</v>
      </c>
      <c r="E15" s="19">
        <v>0</v>
      </c>
      <c r="F15" s="19">
        <v>0</v>
      </c>
      <c r="G15" s="19">
        <v>0</v>
      </c>
      <c r="H15" s="19">
        <v>0</v>
      </c>
      <c r="I15" s="19">
        <v>0</v>
      </c>
      <c r="J15" s="19">
        <v>0</v>
      </c>
      <c r="K15" s="19">
        <v>0</v>
      </c>
      <c r="L15" s="19">
        <v>0</v>
      </c>
      <c r="M15" s="19">
        <v>0</v>
      </c>
      <c r="N15" s="19">
        <v>0</v>
      </c>
      <c r="O15" s="19">
        <v>0</v>
      </c>
      <c r="P15" s="19">
        <v>1</v>
      </c>
      <c r="Q15" s="19">
        <v>0</v>
      </c>
      <c r="R15" s="19">
        <v>0</v>
      </c>
      <c r="S15" s="19">
        <v>0</v>
      </c>
      <c r="T15" s="19">
        <v>0</v>
      </c>
      <c r="U15" s="19">
        <v>0</v>
      </c>
      <c r="V15" s="19">
        <v>0</v>
      </c>
      <c r="W15" s="19">
        <v>0</v>
      </c>
      <c r="X15" s="19">
        <v>0</v>
      </c>
      <c r="Y15" s="19">
        <v>0</v>
      </c>
      <c r="Z15" s="19">
        <v>0</v>
      </c>
      <c r="AA15" s="20">
        <v>1</v>
      </c>
      <c r="AB15" s="21"/>
    </row>
    <row r="16" spans="1:28" s="22" customFormat="1" ht="20.100000000000001" customHeight="1">
      <c r="A16" s="18" t="s">
        <v>36</v>
      </c>
      <c r="B16" s="19">
        <v>0</v>
      </c>
      <c r="C16" s="19">
        <v>0</v>
      </c>
      <c r="D16" s="19">
        <v>2</v>
      </c>
      <c r="E16" s="19">
        <v>7</v>
      </c>
      <c r="F16" s="19">
        <v>6</v>
      </c>
      <c r="G16" s="19">
        <v>0</v>
      </c>
      <c r="H16" s="19">
        <v>1</v>
      </c>
      <c r="I16" s="19">
        <v>1</v>
      </c>
      <c r="J16" s="19">
        <v>2</v>
      </c>
      <c r="K16" s="19">
        <v>2</v>
      </c>
      <c r="L16" s="19">
        <v>1</v>
      </c>
      <c r="M16" s="19">
        <v>4</v>
      </c>
      <c r="N16" s="19">
        <v>4</v>
      </c>
      <c r="O16" s="19">
        <v>0</v>
      </c>
      <c r="P16" s="19">
        <v>19</v>
      </c>
      <c r="Q16" s="19">
        <v>0</v>
      </c>
      <c r="R16" s="19">
        <v>0</v>
      </c>
      <c r="S16" s="19">
        <v>0</v>
      </c>
      <c r="T16" s="19">
        <v>0</v>
      </c>
      <c r="U16" s="19">
        <v>0</v>
      </c>
      <c r="V16" s="19">
        <v>0</v>
      </c>
      <c r="W16" s="19">
        <v>0</v>
      </c>
      <c r="X16" s="19">
        <v>0</v>
      </c>
      <c r="Y16" s="19">
        <v>0</v>
      </c>
      <c r="Z16" s="19">
        <v>0</v>
      </c>
      <c r="AA16" s="20">
        <v>49</v>
      </c>
      <c r="AB16" s="21"/>
    </row>
    <row r="17" spans="1:28" s="22" customFormat="1" ht="20.100000000000001" customHeight="1">
      <c r="A17" s="18" t="s">
        <v>37</v>
      </c>
      <c r="B17" s="19">
        <v>0</v>
      </c>
      <c r="C17" s="19">
        <v>1</v>
      </c>
      <c r="D17" s="19">
        <v>4</v>
      </c>
      <c r="E17" s="19">
        <v>4</v>
      </c>
      <c r="F17" s="19">
        <v>3</v>
      </c>
      <c r="G17" s="19">
        <v>8</v>
      </c>
      <c r="H17" s="19">
        <v>0</v>
      </c>
      <c r="I17" s="19">
        <v>17</v>
      </c>
      <c r="J17" s="19">
        <v>1</v>
      </c>
      <c r="K17" s="19">
        <v>0</v>
      </c>
      <c r="L17" s="19">
        <v>2</v>
      </c>
      <c r="M17" s="19">
        <v>1</v>
      </c>
      <c r="N17" s="19">
        <v>2</v>
      </c>
      <c r="O17" s="19">
        <v>1</v>
      </c>
      <c r="P17" s="19">
        <v>1</v>
      </c>
      <c r="Q17" s="19">
        <v>0</v>
      </c>
      <c r="R17" s="19">
        <v>0</v>
      </c>
      <c r="S17" s="19">
        <v>2</v>
      </c>
      <c r="T17" s="19">
        <v>0</v>
      </c>
      <c r="U17" s="19">
        <v>0</v>
      </c>
      <c r="V17" s="19">
        <v>8</v>
      </c>
      <c r="W17" s="19">
        <v>0</v>
      </c>
      <c r="X17" s="19">
        <v>2</v>
      </c>
      <c r="Y17" s="19">
        <v>0</v>
      </c>
      <c r="Z17" s="19">
        <v>0</v>
      </c>
      <c r="AA17" s="20">
        <v>57</v>
      </c>
      <c r="AB17" s="21"/>
    </row>
    <row r="18" spans="1:28" s="16" customFormat="1" ht="22.5" customHeight="1">
      <c r="A18" s="23" t="s">
        <v>38</v>
      </c>
      <c r="B18" s="20">
        <v>3</v>
      </c>
      <c r="C18" s="20">
        <v>20</v>
      </c>
      <c r="D18" s="20">
        <v>12</v>
      </c>
      <c r="E18" s="20">
        <v>56</v>
      </c>
      <c r="F18" s="20">
        <v>16</v>
      </c>
      <c r="G18" s="20">
        <v>34</v>
      </c>
      <c r="H18" s="20">
        <v>16</v>
      </c>
      <c r="I18" s="20">
        <v>35</v>
      </c>
      <c r="J18" s="20">
        <v>7</v>
      </c>
      <c r="K18" s="20">
        <v>18</v>
      </c>
      <c r="L18" s="20">
        <v>28</v>
      </c>
      <c r="M18" s="20">
        <v>46</v>
      </c>
      <c r="N18" s="20">
        <v>53</v>
      </c>
      <c r="O18" s="20">
        <v>33</v>
      </c>
      <c r="P18" s="20">
        <v>255</v>
      </c>
      <c r="Q18" s="20">
        <v>15</v>
      </c>
      <c r="R18" s="20">
        <v>6</v>
      </c>
      <c r="S18" s="20">
        <v>11</v>
      </c>
      <c r="T18" s="20">
        <v>8</v>
      </c>
      <c r="U18" s="20">
        <v>55</v>
      </c>
      <c r="V18" s="20">
        <v>20</v>
      </c>
      <c r="W18" s="20">
        <v>18</v>
      </c>
      <c r="X18" s="20">
        <v>12</v>
      </c>
      <c r="Y18" s="20">
        <v>8</v>
      </c>
      <c r="Z18" s="20">
        <v>11</v>
      </c>
      <c r="AA18" s="20">
        <v>796</v>
      </c>
      <c r="AB18" s="21"/>
    </row>
    <row r="19" spans="1:28" ht="6" customHeight="1" thickBot="1">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5"/>
      <c r="AB19" s="26"/>
    </row>
    <row r="20" spans="1:28" s="28" customFormat="1" ht="12" customHeight="1">
      <c r="A20" s="27" t="s">
        <v>39</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26"/>
    </row>
    <row r="21" spans="1:28" ht="13.5" customHeight="1">
      <c r="A21" s="16" t="s">
        <v>40</v>
      </c>
      <c r="B21" s="29"/>
      <c r="C21" s="29"/>
      <c r="D21" s="29"/>
      <c r="E21" s="29"/>
      <c r="F21" s="29"/>
      <c r="G21" s="29"/>
      <c r="H21" s="29"/>
      <c r="I21" s="29"/>
      <c r="J21" s="29"/>
      <c r="K21" s="29"/>
      <c r="L21" s="29"/>
      <c r="M21" s="29"/>
      <c r="N21" s="29"/>
      <c r="O21" s="29"/>
      <c r="P21" s="29"/>
      <c r="Q21" s="29"/>
      <c r="R21" s="29"/>
      <c r="S21" s="29"/>
      <c r="T21" s="16"/>
      <c r="U21" s="16"/>
      <c r="V21" s="16"/>
      <c r="W21" s="16"/>
      <c r="X21" s="16"/>
      <c r="Y21" s="16"/>
      <c r="Z21" s="16"/>
      <c r="AA21" s="17"/>
      <c r="AB21" s="26"/>
    </row>
    <row r="22" spans="1:28">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30"/>
      <c r="AA22" s="31"/>
      <c r="AB22" s="26"/>
    </row>
    <row r="23" spans="1:28">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30"/>
      <c r="AA23" s="31"/>
      <c r="AB23" s="26"/>
    </row>
    <row r="24" spans="1:28">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30"/>
      <c r="AA24" s="31"/>
      <c r="AB24" s="26"/>
    </row>
    <row r="25" spans="1:28">
      <c r="Z25" s="30"/>
    </row>
    <row r="26" spans="1:28">
      <c r="Z26" s="30"/>
    </row>
    <row r="27" spans="1:28">
      <c r="Z27" s="30"/>
    </row>
    <row r="28" spans="1:28">
      <c r="Z28" s="30"/>
    </row>
    <row r="29" spans="1:28">
      <c r="Z29" s="30"/>
    </row>
    <row r="30" spans="1:28">
      <c r="Z30" s="30"/>
    </row>
    <row r="31" spans="1:28">
      <c r="Z31" s="30"/>
    </row>
    <row r="32" spans="1:28">
      <c r="Z32" s="30"/>
    </row>
    <row r="33" spans="26:26">
      <c r="Z33" s="30"/>
    </row>
    <row r="34" spans="26:26">
      <c r="Z34" s="30"/>
    </row>
    <row r="35" spans="26:26">
      <c r="Z35" s="30"/>
    </row>
    <row r="36" spans="26:26">
      <c r="Z36" s="32"/>
    </row>
  </sheetData>
  <mergeCells count="2">
    <mergeCell ref="A2:AA2"/>
    <mergeCell ref="A3:AA3"/>
  </mergeCells>
  <hyperlinks>
    <hyperlink ref="A1" location="Índice!A1" display="Volver al Índice" xr:uid="{0B0CC15E-024E-4DE7-873E-7E46239A3F37}"/>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49859-1870-4689-B3C3-2C96D634A8E8}">
  <dimension ref="A1:AB1363"/>
  <sheetViews>
    <sheetView showGridLines="0" zoomScale="85" zoomScaleNormal="85" workbookViewId="0"/>
  </sheetViews>
  <sheetFormatPr baseColWidth="10" defaultRowHeight="10.199999999999999"/>
  <cols>
    <col min="1" max="1" width="27.33203125" style="176" customWidth="1"/>
    <col min="2" max="2" width="16.109375" style="142" bestFit="1" customWidth="1"/>
    <col min="3" max="3" width="14.88671875" style="142" bestFit="1" customWidth="1"/>
    <col min="4" max="4" width="24.109375" style="142" customWidth="1"/>
    <col min="5" max="5" width="10.6640625" style="177" customWidth="1"/>
    <col min="6" max="8" width="10.6640625" style="142" customWidth="1"/>
    <col min="9" max="9" width="13.88671875" style="142" bestFit="1" customWidth="1"/>
    <col min="10" max="10" width="10.6640625" style="142" customWidth="1"/>
    <col min="11" max="11" width="13.88671875" style="142" bestFit="1" customWidth="1"/>
    <col min="12" max="12" width="15.5546875" style="142" bestFit="1" customWidth="1"/>
    <col min="13" max="13" width="13.88671875" style="142" bestFit="1" customWidth="1"/>
    <col min="14" max="15" width="15.5546875" style="142" bestFit="1" customWidth="1"/>
    <col min="16" max="16" width="14.5546875" style="142" customWidth="1"/>
    <col min="17" max="17" width="13.88671875" style="142" bestFit="1" customWidth="1"/>
    <col min="18" max="18" width="16.88671875" style="142" bestFit="1" customWidth="1"/>
    <col min="19" max="256" width="11.5546875" style="142"/>
    <col min="257" max="257" width="23.88671875" style="142" bestFit="1" customWidth="1"/>
    <col min="258" max="258" width="16.109375" style="142" bestFit="1" customWidth="1"/>
    <col min="259" max="259" width="14.88671875" style="142" bestFit="1" customWidth="1"/>
    <col min="260" max="260" width="24.109375" style="142" customWidth="1"/>
    <col min="261" max="264" width="10.6640625" style="142" customWidth="1"/>
    <col min="265" max="265" width="13.88671875" style="142" bestFit="1" customWidth="1"/>
    <col min="266" max="266" width="10.6640625" style="142" customWidth="1"/>
    <col min="267" max="267" width="13.88671875" style="142" bestFit="1" customWidth="1"/>
    <col min="268" max="268" width="15.5546875" style="142" bestFit="1" customWidth="1"/>
    <col min="269" max="269" width="13.88671875" style="142" bestFit="1" customWidth="1"/>
    <col min="270" max="271" width="15.5546875" style="142" bestFit="1" customWidth="1"/>
    <col min="272" max="272" width="14.5546875" style="142" customWidth="1"/>
    <col min="273" max="273" width="13.88671875" style="142" bestFit="1" customWidth="1"/>
    <col min="274" max="274" width="16.88671875" style="142" bestFit="1" customWidth="1"/>
    <col min="275" max="512" width="11.5546875" style="142"/>
    <col min="513" max="513" width="23.88671875" style="142" bestFit="1" customWidth="1"/>
    <col min="514" max="514" width="16.109375" style="142" bestFit="1" customWidth="1"/>
    <col min="515" max="515" width="14.88671875" style="142" bestFit="1" customWidth="1"/>
    <col min="516" max="516" width="24.109375" style="142" customWidth="1"/>
    <col min="517" max="520" width="10.6640625" style="142" customWidth="1"/>
    <col min="521" max="521" width="13.88671875" style="142" bestFit="1" customWidth="1"/>
    <col min="522" max="522" width="10.6640625" style="142" customWidth="1"/>
    <col min="523" max="523" width="13.88671875" style="142" bestFit="1" customWidth="1"/>
    <col min="524" max="524" width="15.5546875" style="142" bestFit="1" customWidth="1"/>
    <col min="525" max="525" width="13.88671875" style="142" bestFit="1" customWidth="1"/>
    <col min="526" max="527" width="15.5546875" style="142" bestFit="1" customWidth="1"/>
    <col min="528" max="528" width="14.5546875" style="142" customWidth="1"/>
    <col min="529" max="529" width="13.88671875" style="142" bestFit="1" customWidth="1"/>
    <col min="530" max="530" width="16.88671875" style="142" bestFit="1" customWidth="1"/>
    <col min="531" max="768" width="11.5546875" style="142"/>
    <col min="769" max="769" width="23.88671875" style="142" bestFit="1" customWidth="1"/>
    <col min="770" max="770" width="16.109375" style="142" bestFit="1" customWidth="1"/>
    <col min="771" max="771" width="14.88671875" style="142" bestFit="1" customWidth="1"/>
    <col min="772" max="772" width="24.109375" style="142" customWidth="1"/>
    <col min="773" max="776" width="10.6640625" style="142" customWidth="1"/>
    <col min="777" max="777" width="13.88671875" style="142" bestFit="1" customWidth="1"/>
    <col min="778" max="778" width="10.6640625" style="142" customWidth="1"/>
    <col min="779" max="779" width="13.88671875" style="142" bestFit="1" customWidth="1"/>
    <col min="780" max="780" width="15.5546875" style="142" bestFit="1" customWidth="1"/>
    <col min="781" max="781" width="13.88671875" style="142" bestFit="1" customWidth="1"/>
    <col min="782" max="783" width="15.5546875" style="142" bestFit="1" customWidth="1"/>
    <col min="784" max="784" width="14.5546875" style="142" customWidth="1"/>
    <col min="785" max="785" width="13.88671875" style="142" bestFit="1" customWidth="1"/>
    <col min="786" max="786" width="16.88671875" style="142" bestFit="1" customWidth="1"/>
    <col min="787" max="1024" width="11.5546875" style="142"/>
    <col min="1025" max="1025" width="23.88671875" style="142" bestFit="1" customWidth="1"/>
    <col min="1026" max="1026" width="16.109375" style="142" bestFit="1" customWidth="1"/>
    <col min="1027" max="1027" width="14.88671875" style="142" bestFit="1" customWidth="1"/>
    <col min="1028" max="1028" width="24.109375" style="142" customWidth="1"/>
    <col min="1029" max="1032" width="10.6640625" style="142" customWidth="1"/>
    <col min="1033" max="1033" width="13.88671875" style="142" bestFit="1" customWidth="1"/>
    <col min="1034" max="1034" width="10.6640625" style="142" customWidth="1"/>
    <col min="1035" max="1035" width="13.88671875" style="142" bestFit="1" customWidth="1"/>
    <col min="1036" max="1036" width="15.5546875" style="142" bestFit="1" customWidth="1"/>
    <col min="1037" max="1037" width="13.88671875" style="142" bestFit="1" customWidth="1"/>
    <col min="1038" max="1039" width="15.5546875" style="142" bestFit="1" customWidth="1"/>
    <col min="1040" max="1040" width="14.5546875" style="142" customWidth="1"/>
    <col min="1041" max="1041" width="13.88671875" style="142" bestFit="1" customWidth="1"/>
    <col min="1042" max="1042" width="16.88671875" style="142" bestFit="1" customWidth="1"/>
    <col min="1043" max="1280" width="11.5546875" style="142"/>
    <col min="1281" max="1281" width="23.88671875" style="142" bestFit="1" customWidth="1"/>
    <col min="1282" max="1282" width="16.109375" style="142" bestFit="1" customWidth="1"/>
    <col min="1283" max="1283" width="14.88671875" style="142" bestFit="1" customWidth="1"/>
    <col min="1284" max="1284" width="24.109375" style="142" customWidth="1"/>
    <col min="1285" max="1288" width="10.6640625" style="142" customWidth="1"/>
    <col min="1289" max="1289" width="13.88671875" style="142" bestFit="1" customWidth="1"/>
    <col min="1290" max="1290" width="10.6640625" style="142" customWidth="1"/>
    <col min="1291" max="1291" width="13.88671875" style="142" bestFit="1" customWidth="1"/>
    <col min="1292" max="1292" width="15.5546875" style="142" bestFit="1" customWidth="1"/>
    <col min="1293" max="1293" width="13.88671875" style="142" bestFit="1" customWidth="1"/>
    <col min="1294" max="1295" width="15.5546875" style="142" bestFit="1" customWidth="1"/>
    <col min="1296" max="1296" width="14.5546875" style="142" customWidth="1"/>
    <col min="1297" max="1297" width="13.88671875" style="142" bestFit="1" customWidth="1"/>
    <col min="1298" max="1298" width="16.88671875" style="142" bestFit="1" customWidth="1"/>
    <col min="1299" max="1536" width="11.5546875" style="142"/>
    <col min="1537" max="1537" width="23.88671875" style="142" bestFit="1" customWidth="1"/>
    <col min="1538" max="1538" width="16.109375" style="142" bestFit="1" customWidth="1"/>
    <col min="1539" max="1539" width="14.88671875" style="142" bestFit="1" customWidth="1"/>
    <col min="1540" max="1540" width="24.109375" style="142" customWidth="1"/>
    <col min="1541" max="1544" width="10.6640625" style="142" customWidth="1"/>
    <col min="1545" max="1545" width="13.88671875" style="142" bestFit="1" customWidth="1"/>
    <col min="1546" max="1546" width="10.6640625" style="142" customWidth="1"/>
    <col min="1547" max="1547" width="13.88671875" style="142" bestFit="1" customWidth="1"/>
    <col min="1548" max="1548" width="15.5546875" style="142" bestFit="1" customWidth="1"/>
    <col min="1549" max="1549" width="13.88671875" style="142" bestFit="1" customWidth="1"/>
    <col min="1550" max="1551" width="15.5546875" style="142" bestFit="1" customWidth="1"/>
    <col min="1552" max="1552" width="14.5546875" style="142" customWidth="1"/>
    <col min="1553" max="1553" width="13.88671875" style="142" bestFit="1" customWidth="1"/>
    <col min="1554" max="1554" width="16.88671875" style="142" bestFit="1" customWidth="1"/>
    <col min="1555" max="1792" width="11.5546875" style="142"/>
    <col min="1793" max="1793" width="23.88671875" style="142" bestFit="1" customWidth="1"/>
    <col min="1794" max="1794" width="16.109375" style="142" bestFit="1" customWidth="1"/>
    <col min="1795" max="1795" width="14.88671875" style="142" bestFit="1" customWidth="1"/>
    <col min="1796" max="1796" width="24.109375" style="142" customWidth="1"/>
    <col min="1797" max="1800" width="10.6640625" style="142" customWidth="1"/>
    <col min="1801" max="1801" width="13.88671875" style="142" bestFit="1" customWidth="1"/>
    <col min="1802" max="1802" width="10.6640625" style="142" customWidth="1"/>
    <col min="1803" max="1803" width="13.88671875" style="142" bestFit="1" customWidth="1"/>
    <col min="1804" max="1804" width="15.5546875" style="142" bestFit="1" customWidth="1"/>
    <col min="1805" max="1805" width="13.88671875" style="142" bestFit="1" customWidth="1"/>
    <col min="1806" max="1807" width="15.5546875" style="142" bestFit="1" customWidth="1"/>
    <col min="1808" max="1808" width="14.5546875" style="142" customWidth="1"/>
    <col min="1809" max="1809" width="13.88671875" style="142" bestFit="1" customWidth="1"/>
    <col min="1810" max="1810" width="16.88671875" style="142" bestFit="1" customWidth="1"/>
    <col min="1811" max="2048" width="11.5546875" style="142"/>
    <col min="2049" max="2049" width="23.88671875" style="142" bestFit="1" customWidth="1"/>
    <col min="2050" max="2050" width="16.109375" style="142" bestFit="1" customWidth="1"/>
    <col min="2051" max="2051" width="14.88671875" style="142" bestFit="1" customWidth="1"/>
    <col min="2052" max="2052" width="24.109375" style="142" customWidth="1"/>
    <col min="2053" max="2056" width="10.6640625" style="142" customWidth="1"/>
    <col min="2057" max="2057" width="13.88671875" style="142" bestFit="1" customWidth="1"/>
    <col min="2058" max="2058" width="10.6640625" style="142" customWidth="1"/>
    <col min="2059" max="2059" width="13.88671875" style="142" bestFit="1" customWidth="1"/>
    <col min="2060" max="2060" width="15.5546875" style="142" bestFit="1" customWidth="1"/>
    <col min="2061" max="2061" width="13.88671875" style="142" bestFit="1" customWidth="1"/>
    <col min="2062" max="2063" width="15.5546875" style="142" bestFit="1" customWidth="1"/>
    <col min="2064" max="2064" width="14.5546875" style="142" customWidth="1"/>
    <col min="2065" max="2065" width="13.88671875" style="142" bestFit="1" customWidth="1"/>
    <col min="2066" max="2066" width="16.88671875" style="142" bestFit="1" customWidth="1"/>
    <col min="2067" max="2304" width="11.5546875" style="142"/>
    <col min="2305" max="2305" width="23.88671875" style="142" bestFit="1" customWidth="1"/>
    <col min="2306" max="2306" width="16.109375" style="142" bestFit="1" customWidth="1"/>
    <col min="2307" max="2307" width="14.88671875" style="142" bestFit="1" customWidth="1"/>
    <col min="2308" max="2308" width="24.109375" style="142" customWidth="1"/>
    <col min="2309" max="2312" width="10.6640625" style="142" customWidth="1"/>
    <col min="2313" max="2313" width="13.88671875" style="142" bestFit="1" customWidth="1"/>
    <col min="2314" max="2314" width="10.6640625" style="142" customWidth="1"/>
    <col min="2315" max="2315" width="13.88671875" style="142" bestFit="1" customWidth="1"/>
    <col min="2316" max="2316" width="15.5546875" style="142" bestFit="1" customWidth="1"/>
    <col min="2317" max="2317" width="13.88671875" style="142" bestFit="1" customWidth="1"/>
    <col min="2318" max="2319" width="15.5546875" style="142" bestFit="1" customWidth="1"/>
    <col min="2320" max="2320" width="14.5546875" style="142" customWidth="1"/>
    <col min="2321" max="2321" width="13.88671875" style="142" bestFit="1" customWidth="1"/>
    <col min="2322" max="2322" width="16.88671875" style="142" bestFit="1" customWidth="1"/>
    <col min="2323" max="2560" width="11.5546875" style="142"/>
    <col min="2561" max="2561" width="23.88671875" style="142" bestFit="1" customWidth="1"/>
    <col min="2562" max="2562" width="16.109375" style="142" bestFit="1" customWidth="1"/>
    <col min="2563" max="2563" width="14.88671875" style="142" bestFit="1" customWidth="1"/>
    <col min="2564" max="2564" width="24.109375" style="142" customWidth="1"/>
    <col min="2565" max="2568" width="10.6640625" style="142" customWidth="1"/>
    <col min="2569" max="2569" width="13.88671875" style="142" bestFit="1" customWidth="1"/>
    <col min="2570" max="2570" width="10.6640625" style="142" customWidth="1"/>
    <col min="2571" max="2571" width="13.88671875" style="142" bestFit="1" customWidth="1"/>
    <col min="2572" max="2572" width="15.5546875" style="142" bestFit="1" customWidth="1"/>
    <col min="2573" max="2573" width="13.88671875" style="142" bestFit="1" customWidth="1"/>
    <col min="2574" max="2575" width="15.5546875" style="142" bestFit="1" customWidth="1"/>
    <col min="2576" max="2576" width="14.5546875" style="142" customWidth="1"/>
    <col min="2577" max="2577" width="13.88671875" style="142" bestFit="1" customWidth="1"/>
    <col min="2578" max="2578" width="16.88671875" style="142" bestFit="1" customWidth="1"/>
    <col min="2579" max="2816" width="11.5546875" style="142"/>
    <col min="2817" max="2817" width="23.88671875" style="142" bestFit="1" customWidth="1"/>
    <col min="2818" max="2818" width="16.109375" style="142" bestFit="1" customWidth="1"/>
    <col min="2819" max="2819" width="14.88671875" style="142" bestFit="1" customWidth="1"/>
    <col min="2820" max="2820" width="24.109375" style="142" customWidth="1"/>
    <col min="2821" max="2824" width="10.6640625" style="142" customWidth="1"/>
    <col min="2825" max="2825" width="13.88671875" style="142" bestFit="1" customWidth="1"/>
    <col min="2826" max="2826" width="10.6640625" style="142" customWidth="1"/>
    <col min="2827" max="2827" width="13.88671875" style="142" bestFit="1" customWidth="1"/>
    <col min="2828" max="2828" width="15.5546875" style="142" bestFit="1" customWidth="1"/>
    <col min="2829" max="2829" width="13.88671875" style="142" bestFit="1" customWidth="1"/>
    <col min="2830" max="2831" width="15.5546875" style="142" bestFit="1" customWidth="1"/>
    <col min="2832" max="2832" width="14.5546875" style="142" customWidth="1"/>
    <col min="2833" max="2833" width="13.88671875" style="142" bestFit="1" customWidth="1"/>
    <col min="2834" max="2834" width="16.88671875" style="142" bestFit="1" customWidth="1"/>
    <col min="2835" max="3072" width="11.5546875" style="142"/>
    <col min="3073" max="3073" width="23.88671875" style="142" bestFit="1" customWidth="1"/>
    <col min="3074" max="3074" width="16.109375" style="142" bestFit="1" customWidth="1"/>
    <col min="3075" max="3075" width="14.88671875" style="142" bestFit="1" customWidth="1"/>
    <col min="3076" max="3076" width="24.109375" style="142" customWidth="1"/>
    <col min="3077" max="3080" width="10.6640625" style="142" customWidth="1"/>
    <col min="3081" max="3081" width="13.88671875" style="142" bestFit="1" customWidth="1"/>
    <col min="3082" max="3082" width="10.6640625" style="142" customWidth="1"/>
    <col min="3083" max="3083" width="13.88671875" style="142" bestFit="1" customWidth="1"/>
    <col min="3084" max="3084" width="15.5546875" style="142" bestFit="1" customWidth="1"/>
    <col min="3085" max="3085" width="13.88671875" style="142" bestFit="1" customWidth="1"/>
    <col min="3086" max="3087" width="15.5546875" style="142" bestFit="1" customWidth="1"/>
    <col min="3088" max="3088" width="14.5546875" style="142" customWidth="1"/>
    <col min="3089" max="3089" width="13.88671875" style="142" bestFit="1" customWidth="1"/>
    <col min="3090" max="3090" width="16.88671875" style="142" bestFit="1" customWidth="1"/>
    <col min="3091" max="3328" width="11.5546875" style="142"/>
    <col min="3329" max="3329" width="23.88671875" style="142" bestFit="1" customWidth="1"/>
    <col min="3330" max="3330" width="16.109375" style="142" bestFit="1" customWidth="1"/>
    <col min="3331" max="3331" width="14.88671875" style="142" bestFit="1" customWidth="1"/>
    <col min="3332" max="3332" width="24.109375" style="142" customWidth="1"/>
    <col min="3333" max="3336" width="10.6640625" style="142" customWidth="1"/>
    <col min="3337" max="3337" width="13.88671875" style="142" bestFit="1" customWidth="1"/>
    <col min="3338" max="3338" width="10.6640625" style="142" customWidth="1"/>
    <col min="3339" max="3339" width="13.88671875" style="142" bestFit="1" customWidth="1"/>
    <col min="3340" max="3340" width="15.5546875" style="142" bestFit="1" customWidth="1"/>
    <col min="3341" max="3341" width="13.88671875" style="142" bestFit="1" customWidth="1"/>
    <col min="3342" max="3343" width="15.5546875" style="142" bestFit="1" customWidth="1"/>
    <col min="3344" max="3344" width="14.5546875" style="142" customWidth="1"/>
    <col min="3345" max="3345" width="13.88671875" style="142" bestFit="1" customWidth="1"/>
    <col min="3346" max="3346" width="16.88671875" style="142" bestFit="1" customWidth="1"/>
    <col min="3347" max="3584" width="11.5546875" style="142"/>
    <col min="3585" max="3585" width="23.88671875" style="142" bestFit="1" customWidth="1"/>
    <col min="3586" max="3586" width="16.109375" style="142" bestFit="1" customWidth="1"/>
    <col min="3587" max="3587" width="14.88671875" style="142" bestFit="1" customWidth="1"/>
    <col min="3588" max="3588" width="24.109375" style="142" customWidth="1"/>
    <col min="3589" max="3592" width="10.6640625" style="142" customWidth="1"/>
    <col min="3593" max="3593" width="13.88671875" style="142" bestFit="1" customWidth="1"/>
    <col min="3594" max="3594" width="10.6640625" style="142" customWidth="1"/>
    <col min="3595" max="3595" width="13.88671875" style="142" bestFit="1" customWidth="1"/>
    <col min="3596" max="3596" width="15.5546875" style="142" bestFit="1" customWidth="1"/>
    <col min="3597" max="3597" width="13.88671875" style="142" bestFit="1" customWidth="1"/>
    <col min="3598" max="3599" width="15.5546875" style="142" bestFit="1" customWidth="1"/>
    <col min="3600" max="3600" width="14.5546875" style="142" customWidth="1"/>
    <col min="3601" max="3601" width="13.88671875" style="142" bestFit="1" customWidth="1"/>
    <col min="3602" max="3602" width="16.88671875" style="142" bestFit="1" customWidth="1"/>
    <col min="3603" max="3840" width="11.5546875" style="142"/>
    <col min="3841" max="3841" width="23.88671875" style="142" bestFit="1" customWidth="1"/>
    <col min="3842" max="3842" width="16.109375" style="142" bestFit="1" customWidth="1"/>
    <col min="3843" max="3843" width="14.88671875" style="142" bestFit="1" customWidth="1"/>
    <col min="3844" max="3844" width="24.109375" style="142" customWidth="1"/>
    <col min="3845" max="3848" width="10.6640625" style="142" customWidth="1"/>
    <col min="3849" max="3849" width="13.88671875" style="142" bestFit="1" customWidth="1"/>
    <col min="3850" max="3850" width="10.6640625" style="142" customWidth="1"/>
    <col min="3851" max="3851" width="13.88671875" style="142" bestFit="1" customWidth="1"/>
    <col min="3852" max="3852" width="15.5546875" style="142" bestFit="1" customWidth="1"/>
    <col min="3853" max="3853" width="13.88671875" style="142" bestFit="1" customWidth="1"/>
    <col min="3854" max="3855" width="15.5546875" style="142" bestFit="1" customWidth="1"/>
    <col min="3856" max="3856" width="14.5546875" style="142" customWidth="1"/>
    <col min="3857" max="3857" width="13.88671875" style="142" bestFit="1" customWidth="1"/>
    <col min="3858" max="3858" width="16.88671875" style="142" bestFit="1" customWidth="1"/>
    <col min="3859" max="4096" width="11.5546875" style="142"/>
    <col min="4097" max="4097" width="23.88671875" style="142" bestFit="1" customWidth="1"/>
    <col min="4098" max="4098" width="16.109375" style="142" bestFit="1" customWidth="1"/>
    <col min="4099" max="4099" width="14.88671875" style="142" bestFit="1" customWidth="1"/>
    <col min="4100" max="4100" width="24.109375" style="142" customWidth="1"/>
    <col min="4101" max="4104" width="10.6640625" style="142" customWidth="1"/>
    <col min="4105" max="4105" width="13.88671875" style="142" bestFit="1" customWidth="1"/>
    <col min="4106" max="4106" width="10.6640625" style="142" customWidth="1"/>
    <col min="4107" max="4107" width="13.88671875" style="142" bestFit="1" customWidth="1"/>
    <col min="4108" max="4108" width="15.5546875" style="142" bestFit="1" customWidth="1"/>
    <col min="4109" max="4109" width="13.88671875" style="142" bestFit="1" customWidth="1"/>
    <col min="4110" max="4111" width="15.5546875" style="142" bestFit="1" customWidth="1"/>
    <col min="4112" max="4112" width="14.5546875" style="142" customWidth="1"/>
    <col min="4113" max="4113" width="13.88671875" style="142" bestFit="1" customWidth="1"/>
    <col min="4114" max="4114" width="16.88671875" style="142" bestFit="1" customWidth="1"/>
    <col min="4115" max="4352" width="11.5546875" style="142"/>
    <col min="4353" max="4353" width="23.88671875" style="142" bestFit="1" customWidth="1"/>
    <col min="4354" max="4354" width="16.109375" style="142" bestFit="1" customWidth="1"/>
    <col min="4355" max="4355" width="14.88671875" style="142" bestFit="1" customWidth="1"/>
    <col min="4356" max="4356" width="24.109375" style="142" customWidth="1"/>
    <col min="4357" max="4360" width="10.6640625" style="142" customWidth="1"/>
    <col min="4361" max="4361" width="13.88671875" style="142" bestFit="1" customWidth="1"/>
    <col min="4362" max="4362" width="10.6640625" style="142" customWidth="1"/>
    <col min="4363" max="4363" width="13.88671875" style="142" bestFit="1" customWidth="1"/>
    <col min="4364" max="4364" width="15.5546875" style="142" bestFit="1" customWidth="1"/>
    <col min="4365" max="4365" width="13.88671875" style="142" bestFit="1" customWidth="1"/>
    <col min="4366" max="4367" width="15.5546875" style="142" bestFit="1" customWidth="1"/>
    <col min="4368" max="4368" width="14.5546875" style="142" customWidth="1"/>
    <col min="4369" max="4369" width="13.88671875" style="142" bestFit="1" customWidth="1"/>
    <col min="4370" max="4370" width="16.88671875" style="142" bestFit="1" customWidth="1"/>
    <col min="4371" max="4608" width="11.5546875" style="142"/>
    <col min="4609" max="4609" width="23.88671875" style="142" bestFit="1" customWidth="1"/>
    <col min="4610" max="4610" width="16.109375" style="142" bestFit="1" customWidth="1"/>
    <col min="4611" max="4611" width="14.88671875" style="142" bestFit="1" customWidth="1"/>
    <col min="4612" max="4612" width="24.109375" style="142" customWidth="1"/>
    <col min="4613" max="4616" width="10.6640625" style="142" customWidth="1"/>
    <col min="4617" max="4617" width="13.88671875" style="142" bestFit="1" customWidth="1"/>
    <col min="4618" max="4618" width="10.6640625" style="142" customWidth="1"/>
    <col min="4619" max="4619" width="13.88671875" style="142" bestFit="1" customWidth="1"/>
    <col min="4620" max="4620" width="15.5546875" style="142" bestFit="1" customWidth="1"/>
    <col min="4621" max="4621" width="13.88671875" style="142" bestFit="1" customWidth="1"/>
    <col min="4622" max="4623" width="15.5546875" style="142" bestFit="1" customWidth="1"/>
    <col min="4624" max="4624" width="14.5546875" style="142" customWidth="1"/>
    <col min="4625" max="4625" width="13.88671875" style="142" bestFit="1" customWidth="1"/>
    <col min="4626" max="4626" width="16.88671875" style="142" bestFit="1" customWidth="1"/>
    <col min="4627" max="4864" width="11.5546875" style="142"/>
    <col min="4865" max="4865" width="23.88671875" style="142" bestFit="1" customWidth="1"/>
    <col min="4866" max="4866" width="16.109375" style="142" bestFit="1" customWidth="1"/>
    <col min="4867" max="4867" width="14.88671875" style="142" bestFit="1" customWidth="1"/>
    <col min="4868" max="4868" width="24.109375" style="142" customWidth="1"/>
    <col min="4869" max="4872" width="10.6640625" style="142" customWidth="1"/>
    <col min="4873" max="4873" width="13.88671875" style="142" bestFit="1" customWidth="1"/>
    <col min="4874" max="4874" width="10.6640625" style="142" customWidth="1"/>
    <col min="4875" max="4875" width="13.88671875" style="142" bestFit="1" customWidth="1"/>
    <col min="4876" max="4876" width="15.5546875" style="142" bestFit="1" customWidth="1"/>
    <col min="4877" max="4877" width="13.88671875" style="142" bestFit="1" customWidth="1"/>
    <col min="4878" max="4879" width="15.5546875" style="142" bestFit="1" customWidth="1"/>
    <col min="4880" max="4880" width="14.5546875" style="142" customWidth="1"/>
    <col min="4881" max="4881" width="13.88671875" style="142" bestFit="1" customWidth="1"/>
    <col min="4882" max="4882" width="16.88671875" style="142" bestFit="1" customWidth="1"/>
    <col min="4883" max="5120" width="11.5546875" style="142"/>
    <col min="5121" max="5121" width="23.88671875" style="142" bestFit="1" customWidth="1"/>
    <col min="5122" max="5122" width="16.109375" style="142" bestFit="1" customWidth="1"/>
    <col min="5123" max="5123" width="14.88671875" style="142" bestFit="1" customWidth="1"/>
    <col min="5124" max="5124" width="24.109375" style="142" customWidth="1"/>
    <col min="5125" max="5128" width="10.6640625" style="142" customWidth="1"/>
    <col min="5129" max="5129" width="13.88671875" style="142" bestFit="1" customWidth="1"/>
    <col min="5130" max="5130" width="10.6640625" style="142" customWidth="1"/>
    <col min="5131" max="5131" width="13.88671875" style="142" bestFit="1" customWidth="1"/>
    <col min="5132" max="5132" width="15.5546875" style="142" bestFit="1" customWidth="1"/>
    <col min="5133" max="5133" width="13.88671875" style="142" bestFit="1" customWidth="1"/>
    <col min="5134" max="5135" width="15.5546875" style="142" bestFit="1" customWidth="1"/>
    <col min="5136" max="5136" width="14.5546875" style="142" customWidth="1"/>
    <col min="5137" max="5137" width="13.88671875" style="142" bestFit="1" customWidth="1"/>
    <col min="5138" max="5138" width="16.88671875" style="142" bestFit="1" customWidth="1"/>
    <col min="5139" max="5376" width="11.5546875" style="142"/>
    <col min="5377" max="5377" width="23.88671875" style="142" bestFit="1" customWidth="1"/>
    <col min="5378" max="5378" width="16.109375" style="142" bestFit="1" customWidth="1"/>
    <col min="5379" max="5379" width="14.88671875" style="142" bestFit="1" customWidth="1"/>
    <col min="5380" max="5380" width="24.109375" style="142" customWidth="1"/>
    <col min="5381" max="5384" width="10.6640625" style="142" customWidth="1"/>
    <col min="5385" max="5385" width="13.88671875" style="142" bestFit="1" customWidth="1"/>
    <col min="5386" max="5386" width="10.6640625" style="142" customWidth="1"/>
    <col min="5387" max="5387" width="13.88671875" style="142" bestFit="1" customWidth="1"/>
    <col min="5388" max="5388" width="15.5546875" style="142" bestFit="1" customWidth="1"/>
    <col min="5389" max="5389" width="13.88671875" style="142" bestFit="1" customWidth="1"/>
    <col min="5390" max="5391" width="15.5546875" style="142" bestFit="1" customWidth="1"/>
    <col min="5392" max="5392" width="14.5546875" style="142" customWidth="1"/>
    <col min="5393" max="5393" width="13.88671875" style="142" bestFit="1" customWidth="1"/>
    <col min="5394" max="5394" width="16.88671875" style="142" bestFit="1" customWidth="1"/>
    <col min="5395" max="5632" width="11.5546875" style="142"/>
    <col min="5633" max="5633" width="23.88671875" style="142" bestFit="1" customWidth="1"/>
    <col min="5634" max="5634" width="16.109375" style="142" bestFit="1" customWidth="1"/>
    <col min="5635" max="5635" width="14.88671875" style="142" bestFit="1" customWidth="1"/>
    <col min="5636" max="5636" width="24.109375" style="142" customWidth="1"/>
    <col min="5637" max="5640" width="10.6640625" style="142" customWidth="1"/>
    <col min="5641" max="5641" width="13.88671875" style="142" bestFit="1" customWidth="1"/>
    <col min="5642" max="5642" width="10.6640625" style="142" customWidth="1"/>
    <col min="5643" max="5643" width="13.88671875" style="142" bestFit="1" customWidth="1"/>
    <col min="5644" max="5644" width="15.5546875" style="142" bestFit="1" customWidth="1"/>
    <col min="5645" max="5645" width="13.88671875" style="142" bestFit="1" customWidth="1"/>
    <col min="5646" max="5647" width="15.5546875" style="142" bestFit="1" customWidth="1"/>
    <col min="5648" max="5648" width="14.5546875" style="142" customWidth="1"/>
    <col min="5649" max="5649" width="13.88671875" style="142" bestFit="1" customWidth="1"/>
    <col min="5650" max="5650" width="16.88671875" style="142" bestFit="1" customWidth="1"/>
    <col min="5651" max="5888" width="11.5546875" style="142"/>
    <col min="5889" max="5889" width="23.88671875" style="142" bestFit="1" customWidth="1"/>
    <col min="5890" max="5890" width="16.109375" style="142" bestFit="1" customWidth="1"/>
    <col min="5891" max="5891" width="14.88671875" style="142" bestFit="1" customWidth="1"/>
    <col min="5892" max="5892" width="24.109375" style="142" customWidth="1"/>
    <col min="5893" max="5896" width="10.6640625" style="142" customWidth="1"/>
    <col min="5897" max="5897" width="13.88671875" style="142" bestFit="1" customWidth="1"/>
    <col min="5898" max="5898" width="10.6640625" style="142" customWidth="1"/>
    <col min="5899" max="5899" width="13.88671875" style="142" bestFit="1" customWidth="1"/>
    <col min="5900" max="5900" width="15.5546875" style="142" bestFit="1" customWidth="1"/>
    <col min="5901" max="5901" width="13.88671875" style="142" bestFit="1" customWidth="1"/>
    <col min="5902" max="5903" width="15.5546875" style="142" bestFit="1" customWidth="1"/>
    <col min="5904" max="5904" width="14.5546875" style="142" customWidth="1"/>
    <col min="5905" max="5905" width="13.88671875" style="142" bestFit="1" customWidth="1"/>
    <col min="5906" max="5906" width="16.88671875" style="142" bestFit="1" customWidth="1"/>
    <col min="5907" max="6144" width="11.5546875" style="142"/>
    <col min="6145" max="6145" width="23.88671875" style="142" bestFit="1" customWidth="1"/>
    <col min="6146" max="6146" width="16.109375" style="142" bestFit="1" customWidth="1"/>
    <col min="6147" max="6147" width="14.88671875" style="142" bestFit="1" customWidth="1"/>
    <col min="6148" max="6148" width="24.109375" style="142" customWidth="1"/>
    <col min="6149" max="6152" width="10.6640625" style="142" customWidth="1"/>
    <col min="6153" max="6153" width="13.88671875" style="142" bestFit="1" customWidth="1"/>
    <col min="6154" max="6154" width="10.6640625" style="142" customWidth="1"/>
    <col min="6155" max="6155" width="13.88671875" style="142" bestFit="1" customWidth="1"/>
    <col min="6156" max="6156" width="15.5546875" style="142" bestFit="1" customWidth="1"/>
    <col min="6157" max="6157" width="13.88671875" style="142" bestFit="1" customWidth="1"/>
    <col min="6158" max="6159" width="15.5546875" style="142" bestFit="1" customWidth="1"/>
    <col min="6160" max="6160" width="14.5546875" style="142" customWidth="1"/>
    <col min="6161" max="6161" width="13.88671875" style="142" bestFit="1" customWidth="1"/>
    <col min="6162" max="6162" width="16.88671875" style="142" bestFit="1" customWidth="1"/>
    <col min="6163" max="6400" width="11.5546875" style="142"/>
    <col min="6401" max="6401" width="23.88671875" style="142" bestFit="1" customWidth="1"/>
    <col min="6402" max="6402" width="16.109375" style="142" bestFit="1" customWidth="1"/>
    <col min="6403" max="6403" width="14.88671875" style="142" bestFit="1" customWidth="1"/>
    <col min="6404" max="6404" width="24.109375" style="142" customWidth="1"/>
    <col min="6405" max="6408" width="10.6640625" style="142" customWidth="1"/>
    <col min="6409" max="6409" width="13.88671875" style="142" bestFit="1" customWidth="1"/>
    <col min="6410" max="6410" width="10.6640625" style="142" customWidth="1"/>
    <col min="6411" max="6411" width="13.88671875" style="142" bestFit="1" customWidth="1"/>
    <col min="6412" max="6412" width="15.5546875" style="142" bestFit="1" customWidth="1"/>
    <col min="6413" max="6413" width="13.88671875" style="142" bestFit="1" customWidth="1"/>
    <col min="6414" max="6415" width="15.5546875" style="142" bestFit="1" customWidth="1"/>
    <col min="6416" max="6416" width="14.5546875" style="142" customWidth="1"/>
    <col min="6417" max="6417" width="13.88671875" style="142" bestFit="1" customWidth="1"/>
    <col min="6418" max="6418" width="16.88671875" style="142" bestFit="1" customWidth="1"/>
    <col min="6419" max="6656" width="11.5546875" style="142"/>
    <col min="6657" max="6657" width="23.88671875" style="142" bestFit="1" customWidth="1"/>
    <col min="6658" max="6658" width="16.109375" style="142" bestFit="1" customWidth="1"/>
    <col min="6659" max="6659" width="14.88671875" style="142" bestFit="1" customWidth="1"/>
    <col min="6660" max="6660" width="24.109375" style="142" customWidth="1"/>
    <col min="6661" max="6664" width="10.6640625" style="142" customWidth="1"/>
    <col min="6665" max="6665" width="13.88671875" style="142" bestFit="1" customWidth="1"/>
    <col min="6666" max="6666" width="10.6640625" style="142" customWidth="1"/>
    <col min="6667" max="6667" width="13.88671875" style="142" bestFit="1" customWidth="1"/>
    <col min="6668" max="6668" width="15.5546875" style="142" bestFit="1" customWidth="1"/>
    <col min="6669" max="6669" width="13.88671875" style="142" bestFit="1" customWidth="1"/>
    <col min="6670" max="6671" width="15.5546875" style="142" bestFit="1" customWidth="1"/>
    <col min="6672" max="6672" width="14.5546875" style="142" customWidth="1"/>
    <col min="6673" max="6673" width="13.88671875" style="142" bestFit="1" customWidth="1"/>
    <col min="6674" max="6674" width="16.88671875" style="142" bestFit="1" customWidth="1"/>
    <col min="6675" max="6912" width="11.5546875" style="142"/>
    <col min="6913" max="6913" width="23.88671875" style="142" bestFit="1" customWidth="1"/>
    <col min="6914" max="6914" width="16.109375" style="142" bestFit="1" customWidth="1"/>
    <col min="6915" max="6915" width="14.88671875" style="142" bestFit="1" customWidth="1"/>
    <col min="6916" max="6916" width="24.109375" style="142" customWidth="1"/>
    <col min="6917" max="6920" width="10.6640625" style="142" customWidth="1"/>
    <col min="6921" max="6921" width="13.88671875" style="142" bestFit="1" customWidth="1"/>
    <col min="6922" max="6922" width="10.6640625" style="142" customWidth="1"/>
    <col min="6923" max="6923" width="13.88671875" style="142" bestFit="1" customWidth="1"/>
    <col min="6924" max="6924" width="15.5546875" style="142" bestFit="1" customWidth="1"/>
    <col min="6925" max="6925" width="13.88671875" style="142" bestFit="1" customWidth="1"/>
    <col min="6926" max="6927" width="15.5546875" style="142" bestFit="1" customWidth="1"/>
    <col min="6928" max="6928" width="14.5546875" style="142" customWidth="1"/>
    <col min="6929" max="6929" width="13.88671875" style="142" bestFit="1" customWidth="1"/>
    <col min="6930" max="6930" width="16.88671875" style="142" bestFit="1" customWidth="1"/>
    <col min="6931" max="7168" width="11.5546875" style="142"/>
    <col min="7169" max="7169" width="23.88671875" style="142" bestFit="1" customWidth="1"/>
    <col min="7170" max="7170" width="16.109375" style="142" bestFit="1" customWidth="1"/>
    <col min="7171" max="7171" width="14.88671875" style="142" bestFit="1" customWidth="1"/>
    <col min="7172" max="7172" width="24.109375" style="142" customWidth="1"/>
    <col min="7173" max="7176" width="10.6640625" style="142" customWidth="1"/>
    <col min="7177" max="7177" width="13.88671875" style="142" bestFit="1" customWidth="1"/>
    <col min="7178" max="7178" width="10.6640625" style="142" customWidth="1"/>
    <col min="7179" max="7179" width="13.88671875" style="142" bestFit="1" customWidth="1"/>
    <col min="7180" max="7180" width="15.5546875" style="142" bestFit="1" customWidth="1"/>
    <col min="7181" max="7181" width="13.88671875" style="142" bestFit="1" customWidth="1"/>
    <col min="7182" max="7183" width="15.5546875" style="142" bestFit="1" customWidth="1"/>
    <col min="7184" max="7184" width="14.5546875" style="142" customWidth="1"/>
    <col min="7185" max="7185" width="13.88671875" style="142" bestFit="1" customWidth="1"/>
    <col min="7186" max="7186" width="16.88671875" style="142" bestFit="1" customWidth="1"/>
    <col min="7187" max="7424" width="11.5546875" style="142"/>
    <col min="7425" max="7425" width="23.88671875" style="142" bestFit="1" customWidth="1"/>
    <col min="7426" max="7426" width="16.109375" style="142" bestFit="1" customWidth="1"/>
    <col min="7427" max="7427" width="14.88671875" style="142" bestFit="1" customWidth="1"/>
    <col min="7428" max="7428" width="24.109375" style="142" customWidth="1"/>
    <col min="7429" max="7432" width="10.6640625" style="142" customWidth="1"/>
    <col min="7433" max="7433" width="13.88671875" style="142" bestFit="1" customWidth="1"/>
    <col min="7434" max="7434" width="10.6640625" style="142" customWidth="1"/>
    <col min="7435" max="7435" width="13.88671875" style="142" bestFit="1" customWidth="1"/>
    <col min="7436" max="7436" width="15.5546875" style="142" bestFit="1" customWidth="1"/>
    <col min="7437" max="7437" width="13.88671875" style="142" bestFit="1" customWidth="1"/>
    <col min="7438" max="7439" width="15.5546875" style="142" bestFit="1" customWidth="1"/>
    <col min="7440" max="7440" width="14.5546875" style="142" customWidth="1"/>
    <col min="7441" max="7441" width="13.88671875" style="142" bestFit="1" customWidth="1"/>
    <col min="7442" max="7442" width="16.88671875" style="142" bestFit="1" customWidth="1"/>
    <col min="7443" max="7680" width="11.5546875" style="142"/>
    <col min="7681" max="7681" width="23.88671875" style="142" bestFit="1" customWidth="1"/>
    <col min="7682" max="7682" width="16.109375" style="142" bestFit="1" customWidth="1"/>
    <col min="7683" max="7683" width="14.88671875" style="142" bestFit="1" customWidth="1"/>
    <col min="7684" max="7684" width="24.109375" style="142" customWidth="1"/>
    <col min="7685" max="7688" width="10.6640625" style="142" customWidth="1"/>
    <col min="7689" max="7689" width="13.88671875" style="142" bestFit="1" customWidth="1"/>
    <col min="7690" max="7690" width="10.6640625" style="142" customWidth="1"/>
    <col min="7691" max="7691" width="13.88671875" style="142" bestFit="1" customWidth="1"/>
    <col min="7692" max="7692" width="15.5546875" style="142" bestFit="1" customWidth="1"/>
    <col min="7693" max="7693" width="13.88671875" style="142" bestFit="1" customWidth="1"/>
    <col min="7694" max="7695" width="15.5546875" style="142" bestFit="1" customWidth="1"/>
    <col min="7696" max="7696" width="14.5546875" style="142" customWidth="1"/>
    <col min="7697" max="7697" width="13.88671875" style="142" bestFit="1" customWidth="1"/>
    <col min="7698" max="7698" width="16.88671875" style="142" bestFit="1" customWidth="1"/>
    <col min="7699" max="7936" width="11.5546875" style="142"/>
    <col min="7937" max="7937" width="23.88671875" style="142" bestFit="1" customWidth="1"/>
    <col min="7938" max="7938" width="16.109375" style="142" bestFit="1" customWidth="1"/>
    <col min="7939" max="7939" width="14.88671875" style="142" bestFit="1" customWidth="1"/>
    <col min="7940" max="7940" width="24.109375" style="142" customWidth="1"/>
    <col min="7941" max="7944" width="10.6640625" style="142" customWidth="1"/>
    <col min="7945" max="7945" width="13.88671875" style="142" bestFit="1" customWidth="1"/>
    <col min="7946" max="7946" width="10.6640625" style="142" customWidth="1"/>
    <col min="7947" max="7947" width="13.88671875" style="142" bestFit="1" customWidth="1"/>
    <col min="7948" max="7948" width="15.5546875" style="142" bestFit="1" customWidth="1"/>
    <col min="7949" max="7949" width="13.88671875" style="142" bestFit="1" customWidth="1"/>
    <col min="7950" max="7951" width="15.5546875" style="142" bestFit="1" customWidth="1"/>
    <col min="7952" max="7952" width="14.5546875" style="142" customWidth="1"/>
    <col min="7953" max="7953" width="13.88671875" style="142" bestFit="1" customWidth="1"/>
    <col min="7954" max="7954" width="16.88671875" style="142" bestFit="1" customWidth="1"/>
    <col min="7955" max="8192" width="11.5546875" style="142"/>
    <col min="8193" max="8193" width="23.88671875" style="142" bestFit="1" customWidth="1"/>
    <col min="8194" max="8194" width="16.109375" style="142" bestFit="1" customWidth="1"/>
    <col min="8195" max="8195" width="14.88671875" style="142" bestFit="1" customWidth="1"/>
    <col min="8196" max="8196" width="24.109375" style="142" customWidth="1"/>
    <col min="8197" max="8200" width="10.6640625" style="142" customWidth="1"/>
    <col min="8201" max="8201" width="13.88671875" style="142" bestFit="1" customWidth="1"/>
    <col min="8202" max="8202" width="10.6640625" style="142" customWidth="1"/>
    <col min="8203" max="8203" width="13.88671875" style="142" bestFit="1" customWidth="1"/>
    <col min="8204" max="8204" width="15.5546875" style="142" bestFit="1" customWidth="1"/>
    <col min="8205" max="8205" width="13.88671875" style="142" bestFit="1" customWidth="1"/>
    <col min="8206" max="8207" width="15.5546875" style="142" bestFit="1" customWidth="1"/>
    <col min="8208" max="8208" width="14.5546875" style="142" customWidth="1"/>
    <col min="8209" max="8209" width="13.88671875" style="142" bestFit="1" customWidth="1"/>
    <col min="8210" max="8210" width="16.88671875" style="142" bestFit="1" customWidth="1"/>
    <col min="8211" max="8448" width="11.5546875" style="142"/>
    <col min="8449" max="8449" width="23.88671875" style="142" bestFit="1" customWidth="1"/>
    <col min="8450" max="8450" width="16.109375" style="142" bestFit="1" customWidth="1"/>
    <col min="8451" max="8451" width="14.88671875" style="142" bestFit="1" customWidth="1"/>
    <col min="8452" max="8452" width="24.109375" style="142" customWidth="1"/>
    <col min="8453" max="8456" width="10.6640625" style="142" customWidth="1"/>
    <col min="8457" max="8457" width="13.88671875" style="142" bestFit="1" customWidth="1"/>
    <col min="8458" max="8458" width="10.6640625" style="142" customWidth="1"/>
    <col min="8459" max="8459" width="13.88671875" style="142" bestFit="1" customWidth="1"/>
    <col min="8460" max="8460" width="15.5546875" style="142" bestFit="1" customWidth="1"/>
    <col min="8461" max="8461" width="13.88671875" style="142" bestFit="1" customWidth="1"/>
    <col min="8462" max="8463" width="15.5546875" style="142" bestFit="1" customWidth="1"/>
    <col min="8464" max="8464" width="14.5546875" style="142" customWidth="1"/>
    <col min="8465" max="8465" width="13.88671875" style="142" bestFit="1" customWidth="1"/>
    <col min="8466" max="8466" width="16.88671875" style="142" bestFit="1" customWidth="1"/>
    <col min="8467" max="8704" width="11.5546875" style="142"/>
    <col min="8705" max="8705" width="23.88671875" style="142" bestFit="1" customWidth="1"/>
    <col min="8706" max="8706" width="16.109375" style="142" bestFit="1" customWidth="1"/>
    <col min="8707" max="8707" width="14.88671875" style="142" bestFit="1" customWidth="1"/>
    <col min="8708" max="8708" width="24.109375" style="142" customWidth="1"/>
    <col min="8709" max="8712" width="10.6640625" style="142" customWidth="1"/>
    <col min="8713" max="8713" width="13.88671875" style="142" bestFit="1" customWidth="1"/>
    <col min="8714" max="8714" width="10.6640625" style="142" customWidth="1"/>
    <col min="8715" max="8715" width="13.88671875" style="142" bestFit="1" customWidth="1"/>
    <col min="8716" max="8716" width="15.5546875" style="142" bestFit="1" customWidth="1"/>
    <col min="8717" max="8717" width="13.88671875" style="142" bestFit="1" customWidth="1"/>
    <col min="8718" max="8719" width="15.5546875" style="142" bestFit="1" customWidth="1"/>
    <col min="8720" max="8720" width="14.5546875" style="142" customWidth="1"/>
    <col min="8721" max="8721" width="13.88671875" style="142" bestFit="1" customWidth="1"/>
    <col min="8722" max="8722" width="16.88671875" style="142" bestFit="1" customWidth="1"/>
    <col min="8723" max="8960" width="11.5546875" style="142"/>
    <col min="8961" max="8961" width="23.88671875" style="142" bestFit="1" customWidth="1"/>
    <col min="8962" max="8962" width="16.109375" style="142" bestFit="1" customWidth="1"/>
    <col min="8963" max="8963" width="14.88671875" style="142" bestFit="1" customWidth="1"/>
    <col min="8964" max="8964" width="24.109375" style="142" customWidth="1"/>
    <col min="8965" max="8968" width="10.6640625" style="142" customWidth="1"/>
    <col min="8969" max="8969" width="13.88671875" style="142" bestFit="1" customWidth="1"/>
    <col min="8970" max="8970" width="10.6640625" style="142" customWidth="1"/>
    <col min="8971" max="8971" width="13.88671875" style="142" bestFit="1" customWidth="1"/>
    <col min="8972" max="8972" width="15.5546875" style="142" bestFit="1" customWidth="1"/>
    <col min="8973" max="8973" width="13.88671875" style="142" bestFit="1" customWidth="1"/>
    <col min="8974" max="8975" width="15.5546875" style="142" bestFit="1" customWidth="1"/>
    <col min="8976" max="8976" width="14.5546875" style="142" customWidth="1"/>
    <col min="8977" max="8977" width="13.88671875" style="142" bestFit="1" customWidth="1"/>
    <col min="8978" max="8978" width="16.88671875" style="142" bestFit="1" customWidth="1"/>
    <col min="8979" max="9216" width="11.5546875" style="142"/>
    <col min="9217" max="9217" width="23.88671875" style="142" bestFit="1" customWidth="1"/>
    <col min="9218" max="9218" width="16.109375" style="142" bestFit="1" customWidth="1"/>
    <col min="9219" max="9219" width="14.88671875" style="142" bestFit="1" customWidth="1"/>
    <col min="9220" max="9220" width="24.109375" style="142" customWidth="1"/>
    <col min="9221" max="9224" width="10.6640625" style="142" customWidth="1"/>
    <col min="9225" max="9225" width="13.88671875" style="142" bestFit="1" customWidth="1"/>
    <col min="9226" max="9226" width="10.6640625" style="142" customWidth="1"/>
    <col min="9227" max="9227" width="13.88671875" style="142" bestFit="1" customWidth="1"/>
    <col min="9228" max="9228" width="15.5546875" style="142" bestFit="1" customWidth="1"/>
    <col min="9229" max="9229" width="13.88671875" style="142" bestFit="1" customWidth="1"/>
    <col min="9230" max="9231" width="15.5546875" style="142" bestFit="1" customWidth="1"/>
    <col min="9232" max="9232" width="14.5546875" style="142" customWidth="1"/>
    <col min="9233" max="9233" width="13.88671875" style="142" bestFit="1" customWidth="1"/>
    <col min="9234" max="9234" width="16.88671875" style="142" bestFit="1" customWidth="1"/>
    <col min="9235" max="9472" width="11.5546875" style="142"/>
    <col min="9473" max="9473" width="23.88671875" style="142" bestFit="1" customWidth="1"/>
    <col min="9474" max="9474" width="16.109375" style="142" bestFit="1" customWidth="1"/>
    <col min="9475" max="9475" width="14.88671875" style="142" bestFit="1" customWidth="1"/>
    <col min="9476" max="9476" width="24.109375" style="142" customWidth="1"/>
    <col min="9477" max="9480" width="10.6640625" style="142" customWidth="1"/>
    <col min="9481" max="9481" width="13.88671875" style="142" bestFit="1" customWidth="1"/>
    <col min="9482" max="9482" width="10.6640625" style="142" customWidth="1"/>
    <col min="9483" max="9483" width="13.88671875" style="142" bestFit="1" customWidth="1"/>
    <col min="9484" max="9484" width="15.5546875" style="142" bestFit="1" customWidth="1"/>
    <col min="9485" max="9485" width="13.88671875" style="142" bestFit="1" customWidth="1"/>
    <col min="9486" max="9487" width="15.5546875" style="142" bestFit="1" customWidth="1"/>
    <col min="9488" max="9488" width="14.5546875" style="142" customWidth="1"/>
    <col min="9489" max="9489" width="13.88671875" style="142" bestFit="1" customWidth="1"/>
    <col min="9490" max="9490" width="16.88671875" style="142" bestFit="1" customWidth="1"/>
    <col min="9491" max="9728" width="11.5546875" style="142"/>
    <col min="9729" max="9729" width="23.88671875" style="142" bestFit="1" customWidth="1"/>
    <col min="9730" max="9730" width="16.109375" style="142" bestFit="1" customWidth="1"/>
    <col min="9731" max="9731" width="14.88671875" style="142" bestFit="1" customWidth="1"/>
    <col min="9732" max="9732" width="24.109375" style="142" customWidth="1"/>
    <col min="9733" max="9736" width="10.6640625" style="142" customWidth="1"/>
    <col min="9737" max="9737" width="13.88671875" style="142" bestFit="1" customWidth="1"/>
    <col min="9738" max="9738" width="10.6640625" style="142" customWidth="1"/>
    <col min="9739" max="9739" width="13.88671875" style="142" bestFit="1" customWidth="1"/>
    <col min="9740" max="9740" width="15.5546875" style="142" bestFit="1" customWidth="1"/>
    <col min="9741" max="9741" width="13.88671875" style="142" bestFit="1" customWidth="1"/>
    <col min="9742" max="9743" width="15.5546875" style="142" bestFit="1" customWidth="1"/>
    <col min="9744" max="9744" width="14.5546875" style="142" customWidth="1"/>
    <col min="9745" max="9745" width="13.88671875" style="142" bestFit="1" customWidth="1"/>
    <col min="9746" max="9746" width="16.88671875" style="142" bestFit="1" customWidth="1"/>
    <col min="9747" max="9984" width="11.5546875" style="142"/>
    <col min="9985" max="9985" width="23.88671875" style="142" bestFit="1" customWidth="1"/>
    <col min="9986" max="9986" width="16.109375" style="142" bestFit="1" customWidth="1"/>
    <col min="9987" max="9987" width="14.88671875" style="142" bestFit="1" customWidth="1"/>
    <col min="9988" max="9988" width="24.109375" style="142" customWidth="1"/>
    <col min="9989" max="9992" width="10.6640625" style="142" customWidth="1"/>
    <col min="9993" max="9993" width="13.88671875" style="142" bestFit="1" customWidth="1"/>
    <col min="9994" max="9994" width="10.6640625" style="142" customWidth="1"/>
    <col min="9995" max="9995" width="13.88671875" style="142" bestFit="1" customWidth="1"/>
    <col min="9996" max="9996" width="15.5546875" style="142" bestFit="1" customWidth="1"/>
    <col min="9997" max="9997" width="13.88671875" style="142" bestFit="1" customWidth="1"/>
    <col min="9998" max="9999" width="15.5546875" style="142" bestFit="1" customWidth="1"/>
    <col min="10000" max="10000" width="14.5546875" style="142" customWidth="1"/>
    <col min="10001" max="10001" width="13.88671875" style="142" bestFit="1" customWidth="1"/>
    <col min="10002" max="10002" width="16.88671875" style="142" bestFit="1" customWidth="1"/>
    <col min="10003" max="10240" width="11.5546875" style="142"/>
    <col min="10241" max="10241" width="23.88671875" style="142" bestFit="1" customWidth="1"/>
    <col min="10242" max="10242" width="16.109375" style="142" bestFit="1" customWidth="1"/>
    <col min="10243" max="10243" width="14.88671875" style="142" bestFit="1" customWidth="1"/>
    <col min="10244" max="10244" width="24.109375" style="142" customWidth="1"/>
    <col min="10245" max="10248" width="10.6640625" style="142" customWidth="1"/>
    <col min="10249" max="10249" width="13.88671875" style="142" bestFit="1" customWidth="1"/>
    <col min="10250" max="10250" width="10.6640625" style="142" customWidth="1"/>
    <col min="10251" max="10251" width="13.88671875" style="142" bestFit="1" customWidth="1"/>
    <col min="10252" max="10252" width="15.5546875" style="142" bestFit="1" customWidth="1"/>
    <col min="10253" max="10253" width="13.88671875" style="142" bestFit="1" customWidth="1"/>
    <col min="10254" max="10255" width="15.5546875" style="142" bestFit="1" customWidth="1"/>
    <col min="10256" max="10256" width="14.5546875" style="142" customWidth="1"/>
    <col min="10257" max="10257" width="13.88671875" style="142" bestFit="1" customWidth="1"/>
    <col min="10258" max="10258" width="16.88671875" style="142" bestFit="1" customWidth="1"/>
    <col min="10259" max="10496" width="11.5546875" style="142"/>
    <col min="10497" max="10497" width="23.88671875" style="142" bestFit="1" customWidth="1"/>
    <col min="10498" max="10498" width="16.109375" style="142" bestFit="1" customWidth="1"/>
    <col min="10499" max="10499" width="14.88671875" style="142" bestFit="1" customWidth="1"/>
    <col min="10500" max="10500" width="24.109375" style="142" customWidth="1"/>
    <col min="10501" max="10504" width="10.6640625" style="142" customWidth="1"/>
    <col min="10505" max="10505" width="13.88671875" style="142" bestFit="1" customWidth="1"/>
    <col min="10506" max="10506" width="10.6640625" style="142" customWidth="1"/>
    <col min="10507" max="10507" width="13.88671875" style="142" bestFit="1" customWidth="1"/>
    <col min="10508" max="10508" width="15.5546875" style="142" bestFit="1" customWidth="1"/>
    <col min="10509" max="10509" width="13.88671875" style="142" bestFit="1" customWidth="1"/>
    <col min="10510" max="10511" width="15.5546875" style="142" bestFit="1" customWidth="1"/>
    <col min="10512" max="10512" width="14.5546875" style="142" customWidth="1"/>
    <col min="10513" max="10513" width="13.88671875" style="142" bestFit="1" customWidth="1"/>
    <col min="10514" max="10514" width="16.88671875" style="142" bestFit="1" customWidth="1"/>
    <col min="10515" max="10752" width="11.5546875" style="142"/>
    <col min="10753" max="10753" width="23.88671875" style="142" bestFit="1" customWidth="1"/>
    <col min="10754" max="10754" width="16.109375" style="142" bestFit="1" customWidth="1"/>
    <col min="10755" max="10755" width="14.88671875" style="142" bestFit="1" customWidth="1"/>
    <col min="10756" max="10756" width="24.109375" style="142" customWidth="1"/>
    <col min="10757" max="10760" width="10.6640625" style="142" customWidth="1"/>
    <col min="10761" max="10761" width="13.88671875" style="142" bestFit="1" customWidth="1"/>
    <col min="10762" max="10762" width="10.6640625" style="142" customWidth="1"/>
    <col min="10763" max="10763" width="13.88671875" style="142" bestFit="1" customWidth="1"/>
    <col min="10764" max="10764" width="15.5546875" style="142" bestFit="1" customWidth="1"/>
    <col min="10765" max="10765" width="13.88671875" style="142" bestFit="1" customWidth="1"/>
    <col min="10766" max="10767" width="15.5546875" style="142" bestFit="1" customWidth="1"/>
    <col min="10768" max="10768" width="14.5546875" style="142" customWidth="1"/>
    <col min="10769" max="10769" width="13.88671875" style="142" bestFit="1" customWidth="1"/>
    <col min="10770" max="10770" width="16.88671875" style="142" bestFit="1" customWidth="1"/>
    <col min="10771" max="11008" width="11.5546875" style="142"/>
    <col min="11009" max="11009" width="23.88671875" style="142" bestFit="1" customWidth="1"/>
    <col min="11010" max="11010" width="16.109375" style="142" bestFit="1" customWidth="1"/>
    <col min="11011" max="11011" width="14.88671875" style="142" bestFit="1" customWidth="1"/>
    <col min="11012" max="11012" width="24.109375" style="142" customWidth="1"/>
    <col min="11013" max="11016" width="10.6640625" style="142" customWidth="1"/>
    <col min="11017" max="11017" width="13.88671875" style="142" bestFit="1" customWidth="1"/>
    <col min="11018" max="11018" width="10.6640625" style="142" customWidth="1"/>
    <col min="11019" max="11019" width="13.88671875" style="142" bestFit="1" customWidth="1"/>
    <col min="11020" max="11020" width="15.5546875" style="142" bestFit="1" customWidth="1"/>
    <col min="11021" max="11021" width="13.88671875" style="142" bestFit="1" customWidth="1"/>
    <col min="11022" max="11023" width="15.5546875" style="142" bestFit="1" customWidth="1"/>
    <col min="11024" max="11024" width="14.5546875" style="142" customWidth="1"/>
    <col min="11025" max="11025" width="13.88671875" style="142" bestFit="1" customWidth="1"/>
    <col min="11026" max="11026" width="16.88671875" style="142" bestFit="1" customWidth="1"/>
    <col min="11027" max="11264" width="11.5546875" style="142"/>
    <col min="11265" max="11265" width="23.88671875" style="142" bestFit="1" customWidth="1"/>
    <col min="11266" max="11266" width="16.109375" style="142" bestFit="1" customWidth="1"/>
    <col min="11267" max="11267" width="14.88671875" style="142" bestFit="1" customWidth="1"/>
    <col min="11268" max="11268" width="24.109375" style="142" customWidth="1"/>
    <col min="11269" max="11272" width="10.6640625" style="142" customWidth="1"/>
    <col min="11273" max="11273" width="13.88671875" style="142" bestFit="1" customWidth="1"/>
    <col min="11274" max="11274" width="10.6640625" style="142" customWidth="1"/>
    <col min="11275" max="11275" width="13.88671875" style="142" bestFit="1" customWidth="1"/>
    <col min="11276" max="11276" width="15.5546875" style="142" bestFit="1" customWidth="1"/>
    <col min="11277" max="11277" width="13.88671875" style="142" bestFit="1" customWidth="1"/>
    <col min="11278" max="11279" width="15.5546875" style="142" bestFit="1" customWidth="1"/>
    <col min="11280" max="11280" width="14.5546875" style="142" customWidth="1"/>
    <col min="11281" max="11281" width="13.88671875" style="142" bestFit="1" customWidth="1"/>
    <col min="11282" max="11282" width="16.88671875" style="142" bestFit="1" customWidth="1"/>
    <col min="11283" max="11520" width="11.5546875" style="142"/>
    <col min="11521" max="11521" width="23.88671875" style="142" bestFit="1" customWidth="1"/>
    <col min="11522" max="11522" width="16.109375" style="142" bestFit="1" customWidth="1"/>
    <col min="11523" max="11523" width="14.88671875" style="142" bestFit="1" customWidth="1"/>
    <col min="11524" max="11524" width="24.109375" style="142" customWidth="1"/>
    <col min="11525" max="11528" width="10.6640625" style="142" customWidth="1"/>
    <col min="11529" max="11529" width="13.88671875" style="142" bestFit="1" customWidth="1"/>
    <col min="11530" max="11530" width="10.6640625" style="142" customWidth="1"/>
    <col min="11531" max="11531" width="13.88671875" style="142" bestFit="1" customWidth="1"/>
    <col min="11532" max="11532" width="15.5546875" style="142" bestFit="1" customWidth="1"/>
    <col min="11533" max="11533" width="13.88671875" style="142" bestFit="1" customWidth="1"/>
    <col min="11534" max="11535" width="15.5546875" style="142" bestFit="1" customWidth="1"/>
    <col min="11536" max="11536" width="14.5546875" style="142" customWidth="1"/>
    <col min="11537" max="11537" width="13.88671875" style="142" bestFit="1" customWidth="1"/>
    <col min="11538" max="11538" width="16.88671875" style="142" bestFit="1" customWidth="1"/>
    <col min="11539" max="11776" width="11.5546875" style="142"/>
    <col min="11777" max="11777" width="23.88671875" style="142" bestFit="1" customWidth="1"/>
    <col min="11778" max="11778" width="16.109375" style="142" bestFit="1" customWidth="1"/>
    <col min="11779" max="11779" width="14.88671875" style="142" bestFit="1" customWidth="1"/>
    <col min="11780" max="11780" width="24.109375" style="142" customWidth="1"/>
    <col min="11781" max="11784" width="10.6640625" style="142" customWidth="1"/>
    <col min="11785" max="11785" width="13.88671875" style="142" bestFit="1" customWidth="1"/>
    <col min="11786" max="11786" width="10.6640625" style="142" customWidth="1"/>
    <col min="11787" max="11787" width="13.88671875" style="142" bestFit="1" customWidth="1"/>
    <col min="11788" max="11788" width="15.5546875" style="142" bestFit="1" customWidth="1"/>
    <col min="11789" max="11789" width="13.88671875" style="142" bestFit="1" customWidth="1"/>
    <col min="11790" max="11791" width="15.5546875" style="142" bestFit="1" customWidth="1"/>
    <col min="11792" max="11792" width="14.5546875" style="142" customWidth="1"/>
    <col min="11793" max="11793" width="13.88671875" style="142" bestFit="1" customWidth="1"/>
    <col min="11794" max="11794" width="16.88671875" style="142" bestFit="1" customWidth="1"/>
    <col min="11795" max="12032" width="11.5546875" style="142"/>
    <col min="12033" max="12033" width="23.88671875" style="142" bestFit="1" customWidth="1"/>
    <col min="12034" max="12034" width="16.109375" style="142" bestFit="1" customWidth="1"/>
    <col min="12035" max="12035" width="14.88671875" style="142" bestFit="1" customWidth="1"/>
    <col min="12036" max="12036" width="24.109375" style="142" customWidth="1"/>
    <col min="12037" max="12040" width="10.6640625" style="142" customWidth="1"/>
    <col min="12041" max="12041" width="13.88671875" style="142" bestFit="1" customWidth="1"/>
    <col min="12042" max="12042" width="10.6640625" style="142" customWidth="1"/>
    <col min="12043" max="12043" width="13.88671875" style="142" bestFit="1" customWidth="1"/>
    <col min="12044" max="12044" width="15.5546875" style="142" bestFit="1" customWidth="1"/>
    <col min="12045" max="12045" width="13.88671875" style="142" bestFit="1" customWidth="1"/>
    <col min="12046" max="12047" width="15.5546875" style="142" bestFit="1" customWidth="1"/>
    <col min="12048" max="12048" width="14.5546875" style="142" customWidth="1"/>
    <col min="12049" max="12049" width="13.88671875" style="142" bestFit="1" customWidth="1"/>
    <col min="12050" max="12050" width="16.88671875" style="142" bestFit="1" customWidth="1"/>
    <col min="12051" max="12288" width="11.5546875" style="142"/>
    <col min="12289" max="12289" width="23.88671875" style="142" bestFit="1" customWidth="1"/>
    <col min="12290" max="12290" width="16.109375" style="142" bestFit="1" customWidth="1"/>
    <col min="12291" max="12291" width="14.88671875" style="142" bestFit="1" customWidth="1"/>
    <col min="12292" max="12292" width="24.109375" style="142" customWidth="1"/>
    <col min="12293" max="12296" width="10.6640625" style="142" customWidth="1"/>
    <col min="12297" max="12297" width="13.88671875" style="142" bestFit="1" customWidth="1"/>
    <col min="12298" max="12298" width="10.6640625" style="142" customWidth="1"/>
    <col min="12299" max="12299" width="13.88671875" style="142" bestFit="1" customWidth="1"/>
    <col min="12300" max="12300" width="15.5546875" style="142" bestFit="1" customWidth="1"/>
    <col min="12301" max="12301" width="13.88671875" style="142" bestFit="1" customWidth="1"/>
    <col min="12302" max="12303" width="15.5546875" style="142" bestFit="1" customWidth="1"/>
    <col min="12304" max="12304" width="14.5546875" style="142" customWidth="1"/>
    <col min="12305" max="12305" width="13.88671875" style="142" bestFit="1" customWidth="1"/>
    <col min="12306" max="12306" width="16.88671875" style="142" bestFit="1" customWidth="1"/>
    <col min="12307" max="12544" width="11.5546875" style="142"/>
    <col min="12545" max="12545" width="23.88671875" style="142" bestFit="1" customWidth="1"/>
    <col min="12546" max="12546" width="16.109375" style="142" bestFit="1" customWidth="1"/>
    <col min="12547" max="12547" width="14.88671875" style="142" bestFit="1" customWidth="1"/>
    <col min="12548" max="12548" width="24.109375" style="142" customWidth="1"/>
    <col min="12549" max="12552" width="10.6640625" style="142" customWidth="1"/>
    <col min="12553" max="12553" width="13.88671875" style="142" bestFit="1" customWidth="1"/>
    <col min="12554" max="12554" width="10.6640625" style="142" customWidth="1"/>
    <col min="12555" max="12555" width="13.88671875" style="142" bestFit="1" customWidth="1"/>
    <col min="12556" max="12556" width="15.5546875" style="142" bestFit="1" customWidth="1"/>
    <col min="12557" max="12557" width="13.88671875" style="142" bestFit="1" customWidth="1"/>
    <col min="12558" max="12559" width="15.5546875" style="142" bestFit="1" customWidth="1"/>
    <col min="12560" max="12560" width="14.5546875" style="142" customWidth="1"/>
    <col min="12561" max="12561" width="13.88671875" style="142" bestFit="1" customWidth="1"/>
    <col min="12562" max="12562" width="16.88671875" style="142" bestFit="1" customWidth="1"/>
    <col min="12563" max="12800" width="11.5546875" style="142"/>
    <col min="12801" max="12801" width="23.88671875" style="142" bestFit="1" customWidth="1"/>
    <col min="12802" max="12802" width="16.109375" style="142" bestFit="1" customWidth="1"/>
    <col min="12803" max="12803" width="14.88671875" style="142" bestFit="1" customWidth="1"/>
    <col min="12804" max="12804" width="24.109375" style="142" customWidth="1"/>
    <col min="12805" max="12808" width="10.6640625" style="142" customWidth="1"/>
    <col min="12809" max="12809" width="13.88671875" style="142" bestFit="1" customWidth="1"/>
    <col min="12810" max="12810" width="10.6640625" style="142" customWidth="1"/>
    <col min="12811" max="12811" width="13.88671875" style="142" bestFit="1" customWidth="1"/>
    <col min="12812" max="12812" width="15.5546875" style="142" bestFit="1" customWidth="1"/>
    <col min="12813" max="12813" width="13.88671875" style="142" bestFit="1" customWidth="1"/>
    <col min="12814" max="12815" width="15.5546875" style="142" bestFit="1" customWidth="1"/>
    <col min="12816" max="12816" width="14.5546875" style="142" customWidth="1"/>
    <col min="12817" max="12817" width="13.88671875" style="142" bestFit="1" customWidth="1"/>
    <col min="12818" max="12818" width="16.88671875" style="142" bestFit="1" customWidth="1"/>
    <col min="12819" max="13056" width="11.5546875" style="142"/>
    <col min="13057" max="13057" width="23.88671875" style="142" bestFit="1" customWidth="1"/>
    <col min="13058" max="13058" width="16.109375" style="142" bestFit="1" customWidth="1"/>
    <col min="13059" max="13059" width="14.88671875" style="142" bestFit="1" customWidth="1"/>
    <col min="13060" max="13060" width="24.109375" style="142" customWidth="1"/>
    <col min="13061" max="13064" width="10.6640625" style="142" customWidth="1"/>
    <col min="13065" max="13065" width="13.88671875" style="142" bestFit="1" customWidth="1"/>
    <col min="13066" max="13066" width="10.6640625" style="142" customWidth="1"/>
    <col min="13067" max="13067" width="13.88671875" style="142" bestFit="1" customWidth="1"/>
    <col min="13068" max="13068" width="15.5546875" style="142" bestFit="1" customWidth="1"/>
    <col min="13069" max="13069" width="13.88671875" style="142" bestFit="1" customWidth="1"/>
    <col min="13070" max="13071" width="15.5546875" style="142" bestFit="1" customWidth="1"/>
    <col min="13072" max="13072" width="14.5546875" style="142" customWidth="1"/>
    <col min="13073" max="13073" width="13.88671875" style="142" bestFit="1" customWidth="1"/>
    <col min="13074" max="13074" width="16.88671875" style="142" bestFit="1" customWidth="1"/>
    <col min="13075" max="13312" width="11.5546875" style="142"/>
    <col min="13313" max="13313" width="23.88671875" style="142" bestFit="1" customWidth="1"/>
    <col min="13314" max="13314" width="16.109375" style="142" bestFit="1" customWidth="1"/>
    <col min="13315" max="13315" width="14.88671875" style="142" bestFit="1" customWidth="1"/>
    <col min="13316" max="13316" width="24.109375" style="142" customWidth="1"/>
    <col min="13317" max="13320" width="10.6640625" style="142" customWidth="1"/>
    <col min="13321" max="13321" width="13.88671875" style="142" bestFit="1" customWidth="1"/>
    <col min="13322" max="13322" width="10.6640625" style="142" customWidth="1"/>
    <col min="13323" max="13323" width="13.88671875" style="142" bestFit="1" customWidth="1"/>
    <col min="13324" max="13324" width="15.5546875" style="142" bestFit="1" customWidth="1"/>
    <col min="13325" max="13325" width="13.88671875" style="142" bestFit="1" customWidth="1"/>
    <col min="13326" max="13327" width="15.5546875" style="142" bestFit="1" customWidth="1"/>
    <col min="13328" max="13328" width="14.5546875" style="142" customWidth="1"/>
    <col min="13329" max="13329" width="13.88671875" style="142" bestFit="1" customWidth="1"/>
    <col min="13330" max="13330" width="16.88671875" style="142" bestFit="1" customWidth="1"/>
    <col min="13331" max="13568" width="11.5546875" style="142"/>
    <col min="13569" max="13569" width="23.88671875" style="142" bestFit="1" customWidth="1"/>
    <col min="13570" max="13570" width="16.109375" style="142" bestFit="1" customWidth="1"/>
    <col min="13571" max="13571" width="14.88671875" style="142" bestFit="1" customWidth="1"/>
    <col min="13572" max="13572" width="24.109375" style="142" customWidth="1"/>
    <col min="13573" max="13576" width="10.6640625" style="142" customWidth="1"/>
    <col min="13577" max="13577" width="13.88671875" style="142" bestFit="1" customWidth="1"/>
    <col min="13578" max="13578" width="10.6640625" style="142" customWidth="1"/>
    <col min="13579" max="13579" width="13.88671875" style="142" bestFit="1" customWidth="1"/>
    <col min="13580" max="13580" width="15.5546875" style="142" bestFit="1" customWidth="1"/>
    <col min="13581" max="13581" width="13.88671875" style="142" bestFit="1" customWidth="1"/>
    <col min="13582" max="13583" width="15.5546875" style="142" bestFit="1" customWidth="1"/>
    <col min="13584" max="13584" width="14.5546875" style="142" customWidth="1"/>
    <col min="13585" max="13585" width="13.88671875" style="142" bestFit="1" customWidth="1"/>
    <col min="13586" max="13586" width="16.88671875" style="142" bestFit="1" customWidth="1"/>
    <col min="13587" max="13824" width="11.5546875" style="142"/>
    <col min="13825" max="13825" width="23.88671875" style="142" bestFit="1" customWidth="1"/>
    <col min="13826" max="13826" width="16.109375" style="142" bestFit="1" customWidth="1"/>
    <col min="13827" max="13827" width="14.88671875" style="142" bestFit="1" customWidth="1"/>
    <col min="13828" max="13828" width="24.109375" style="142" customWidth="1"/>
    <col min="13829" max="13832" width="10.6640625" style="142" customWidth="1"/>
    <col min="13833" max="13833" width="13.88671875" style="142" bestFit="1" customWidth="1"/>
    <col min="13834" max="13834" width="10.6640625" style="142" customWidth="1"/>
    <col min="13835" max="13835" width="13.88671875" style="142" bestFit="1" customWidth="1"/>
    <col min="13836" max="13836" width="15.5546875" style="142" bestFit="1" customWidth="1"/>
    <col min="13837" max="13837" width="13.88671875" style="142" bestFit="1" customWidth="1"/>
    <col min="13838" max="13839" width="15.5546875" style="142" bestFit="1" customWidth="1"/>
    <col min="13840" max="13840" width="14.5546875" style="142" customWidth="1"/>
    <col min="13841" max="13841" width="13.88671875" style="142" bestFit="1" customWidth="1"/>
    <col min="13842" max="13842" width="16.88671875" style="142" bestFit="1" customWidth="1"/>
    <col min="13843" max="14080" width="11.5546875" style="142"/>
    <col min="14081" max="14081" width="23.88671875" style="142" bestFit="1" customWidth="1"/>
    <col min="14082" max="14082" width="16.109375" style="142" bestFit="1" customWidth="1"/>
    <col min="14083" max="14083" width="14.88671875" style="142" bestFit="1" customWidth="1"/>
    <col min="14084" max="14084" width="24.109375" style="142" customWidth="1"/>
    <col min="14085" max="14088" width="10.6640625" style="142" customWidth="1"/>
    <col min="14089" max="14089" width="13.88671875" style="142" bestFit="1" customWidth="1"/>
    <col min="14090" max="14090" width="10.6640625" style="142" customWidth="1"/>
    <col min="14091" max="14091" width="13.88671875" style="142" bestFit="1" customWidth="1"/>
    <col min="14092" max="14092" width="15.5546875" style="142" bestFit="1" customWidth="1"/>
    <col min="14093" max="14093" width="13.88671875" style="142" bestFit="1" customWidth="1"/>
    <col min="14094" max="14095" width="15.5546875" style="142" bestFit="1" customWidth="1"/>
    <col min="14096" max="14096" width="14.5546875" style="142" customWidth="1"/>
    <col min="14097" max="14097" width="13.88671875" style="142" bestFit="1" customWidth="1"/>
    <col min="14098" max="14098" width="16.88671875" style="142" bestFit="1" customWidth="1"/>
    <col min="14099" max="14336" width="11.5546875" style="142"/>
    <col min="14337" max="14337" width="23.88671875" style="142" bestFit="1" customWidth="1"/>
    <col min="14338" max="14338" width="16.109375" style="142" bestFit="1" customWidth="1"/>
    <col min="14339" max="14339" width="14.88671875" style="142" bestFit="1" customWidth="1"/>
    <col min="14340" max="14340" width="24.109375" style="142" customWidth="1"/>
    <col min="14341" max="14344" width="10.6640625" style="142" customWidth="1"/>
    <col min="14345" max="14345" width="13.88671875" style="142" bestFit="1" customWidth="1"/>
    <col min="14346" max="14346" width="10.6640625" style="142" customWidth="1"/>
    <col min="14347" max="14347" width="13.88671875" style="142" bestFit="1" customWidth="1"/>
    <col min="14348" max="14348" width="15.5546875" style="142" bestFit="1" customWidth="1"/>
    <col min="14349" max="14349" width="13.88671875" style="142" bestFit="1" customWidth="1"/>
    <col min="14350" max="14351" width="15.5546875" style="142" bestFit="1" customWidth="1"/>
    <col min="14352" max="14352" width="14.5546875" style="142" customWidth="1"/>
    <col min="14353" max="14353" width="13.88671875" style="142" bestFit="1" customWidth="1"/>
    <col min="14354" max="14354" width="16.88671875" style="142" bestFit="1" customWidth="1"/>
    <col min="14355" max="14592" width="11.5546875" style="142"/>
    <col min="14593" max="14593" width="23.88671875" style="142" bestFit="1" customWidth="1"/>
    <col min="14594" max="14594" width="16.109375" style="142" bestFit="1" customWidth="1"/>
    <col min="14595" max="14595" width="14.88671875" style="142" bestFit="1" customWidth="1"/>
    <col min="14596" max="14596" width="24.109375" style="142" customWidth="1"/>
    <col min="14597" max="14600" width="10.6640625" style="142" customWidth="1"/>
    <col min="14601" max="14601" width="13.88671875" style="142" bestFit="1" customWidth="1"/>
    <col min="14602" max="14602" width="10.6640625" style="142" customWidth="1"/>
    <col min="14603" max="14603" width="13.88671875" style="142" bestFit="1" customWidth="1"/>
    <col min="14604" max="14604" width="15.5546875" style="142" bestFit="1" customWidth="1"/>
    <col min="14605" max="14605" width="13.88671875" style="142" bestFit="1" customWidth="1"/>
    <col min="14606" max="14607" width="15.5546875" style="142" bestFit="1" customWidth="1"/>
    <col min="14608" max="14608" width="14.5546875" style="142" customWidth="1"/>
    <col min="14609" max="14609" width="13.88671875" style="142" bestFit="1" customWidth="1"/>
    <col min="14610" max="14610" width="16.88671875" style="142" bestFit="1" customWidth="1"/>
    <col min="14611" max="14848" width="11.5546875" style="142"/>
    <col min="14849" max="14849" width="23.88671875" style="142" bestFit="1" customWidth="1"/>
    <col min="14850" max="14850" width="16.109375" style="142" bestFit="1" customWidth="1"/>
    <col min="14851" max="14851" width="14.88671875" style="142" bestFit="1" customWidth="1"/>
    <col min="14852" max="14852" width="24.109375" style="142" customWidth="1"/>
    <col min="14853" max="14856" width="10.6640625" style="142" customWidth="1"/>
    <col min="14857" max="14857" width="13.88671875" style="142" bestFit="1" customWidth="1"/>
    <col min="14858" max="14858" width="10.6640625" style="142" customWidth="1"/>
    <col min="14859" max="14859" width="13.88671875" style="142" bestFit="1" customWidth="1"/>
    <col min="14860" max="14860" width="15.5546875" style="142" bestFit="1" customWidth="1"/>
    <col min="14861" max="14861" width="13.88671875" style="142" bestFit="1" customWidth="1"/>
    <col min="14862" max="14863" width="15.5546875" style="142" bestFit="1" customWidth="1"/>
    <col min="14864" max="14864" width="14.5546875" style="142" customWidth="1"/>
    <col min="14865" max="14865" width="13.88671875" style="142" bestFit="1" customWidth="1"/>
    <col min="14866" max="14866" width="16.88671875" style="142" bestFit="1" customWidth="1"/>
    <col min="14867" max="15104" width="11.5546875" style="142"/>
    <col min="15105" max="15105" width="23.88671875" style="142" bestFit="1" customWidth="1"/>
    <col min="15106" max="15106" width="16.109375" style="142" bestFit="1" customWidth="1"/>
    <col min="15107" max="15107" width="14.88671875" style="142" bestFit="1" customWidth="1"/>
    <col min="15108" max="15108" width="24.109375" style="142" customWidth="1"/>
    <col min="15109" max="15112" width="10.6640625" style="142" customWidth="1"/>
    <col min="15113" max="15113" width="13.88671875" style="142" bestFit="1" customWidth="1"/>
    <col min="15114" max="15114" width="10.6640625" style="142" customWidth="1"/>
    <col min="15115" max="15115" width="13.88671875" style="142" bestFit="1" customWidth="1"/>
    <col min="15116" max="15116" width="15.5546875" style="142" bestFit="1" customWidth="1"/>
    <col min="15117" max="15117" width="13.88671875" style="142" bestFit="1" customWidth="1"/>
    <col min="15118" max="15119" width="15.5546875" style="142" bestFit="1" customWidth="1"/>
    <col min="15120" max="15120" width="14.5546875" style="142" customWidth="1"/>
    <col min="15121" max="15121" width="13.88671875" style="142" bestFit="1" customWidth="1"/>
    <col min="15122" max="15122" width="16.88671875" style="142" bestFit="1" customWidth="1"/>
    <col min="15123" max="15360" width="11.5546875" style="142"/>
    <col min="15361" max="15361" width="23.88671875" style="142" bestFit="1" customWidth="1"/>
    <col min="15362" max="15362" width="16.109375" style="142" bestFit="1" customWidth="1"/>
    <col min="15363" max="15363" width="14.88671875" style="142" bestFit="1" customWidth="1"/>
    <col min="15364" max="15364" width="24.109375" style="142" customWidth="1"/>
    <col min="15365" max="15368" width="10.6640625" style="142" customWidth="1"/>
    <col min="15369" max="15369" width="13.88671875" style="142" bestFit="1" customWidth="1"/>
    <col min="15370" max="15370" width="10.6640625" style="142" customWidth="1"/>
    <col min="15371" max="15371" width="13.88671875" style="142" bestFit="1" customWidth="1"/>
    <col min="15372" max="15372" width="15.5546875" style="142" bestFit="1" customWidth="1"/>
    <col min="15373" max="15373" width="13.88671875" style="142" bestFit="1" customWidth="1"/>
    <col min="15374" max="15375" width="15.5546875" style="142" bestFit="1" customWidth="1"/>
    <col min="15376" max="15376" width="14.5546875" style="142" customWidth="1"/>
    <col min="15377" max="15377" width="13.88671875" style="142" bestFit="1" customWidth="1"/>
    <col min="15378" max="15378" width="16.88671875" style="142" bestFit="1" customWidth="1"/>
    <col min="15379" max="15616" width="11.5546875" style="142"/>
    <col min="15617" max="15617" width="23.88671875" style="142" bestFit="1" customWidth="1"/>
    <col min="15618" max="15618" width="16.109375" style="142" bestFit="1" customWidth="1"/>
    <col min="15619" max="15619" width="14.88671875" style="142" bestFit="1" customWidth="1"/>
    <col min="15620" max="15620" width="24.109375" style="142" customWidth="1"/>
    <col min="15621" max="15624" width="10.6640625" style="142" customWidth="1"/>
    <col min="15625" max="15625" width="13.88671875" style="142" bestFit="1" customWidth="1"/>
    <col min="15626" max="15626" width="10.6640625" style="142" customWidth="1"/>
    <col min="15627" max="15627" width="13.88671875" style="142" bestFit="1" customWidth="1"/>
    <col min="15628" max="15628" width="15.5546875" style="142" bestFit="1" customWidth="1"/>
    <col min="15629" max="15629" width="13.88671875" style="142" bestFit="1" customWidth="1"/>
    <col min="15630" max="15631" width="15.5546875" style="142" bestFit="1" customWidth="1"/>
    <col min="15632" max="15632" width="14.5546875" style="142" customWidth="1"/>
    <col min="15633" max="15633" width="13.88671875" style="142" bestFit="1" customWidth="1"/>
    <col min="15634" max="15634" width="16.88671875" style="142" bestFit="1" customWidth="1"/>
    <col min="15635" max="15872" width="11.5546875" style="142"/>
    <col min="15873" max="15873" width="23.88671875" style="142" bestFit="1" customWidth="1"/>
    <col min="15874" max="15874" width="16.109375" style="142" bestFit="1" customWidth="1"/>
    <col min="15875" max="15875" width="14.88671875" style="142" bestFit="1" customWidth="1"/>
    <col min="15876" max="15876" width="24.109375" style="142" customWidth="1"/>
    <col min="15877" max="15880" width="10.6640625" style="142" customWidth="1"/>
    <col min="15881" max="15881" width="13.88671875" style="142" bestFit="1" customWidth="1"/>
    <col min="15882" max="15882" width="10.6640625" style="142" customWidth="1"/>
    <col min="15883" max="15883" width="13.88671875" style="142" bestFit="1" customWidth="1"/>
    <col min="15884" max="15884" width="15.5546875" style="142" bestFit="1" customWidth="1"/>
    <col min="15885" max="15885" width="13.88671875" style="142" bestFit="1" customWidth="1"/>
    <col min="15886" max="15887" width="15.5546875" style="142" bestFit="1" customWidth="1"/>
    <col min="15888" max="15888" width="14.5546875" style="142" customWidth="1"/>
    <col min="15889" max="15889" width="13.88671875" style="142" bestFit="1" customWidth="1"/>
    <col min="15890" max="15890" width="16.88671875" style="142" bestFit="1" customWidth="1"/>
    <col min="15891" max="16128" width="11.5546875" style="142"/>
    <col min="16129" max="16129" width="23.88671875" style="142" bestFit="1" customWidth="1"/>
    <col min="16130" max="16130" width="16.109375" style="142" bestFit="1" customWidth="1"/>
    <col min="16131" max="16131" width="14.88671875" style="142" bestFit="1" customWidth="1"/>
    <col min="16132" max="16132" width="24.109375" style="142" customWidth="1"/>
    <col min="16133" max="16136" width="10.6640625" style="142" customWidth="1"/>
    <col min="16137" max="16137" width="13.88671875" style="142" bestFit="1" customWidth="1"/>
    <col min="16138" max="16138" width="10.6640625" style="142" customWidth="1"/>
    <col min="16139" max="16139" width="13.88671875" style="142" bestFit="1" customWidth="1"/>
    <col min="16140" max="16140" width="15.5546875" style="142" bestFit="1" customWidth="1"/>
    <col min="16141" max="16141" width="13.88671875" style="142" bestFit="1" customWidth="1"/>
    <col min="16142" max="16143" width="15.5546875" style="142" bestFit="1" customWidth="1"/>
    <col min="16144" max="16144" width="14.5546875" style="142" customWidth="1"/>
    <col min="16145" max="16145" width="13.88671875" style="142" bestFit="1" customWidth="1"/>
    <col min="16146" max="16146" width="16.88671875" style="142" bestFit="1" customWidth="1"/>
    <col min="16147" max="16384" width="11.5546875" style="142"/>
  </cols>
  <sheetData>
    <row r="1" spans="1:28" ht="13.8">
      <c r="A1" s="1189" t="s">
        <v>1067</v>
      </c>
    </row>
    <row r="2" spans="1:28" ht="28.2">
      <c r="A2" s="141" t="s">
        <v>89</v>
      </c>
      <c r="B2" s="141"/>
      <c r="C2" s="141"/>
      <c r="D2" s="141"/>
      <c r="E2" s="141"/>
      <c r="F2" s="141"/>
      <c r="G2" s="141"/>
      <c r="H2" s="141"/>
      <c r="I2" s="141"/>
      <c r="J2" s="141"/>
      <c r="K2" s="141"/>
      <c r="L2" s="141"/>
      <c r="M2" s="141"/>
      <c r="N2" s="141"/>
      <c r="O2" s="141"/>
      <c r="P2" s="141"/>
      <c r="Q2" s="141"/>
      <c r="R2" s="141"/>
      <c r="S2" s="27"/>
    </row>
    <row r="3" spans="1:28" ht="18" customHeight="1">
      <c r="A3" s="143">
        <v>45351</v>
      </c>
      <c r="B3" s="143"/>
      <c r="C3" s="143"/>
      <c r="D3" s="143"/>
      <c r="E3" s="143"/>
      <c r="F3" s="143"/>
      <c r="G3" s="143"/>
      <c r="H3" s="143"/>
      <c r="I3" s="143"/>
      <c r="J3" s="143"/>
      <c r="K3" s="143"/>
      <c r="L3" s="143"/>
      <c r="M3" s="143"/>
      <c r="N3" s="143"/>
      <c r="O3" s="143"/>
      <c r="P3" s="143"/>
      <c r="Q3" s="143"/>
      <c r="R3" s="143"/>
    </row>
    <row r="4" spans="1:28" ht="16.8">
      <c r="A4" s="144" t="s">
        <v>90</v>
      </c>
      <c r="B4" s="144"/>
      <c r="C4" s="144"/>
      <c r="D4" s="144"/>
      <c r="E4" s="144"/>
      <c r="F4" s="144"/>
      <c r="G4" s="144"/>
      <c r="H4" s="144"/>
      <c r="I4" s="144"/>
      <c r="J4" s="144"/>
      <c r="K4" s="144"/>
      <c r="L4" s="144"/>
      <c r="M4" s="144"/>
      <c r="N4" s="144"/>
      <c r="O4" s="144"/>
      <c r="P4" s="144"/>
      <c r="Q4" s="144"/>
      <c r="R4" s="144"/>
    </row>
    <row r="5" spans="1:28" ht="16.8">
      <c r="A5" s="145" t="s">
        <v>1</v>
      </c>
      <c r="B5" s="146"/>
      <c r="C5" s="146"/>
      <c r="D5" s="146"/>
      <c r="E5" s="147"/>
      <c r="F5" s="146"/>
      <c r="G5" s="146"/>
      <c r="H5" s="146"/>
      <c r="I5" s="146"/>
      <c r="J5" s="146"/>
      <c r="K5" s="146"/>
      <c r="L5" s="146"/>
      <c r="M5" s="146"/>
      <c r="N5" s="146"/>
      <c r="O5" s="147"/>
      <c r="P5" s="146"/>
      <c r="Q5" s="146"/>
      <c r="R5" s="147"/>
    </row>
    <row r="6" spans="1:28" ht="13.8">
      <c r="A6" s="148" t="s">
        <v>91</v>
      </c>
      <c r="B6" s="149" t="s">
        <v>92</v>
      </c>
      <c r="C6" s="150"/>
      <c r="D6" s="151"/>
      <c r="E6" s="152" t="s">
        <v>93</v>
      </c>
      <c r="F6" s="149" t="s">
        <v>74</v>
      </c>
      <c r="G6" s="150"/>
      <c r="H6" s="151"/>
      <c r="I6" s="149" t="s">
        <v>94</v>
      </c>
      <c r="J6" s="150"/>
      <c r="K6" s="151"/>
      <c r="L6" s="149" t="s">
        <v>76</v>
      </c>
      <c r="M6" s="150"/>
      <c r="N6" s="151"/>
      <c r="O6" s="153" t="s">
        <v>95</v>
      </c>
      <c r="P6" s="154" t="s">
        <v>96</v>
      </c>
      <c r="Q6" s="155"/>
      <c r="R6" s="156" t="s">
        <v>97</v>
      </c>
    </row>
    <row r="7" spans="1:28" ht="13.8">
      <c r="A7" s="157"/>
      <c r="B7" s="158" t="s">
        <v>98</v>
      </c>
      <c r="C7" s="158" t="s">
        <v>99</v>
      </c>
      <c r="D7" s="159" t="s">
        <v>100</v>
      </c>
      <c r="E7" s="160"/>
      <c r="F7" s="158" t="s">
        <v>101</v>
      </c>
      <c r="G7" s="158" t="s">
        <v>102</v>
      </c>
      <c r="H7" s="158" t="s">
        <v>103</v>
      </c>
      <c r="I7" s="158" t="s">
        <v>101</v>
      </c>
      <c r="J7" s="158" t="s">
        <v>102</v>
      </c>
      <c r="K7" s="158" t="s">
        <v>103</v>
      </c>
      <c r="L7" s="158" t="s">
        <v>101</v>
      </c>
      <c r="M7" s="158" t="s">
        <v>102</v>
      </c>
      <c r="N7" s="158" t="s">
        <v>103</v>
      </c>
      <c r="O7" s="161"/>
      <c r="P7" s="158" t="s">
        <v>101</v>
      </c>
      <c r="Q7" s="158" t="s">
        <v>102</v>
      </c>
      <c r="R7" s="162"/>
    </row>
    <row r="8" spans="1:28" ht="13.2">
      <c r="A8" s="163" t="s">
        <v>104</v>
      </c>
      <c r="B8" s="163" t="s">
        <v>4</v>
      </c>
      <c r="C8" s="163" t="s">
        <v>105</v>
      </c>
      <c r="D8" s="163" t="s">
        <v>105</v>
      </c>
      <c r="E8" s="163">
        <v>394</v>
      </c>
      <c r="F8" s="164">
        <v>0.11423999999999999</v>
      </c>
      <c r="G8" s="165">
        <v>0</v>
      </c>
      <c r="H8" s="165">
        <v>0.11423999999999999</v>
      </c>
      <c r="I8" s="165">
        <v>602.04390999999998</v>
      </c>
      <c r="J8" s="165">
        <v>100.14063</v>
      </c>
      <c r="K8" s="165">
        <v>702.18454000000008</v>
      </c>
      <c r="L8" s="165">
        <v>1128.3862799999999</v>
      </c>
      <c r="M8" s="165">
        <v>64.224550000000008</v>
      </c>
      <c r="N8" s="165">
        <v>1192.6108300000001</v>
      </c>
      <c r="O8" s="165">
        <v>1894.9096100000002</v>
      </c>
      <c r="P8" s="165">
        <v>14401.71183</v>
      </c>
      <c r="Q8" s="165">
        <v>0</v>
      </c>
      <c r="R8" s="166">
        <v>14401.71183</v>
      </c>
      <c r="S8" s="7"/>
      <c r="T8" s="7"/>
      <c r="U8" s="7"/>
      <c r="V8" s="7"/>
      <c r="W8" s="7"/>
      <c r="X8" s="7"/>
      <c r="Y8" s="7"/>
      <c r="Z8" s="7"/>
      <c r="AA8" s="7"/>
      <c r="AB8" s="7"/>
    </row>
    <row r="9" spans="1:28" ht="13.2">
      <c r="A9" s="167"/>
      <c r="B9" s="167"/>
      <c r="C9" s="163" t="s">
        <v>106</v>
      </c>
      <c r="D9" s="163" t="s">
        <v>107</v>
      </c>
      <c r="E9" s="163">
        <v>13</v>
      </c>
      <c r="F9" s="164">
        <v>5.6799999999999993E-3</v>
      </c>
      <c r="G9" s="165">
        <v>0</v>
      </c>
      <c r="H9" s="165">
        <v>5.6799999999999993E-3</v>
      </c>
      <c r="I9" s="165">
        <v>1387.6330700000001</v>
      </c>
      <c r="J9" s="165">
        <v>255.59032999999999</v>
      </c>
      <c r="K9" s="165">
        <v>1643.2233999999999</v>
      </c>
      <c r="L9" s="165">
        <v>6543.54907</v>
      </c>
      <c r="M9" s="165">
        <v>235.48917</v>
      </c>
      <c r="N9" s="165">
        <v>6779.0382399999999</v>
      </c>
      <c r="O9" s="165">
        <v>8422.2673200000008</v>
      </c>
      <c r="P9" s="165">
        <v>55290.06667</v>
      </c>
      <c r="Q9" s="165">
        <v>0</v>
      </c>
      <c r="R9" s="166">
        <v>55290.06667</v>
      </c>
      <c r="S9" s="7"/>
      <c r="T9" s="7"/>
      <c r="U9" s="7"/>
      <c r="V9" s="7"/>
      <c r="W9" s="7"/>
      <c r="X9" s="7"/>
      <c r="Y9" s="7"/>
      <c r="Z9" s="7"/>
      <c r="AA9" s="7"/>
      <c r="AB9" s="7"/>
    </row>
    <row r="10" spans="1:28" ht="13.2">
      <c r="A10" s="167"/>
      <c r="B10" s="167"/>
      <c r="C10" s="167"/>
      <c r="D10" s="167"/>
      <c r="E10" s="168">
        <v>292</v>
      </c>
      <c r="F10" s="169">
        <v>1.0500000000000002E-3</v>
      </c>
      <c r="G10" s="121">
        <v>0</v>
      </c>
      <c r="H10" s="121">
        <v>1.0500000000000002E-3</v>
      </c>
      <c r="I10" s="121">
        <v>13.672280000000001</v>
      </c>
      <c r="J10" s="121">
        <v>5.6999999999999998E-4</v>
      </c>
      <c r="K10" s="121">
        <v>13.67285</v>
      </c>
      <c r="L10" s="121">
        <v>0</v>
      </c>
      <c r="M10" s="121">
        <v>0</v>
      </c>
      <c r="N10" s="121">
        <v>0</v>
      </c>
      <c r="O10" s="121">
        <v>13.6739</v>
      </c>
      <c r="P10" s="121">
        <v>4467.7724699999999</v>
      </c>
      <c r="Q10" s="121">
        <v>0</v>
      </c>
      <c r="R10" s="170">
        <v>4467.7724699999999</v>
      </c>
      <c r="S10" s="7"/>
      <c r="T10" s="7"/>
      <c r="U10" s="7"/>
      <c r="V10" s="7"/>
      <c r="W10" s="7"/>
      <c r="X10" s="7"/>
      <c r="Y10" s="7"/>
      <c r="Z10" s="7"/>
      <c r="AA10" s="7"/>
      <c r="AB10" s="7"/>
    </row>
    <row r="11" spans="1:28" ht="13.2">
      <c r="A11" s="167"/>
      <c r="B11" s="163" t="s">
        <v>67</v>
      </c>
      <c r="C11" s="163" t="s">
        <v>108</v>
      </c>
      <c r="D11" s="163" t="s">
        <v>108</v>
      </c>
      <c r="E11" s="163">
        <v>236</v>
      </c>
      <c r="F11" s="164">
        <v>1.4824200000000001</v>
      </c>
      <c r="G11" s="165">
        <v>0</v>
      </c>
      <c r="H11" s="165">
        <v>1.4824200000000001</v>
      </c>
      <c r="I11" s="165">
        <v>205.52710999999999</v>
      </c>
      <c r="J11" s="165">
        <v>4.7337299999999995</v>
      </c>
      <c r="K11" s="165">
        <v>210.26084</v>
      </c>
      <c r="L11" s="165">
        <v>882.13485000000003</v>
      </c>
      <c r="M11" s="165">
        <v>5.2188599999999994</v>
      </c>
      <c r="N11" s="165">
        <v>887.35370999999998</v>
      </c>
      <c r="O11" s="165">
        <v>1099.0969700000001</v>
      </c>
      <c r="P11" s="165">
        <v>4617.3784100000003</v>
      </c>
      <c r="Q11" s="165">
        <v>0</v>
      </c>
      <c r="R11" s="166">
        <v>4617.3784100000003</v>
      </c>
      <c r="S11" s="7"/>
      <c r="T11" s="7"/>
      <c r="U11" s="7"/>
      <c r="V11" s="7"/>
      <c r="W11" s="7"/>
      <c r="X11" s="7"/>
      <c r="Y11" s="7"/>
      <c r="Z11" s="7"/>
      <c r="AA11" s="7"/>
      <c r="AB11" s="7"/>
    </row>
    <row r="12" spans="1:28" ht="13.2">
      <c r="A12" s="167"/>
      <c r="B12" s="163" t="s">
        <v>6</v>
      </c>
      <c r="C12" s="163" t="s">
        <v>6</v>
      </c>
      <c r="D12" s="163" t="s">
        <v>6</v>
      </c>
      <c r="E12" s="163">
        <v>5</v>
      </c>
      <c r="F12" s="164">
        <v>0.13811000000000001</v>
      </c>
      <c r="G12" s="165">
        <v>0</v>
      </c>
      <c r="H12" s="165">
        <v>0.13811000000000001</v>
      </c>
      <c r="I12" s="165">
        <v>1324.9456499999999</v>
      </c>
      <c r="J12" s="165">
        <v>238.68726999999998</v>
      </c>
      <c r="K12" s="165">
        <v>1563.63292</v>
      </c>
      <c r="L12" s="165">
        <v>6366.1821200000004</v>
      </c>
      <c r="M12" s="165">
        <v>1019.17588</v>
      </c>
      <c r="N12" s="165">
        <v>7385.3580000000002</v>
      </c>
      <c r="O12" s="165">
        <v>8949.1290300000001</v>
      </c>
      <c r="P12" s="165">
        <v>29708.224999999999</v>
      </c>
      <c r="Q12" s="165">
        <v>0</v>
      </c>
      <c r="R12" s="166">
        <v>29708.224999999999</v>
      </c>
      <c r="S12" s="7"/>
      <c r="T12" s="7"/>
      <c r="U12" s="7"/>
      <c r="V12" s="7"/>
      <c r="W12" s="7"/>
      <c r="X12" s="7"/>
      <c r="Y12" s="7"/>
      <c r="Z12" s="7"/>
      <c r="AA12" s="7"/>
      <c r="AB12" s="7"/>
    </row>
    <row r="13" spans="1:28" ht="13.2">
      <c r="A13" s="167"/>
      <c r="B13" s="167"/>
      <c r="C13" s="167"/>
      <c r="D13" s="167"/>
      <c r="E13" s="168">
        <v>59</v>
      </c>
      <c r="F13" s="169">
        <v>0.52137999999999995</v>
      </c>
      <c r="G13" s="121">
        <v>0</v>
      </c>
      <c r="H13" s="121">
        <v>0.52137999999999995</v>
      </c>
      <c r="I13" s="121">
        <v>966.35599999999999</v>
      </c>
      <c r="J13" s="121">
        <v>8.18858</v>
      </c>
      <c r="K13" s="121">
        <v>974.54458</v>
      </c>
      <c r="L13" s="121">
        <v>2820.4582700000001</v>
      </c>
      <c r="M13" s="121">
        <v>121.4455</v>
      </c>
      <c r="N13" s="121">
        <v>2941.9037699999999</v>
      </c>
      <c r="O13" s="121">
        <v>3916.9697299999998</v>
      </c>
      <c r="P13" s="121">
        <v>30085.79334</v>
      </c>
      <c r="Q13" s="121">
        <v>0</v>
      </c>
      <c r="R13" s="170">
        <v>30085.79334</v>
      </c>
      <c r="S13" s="7"/>
      <c r="T13" s="7"/>
      <c r="U13" s="7"/>
      <c r="V13" s="7"/>
      <c r="W13" s="7"/>
      <c r="X13" s="7"/>
      <c r="Y13" s="7"/>
      <c r="Z13" s="7"/>
      <c r="AA13" s="7"/>
      <c r="AB13" s="7"/>
    </row>
    <row r="14" spans="1:28" ht="13.2">
      <c r="A14" s="167"/>
      <c r="B14" s="167"/>
      <c r="C14" s="167"/>
      <c r="D14" s="167"/>
      <c r="E14" s="168">
        <v>326</v>
      </c>
      <c r="F14" s="169">
        <v>6.5599999999999999E-3</v>
      </c>
      <c r="G14" s="121">
        <v>0</v>
      </c>
      <c r="H14" s="121">
        <v>6.5599999999999999E-3</v>
      </c>
      <c r="I14" s="121">
        <v>64.179949999999991</v>
      </c>
      <c r="J14" s="121">
        <v>0</v>
      </c>
      <c r="K14" s="121">
        <v>64.179949999999991</v>
      </c>
      <c r="L14" s="121">
        <v>0</v>
      </c>
      <c r="M14" s="121">
        <v>0</v>
      </c>
      <c r="N14" s="121">
        <v>0</v>
      </c>
      <c r="O14" s="121">
        <v>64.186509999999998</v>
      </c>
      <c r="P14" s="121">
        <v>2767.9987099999998</v>
      </c>
      <c r="Q14" s="121">
        <v>0</v>
      </c>
      <c r="R14" s="170">
        <v>2767.9987099999998</v>
      </c>
      <c r="S14" s="7"/>
      <c r="T14" s="7"/>
      <c r="U14" s="7"/>
      <c r="V14" s="7"/>
      <c r="W14" s="7"/>
      <c r="X14" s="7"/>
      <c r="Y14" s="7"/>
      <c r="Z14" s="7"/>
      <c r="AA14" s="7"/>
      <c r="AB14" s="7"/>
    </row>
    <row r="15" spans="1:28" ht="13.2">
      <c r="A15" s="167"/>
      <c r="B15" s="167"/>
      <c r="C15" s="167"/>
      <c r="D15" s="163" t="s">
        <v>109</v>
      </c>
      <c r="E15" s="163">
        <v>389</v>
      </c>
      <c r="F15" s="164">
        <v>8.6499999999999997E-3</v>
      </c>
      <c r="G15" s="165">
        <v>0</v>
      </c>
      <c r="H15" s="165">
        <v>8.6499999999999997E-3</v>
      </c>
      <c r="I15" s="165">
        <v>479.03734000000003</v>
      </c>
      <c r="J15" s="165">
        <v>123.99882000000001</v>
      </c>
      <c r="K15" s="165">
        <v>603.03616</v>
      </c>
      <c r="L15" s="165">
        <v>2669.1516499999998</v>
      </c>
      <c r="M15" s="165">
        <v>78.840440000000001</v>
      </c>
      <c r="N15" s="165">
        <v>2747.9920899999997</v>
      </c>
      <c r="O15" s="165">
        <v>3351.0369000000001</v>
      </c>
      <c r="P15" s="165">
        <v>9662.8426400000008</v>
      </c>
      <c r="Q15" s="165">
        <v>0</v>
      </c>
      <c r="R15" s="166">
        <v>9662.8426400000008</v>
      </c>
      <c r="S15" s="7"/>
      <c r="T15" s="7"/>
      <c r="U15" s="7"/>
      <c r="V15" s="7"/>
      <c r="W15" s="7"/>
      <c r="X15" s="7"/>
      <c r="Y15" s="7"/>
      <c r="Z15" s="7"/>
      <c r="AA15" s="7"/>
      <c r="AB15" s="7"/>
    </row>
    <row r="16" spans="1:28" ht="13.2">
      <c r="A16" s="167"/>
      <c r="B16" s="167"/>
      <c r="C16" s="167"/>
      <c r="D16" s="163" t="s">
        <v>110</v>
      </c>
      <c r="E16" s="163">
        <v>86</v>
      </c>
      <c r="F16" s="164">
        <v>6.4409999999999995E-2</v>
      </c>
      <c r="G16" s="165">
        <v>0</v>
      </c>
      <c r="H16" s="165">
        <v>6.4409999999999995E-2</v>
      </c>
      <c r="I16" s="165">
        <v>1040.10924</v>
      </c>
      <c r="J16" s="165">
        <v>63.304449999999996</v>
      </c>
      <c r="K16" s="165">
        <v>1103.4136899999999</v>
      </c>
      <c r="L16" s="165">
        <v>2431.9842100000001</v>
      </c>
      <c r="M16" s="165">
        <v>5.0573399999999999</v>
      </c>
      <c r="N16" s="165">
        <v>2437.0415499999999</v>
      </c>
      <c r="O16" s="165">
        <v>3540.5196499999997</v>
      </c>
      <c r="P16" s="165">
        <v>28681.918750000001</v>
      </c>
      <c r="Q16" s="165">
        <v>0</v>
      </c>
      <c r="R16" s="166">
        <v>28681.918750000001</v>
      </c>
      <c r="S16" s="7"/>
      <c r="T16" s="7"/>
      <c r="U16" s="7"/>
      <c r="V16" s="7"/>
      <c r="W16" s="7"/>
      <c r="X16" s="7"/>
      <c r="Y16" s="7"/>
      <c r="Z16" s="7"/>
      <c r="AA16" s="7"/>
      <c r="AB16" s="7"/>
    </row>
    <row r="17" spans="1:28" ht="13.2">
      <c r="A17" s="167"/>
      <c r="B17" s="167"/>
      <c r="C17" s="163" t="s">
        <v>111</v>
      </c>
      <c r="D17" s="163" t="s">
        <v>111</v>
      </c>
      <c r="E17" s="163">
        <v>58</v>
      </c>
      <c r="F17" s="164">
        <v>0.30099999999999999</v>
      </c>
      <c r="G17" s="165">
        <v>0</v>
      </c>
      <c r="H17" s="165">
        <v>0.30099999999999999</v>
      </c>
      <c r="I17" s="165">
        <v>574.34076000000005</v>
      </c>
      <c r="J17" s="165">
        <v>80.472949999999997</v>
      </c>
      <c r="K17" s="165">
        <v>654.81371000000001</v>
      </c>
      <c r="L17" s="165">
        <v>829.90736000000004</v>
      </c>
      <c r="M17" s="165">
        <v>223.54345000000001</v>
      </c>
      <c r="N17" s="165">
        <v>1053.45081</v>
      </c>
      <c r="O17" s="165">
        <v>1708.5655200000001</v>
      </c>
      <c r="P17" s="165">
        <v>11168.520050000001</v>
      </c>
      <c r="Q17" s="165">
        <v>0</v>
      </c>
      <c r="R17" s="166">
        <v>11168.520050000001</v>
      </c>
      <c r="S17" s="7"/>
      <c r="T17" s="7"/>
      <c r="U17" s="7"/>
      <c r="V17" s="7"/>
      <c r="W17" s="7"/>
      <c r="X17" s="7"/>
      <c r="Y17" s="7"/>
      <c r="Z17" s="7"/>
      <c r="AA17" s="7"/>
      <c r="AB17" s="7"/>
    </row>
    <row r="18" spans="1:28" ht="13.2">
      <c r="A18" s="167"/>
      <c r="B18" s="163" t="s">
        <v>7</v>
      </c>
      <c r="C18" s="163" t="s">
        <v>112</v>
      </c>
      <c r="D18" s="163" t="s">
        <v>7</v>
      </c>
      <c r="E18" s="163">
        <v>31</v>
      </c>
      <c r="F18" s="164">
        <v>1.1000000000000001E-3</v>
      </c>
      <c r="G18" s="165">
        <v>0</v>
      </c>
      <c r="H18" s="165">
        <v>1.1000000000000001E-3</v>
      </c>
      <c r="I18" s="165">
        <v>1300.1363700000002</v>
      </c>
      <c r="J18" s="165">
        <v>511.46015999999997</v>
      </c>
      <c r="K18" s="165">
        <v>1811.59653</v>
      </c>
      <c r="L18" s="165">
        <v>2042.21659</v>
      </c>
      <c r="M18" s="165">
        <v>493.18155999999999</v>
      </c>
      <c r="N18" s="165">
        <v>2535.39815</v>
      </c>
      <c r="O18" s="165">
        <v>4346.9957800000002</v>
      </c>
      <c r="P18" s="165">
        <v>15124.885749999999</v>
      </c>
      <c r="Q18" s="165">
        <v>0</v>
      </c>
      <c r="R18" s="166">
        <v>15124.885749999999</v>
      </c>
      <c r="S18" s="7"/>
      <c r="T18" s="7"/>
      <c r="U18" s="7"/>
      <c r="V18" s="7"/>
      <c r="W18" s="7"/>
      <c r="X18" s="7"/>
      <c r="Y18" s="7"/>
      <c r="Z18" s="7"/>
      <c r="AA18" s="7"/>
      <c r="AB18" s="7"/>
    </row>
    <row r="19" spans="1:28" ht="13.2">
      <c r="A19" s="167"/>
      <c r="B19" s="167"/>
      <c r="C19" s="167"/>
      <c r="D19" s="167"/>
      <c r="E19" s="168">
        <v>341</v>
      </c>
      <c r="F19" s="169">
        <v>9.6999999999999994E-4</v>
      </c>
      <c r="G19" s="121">
        <v>0</v>
      </c>
      <c r="H19" s="121">
        <v>9.6999999999999994E-4</v>
      </c>
      <c r="I19" s="121">
        <v>74.73348</v>
      </c>
      <c r="J19" s="121">
        <v>6.43E-3</v>
      </c>
      <c r="K19" s="121">
        <v>74.739910000000009</v>
      </c>
      <c r="L19" s="121">
        <v>0</v>
      </c>
      <c r="M19" s="121">
        <v>0</v>
      </c>
      <c r="N19" s="121">
        <v>0</v>
      </c>
      <c r="O19" s="121">
        <v>74.740880000000004</v>
      </c>
      <c r="P19" s="121">
        <v>4524.5121200000003</v>
      </c>
      <c r="Q19" s="121">
        <v>0</v>
      </c>
      <c r="R19" s="170">
        <v>4524.5121200000003</v>
      </c>
      <c r="S19" s="7"/>
      <c r="T19" s="7"/>
      <c r="U19" s="7"/>
      <c r="V19" s="7"/>
      <c r="W19" s="7"/>
      <c r="X19" s="7"/>
      <c r="Y19" s="7"/>
      <c r="Z19" s="7"/>
      <c r="AA19" s="7"/>
      <c r="AB19" s="7"/>
    </row>
    <row r="20" spans="1:28" ht="13.2">
      <c r="A20" s="167"/>
      <c r="B20" s="163" t="s">
        <v>8</v>
      </c>
      <c r="C20" s="163" t="s">
        <v>8</v>
      </c>
      <c r="D20" s="163" t="s">
        <v>8</v>
      </c>
      <c r="E20" s="163">
        <v>20</v>
      </c>
      <c r="F20" s="164">
        <v>1.093E-2</v>
      </c>
      <c r="G20" s="165">
        <v>0</v>
      </c>
      <c r="H20" s="165">
        <v>1.093E-2</v>
      </c>
      <c r="I20" s="165">
        <v>1037.4300499999999</v>
      </c>
      <c r="J20" s="165">
        <v>56.233959999999996</v>
      </c>
      <c r="K20" s="165">
        <v>1093.66401</v>
      </c>
      <c r="L20" s="165">
        <v>4138.1801000000005</v>
      </c>
      <c r="M20" s="165">
        <v>63.893149999999999</v>
      </c>
      <c r="N20" s="165">
        <v>4202.0732500000004</v>
      </c>
      <c r="O20" s="165">
        <v>5295.7481900000002</v>
      </c>
      <c r="P20" s="165">
        <v>28178.971030000001</v>
      </c>
      <c r="Q20" s="165">
        <v>0</v>
      </c>
      <c r="R20" s="166">
        <v>28178.971030000001</v>
      </c>
      <c r="S20" s="7"/>
      <c r="T20" s="7"/>
      <c r="U20" s="7"/>
      <c r="V20" s="7"/>
      <c r="W20" s="7"/>
      <c r="X20" s="7"/>
      <c r="Y20" s="7"/>
      <c r="Z20" s="7"/>
      <c r="AA20" s="7"/>
      <c r="AB20" s="7"/>
    </row>
    <row r="21" spans="1:28" ht="13.2">
      <c r="A21" s="167"/>
      <c r="B21" s="167"/>
      <c r="C21" s="163" t="s">
        <v>113</v>
      </c>
      <c r="D21" s="163" t="s">
        <v>113</v>
      </c>
      <c r="E21" s="163">
        <v>37</v>
      </c>
      <c r="F21" s="164">
        <v>0.11009000000000001</v>
      </c>
      <c r="G21" s="165">
        <v>0</v>
      </c>
      <c r="H21" s="165">
        <v>0.11009000000000001</v>
      </c>
      <c r="I21" s="165">
        <v>647.99725999999998</v>
      </c>
      <c r="J21" s="165">
        <v>18.253880000000002</v>
      </c>
      <c r="K21" s="165">
        <v>666.25113999999996</v>
      </c>
      <c r="L21" s="165">
        <v>1741.4854499999999</v>
      </c>
      <c r="M21" s="165">
        <v>0</v>
      </c>
      <c r="N21" s="165">
        <v>1741.4854499999999</v>
      </c>
      <c r="O21" s="165">
        <v>2407.8466800000001</v>
      </c>
      <c r="P21" s="165">
        <v>31240.531719999999</v>
      </c>
      <c r="Q21" s="165">
        <v>0</v>
      </c>
      <c r="R21" s="166">
        <v>31240.531719999999</v>
      </c>
      <c r="S21" s="7"/>
      <c r="T21" s="7"/>
      <c r="U21" s="7"/>
      <c r="V21" s="7"/>
      <c r="W21" s="7"/>
      <c r="X21" s="7"/>
      <c r="Y21" s="7"/>
      <c r="Z21" s="7"/>
      <c r="AA21" s="7"/>
      <c r="AB21" s="7"/>
    </row>
    <row r="22" spans="1:28" ht="13.2">
      <c r="A22" s="167"/>
      <c r="B22" s="163" t="s">
        <v>9</v>
      </c>
      <c r="C22" s="163" t="s">
        <v>114</v>
      </c>
      <c r="D22" s="163" t="s">
        <v>9</v>
      </c>
      <c r="E22" s="163">
        <v>63</v>
      </c>
      <c r="F22" s="164">
        <v>2.0000000000000002E-5</v>
      </c>
      <c r="G22" s="165">
        <v>0</v>
      </c>
      <c r="H22" s="165">
        <v>2.0000000000000002E-5</v>
      </c>
      <c r="I22" s="165">
        <v>1590.8783799999999</v>
      </c>
      <c r="J22" s="165">
        <v>58.611170000000001</v>
      </c>
      <c r="K22" s="165">
        <v>1649.48955</v>
      </c>
      <c r="L22" s="165">
        <v>15931.804480000001</v>
      </c>
      <c r="M22" s="165">
        <v>404.67054999999999</v>
      </c>
      <c r="N22" s="165">
        <v>16336.47503</v>
      </c>
      <c r="O22" s="165">
        <v>17985.964600000003</v>
      </c>
      <c r="P22" s="165">
        <v>24586.108190000003</v>
      </c>
      <c r="Q22" s="165">
        <v>0</v>
      </c>
      <c r="R22" s="166">
        <v>24586.108190000003</v>
      </c>
      <c r="S22" s="7"/>
      <c r="T22" s="7"/>
      <c r="U22" s="7"/>
      <c r="V22" s="7"/>
      <c r="W22" s="7"/>
      <c r="X22" s="7"/>
      <c r="Y22" s="7"/>
      <c r="Z22" s="7"/>
      <c r="AA22" s="7"/>
      <c r="AB22" s="7"/>
    </row>
    <row r="23" spans="1:28" ht="13.2">
      <c r="A23" s="167"/>
      <c r="B23" s="167"/>
      <c r="C23" s="167"/>
      <c r="D23" s="167"/>
      <c r="E23" s="168">
        <v>391</v>
      </c>
      <c r="F23" s="169">
        <v>0</v>
      </c>
      <c r="G23" s="121">
        <v>0</v>
      </c>
      <c r="H23" s="121">
        <v>0</v>
      </c>
      <c r="I23" s="121">
        <v>44.128970000000002</v>
      </c>
      <c r="J23" s="121">
        <v>0</v>
      </c>
      <c r="K23" s="121">
        <v>44.128970000000002</v>
      </c>
      <c r="L23" s="121">
        <v>0</v>
      </c>
      <c r="M23" s="121">
        <v>0</v>
      </c>
      <c r="N23" s="121">
        <v>0</v>
      </c>
      <c r="O23" s="121">
        <v>44.128970000000002</v>
      </c>
      <c r="P23" s="121">
        <v>2124.0162700000001</v>
      </c>
      <c r="Q23" s="121">
        <v>0</v>
      </c>
      <c r="R23" s="170">
        <v>2124.0162700000001</v>
      </c>
      <c r="S23" s="7"/>
      <c r="T23" s="7"/>
      <c r="U23" s="7"/>
      <c r="V23" s="7"/>
      <c r="W23" s="7"/>
      <c r="X23" s="7"/>
      <c r="Y23" s="7"/>
      <c r="Z23" s="7"/>
      <c r="AA23" s="7"/>
      <c r="AB23" s="7"/>
    </row>
    <row r="24" spans="1:28" ht="13.2">
      <c r="A24" s="167"/>
      <c r="B24" s="167"/>
      <c r="C24" s="167"/>
      <c r="D24" s="163" t="s">
        <v>115</v>
      </c>
      <c r="E24" s="163">
        <v>230</v>
      </c>
      <c r="F24" s="164">
        <v>0.53471000000000002</v>
      </c>
      <c r="G24" s="165">
        <v>0</v>
      </c>
      <c r="H24" s="165">
        <v>0.53471000000000002</v>
      </c>
      <c r="I24" s="165">
        <v>963.81344999999999</v>
      </c>
      <c r="J24" s="165">
        <v>89.414839999999998</v>
      </c>
      <c r="K24" s="165">
        <v>1053.22829</v>
      </c>
      <c r="L24" s="165">
        <v>2452.0415600000001</v>
      </c>
      <c r="M24" s="165">
        <v>22.68</v>
      </c>
      <c r="N24" s="165">
        <v>2474.72156</v>
      </c>
      <c r="O24" s="165">
        <v>3528.4845599999999</v>
      </c>
      <c r="P24" s="165">
        <v>25855.590499999998</v>
      </c>
      <c r="Q24" s="165">
        <v>0</v>
      </c>
      <c r="R24" s="166">
        <v>25855.590499999998</v>
      </c>
      <c r="S24" s="7"/>
      <c r="T24" s="7"/>
      <c r="U24" s="7"/>
      <c r="V24" s="7"/>
      <c r="W24" s="7"/>
      <c r="X24" s="7"/>
      <c r="Y24" s="7"/>
      <c r="Z24" s="7"/>
      <c r="AA24" s="7"/>
      <c r="AB24" s="7"/>
    </row>
    <row r="25" spans="1:28" ht="13.2">
      <c r="A25" s="167"/>
      <c r="B25" s="163" t="s">
        <v>10</v>
      </c>
      <c r="C25" s="163" t="s">
        <v>10</v>
      </c>
      <c r="D25" s="163" t="s">
        <v>10</v>
      </c>
      <c r="E25" s="163">
        <v>23</v>
      </c>
      <c r="F25" s="164">
        <v>0.42845</v>
      </c>
      <c r="G25" s="165">
        <v>0</v>
      </c>
      <c r="H25" s="165">
        <v>0.42845</v>
      </c>
      <c r="I25" s="165">
        <v>1626.8524600000001</v>
      </c>
      <c r="J25" s="165">
        <v>331.11205000000001</v>
      </c>
      <c r="K25" s="165">
        <v>1957.96451</v>
      </c>
      <c r="L25" s="165">
        <v>4636.0775999999996</v>
      </c>
      <c r="M25" s="165">
        <v>333.18817999999999</v>
      </c>
      <c r="N25" s="165">
        <v>4969.2657800000006</v>
      </c>
      <c r="O25" s="165">
        <v>6927.6587399999999</v>
      </c>
      <c r="P25" s="165">
        <v>26175.830379999999</v>
      </c>
      <c r="Q25" s="165">
        <v>0</v>
      </c>
      <c r="R25" s="166">
        <v>26175.830379999999</v>
      </c>
      <c r="S25" s="7"/>
      <c r="T25" s="7"/>
      <c r="U25" s="7"/>
      <c r="V25" s="7"/>
      <c r="W25" s="7"/>
      <c r="X25" s="7"/>
      <c r="Y25" s="7"/>
      <c r="Z25" s="7"/>
      <c r="AA25" s="7"/>
      <c r="AB25" s="7"/>
    </row>
    <row r="26" spans="1:28" ht="13.2">
      <c r="A26" s="167"/>
      <c r="B26" s="167"/>
      <c r="C26" s="167"/>
      <c r="D26" s="167"/>
      <c r="E26" s="168">
        <v>342</v>
      </c>
      <c r="F26" s="169">
        <v>4.2999999999999999E-4</v>
      </c>
      <c r="G26" s="121">
        <v>0</v>
      </c>
      <c r="H26" s="121">
        <v>4.2999999999999999E-4</v>
      </c>
      <c r="I26" s="121">
        <v>5.1166</v>
      </c>
      <c r="J26" s="121">
        <v>0</v>
      </c>
      <c r="K26" s="121">
        <v>5.1166</v>
      </c>
      <c r="L26" s="121">
        <v>0</v>
      </c>
      <c r="M26" s="121">
        <v>0</v>
      </c>
      <c r="N26" s="121">
        <v>0</v>
      </c>
      <c r="O26" s="121">
        <v>5.1170299999999997</v>
      </c>
      <c r="P26" s="121">
        <v>2050.87727</v>
      </c>
      <c r="Q26" s="121">
        <v>0</v>
      </c>
      <c r="R26" s="170">
        <v>2050.87727</v>
      </c>
      <c r="S26" s="7"/>
      <c r="T26" s="7"/>
      <c r="U26" s="7"/>
      <c r="V26" s="7"/>
      <c r="W26" s="7"/>
      <c r="X26" s="7"/>
      <c r="Y26" s="7"/>
      <c r="Z26" s="7"/>
      <c r="AA26" s="7"/>
      <c r="AB26" s="7"/>
    </row>
    <row r="27" spans="1:28" ht="13.2">
      <c r="A27" s="167"/>
      <c r="B27" s="163" t="s">
        <v>11</v>
      </c>
      <c r="C27" s="163" t="s">
        <v>11</v>
      </c>
      <c r="D27" s="163" t="s">
        <v>11</v>
      </c>
      <c r="E27" s="163">
        <v>231</v>
      </c>
      <c r="F27" s="164">
        <v>3.8000000000000002E-4</v>
      </c>
      <c r="G27" s="165">
        <v>0</v>
      </c>
      <c r="H27" s="165">
        <v>3.8000000000000002E-4</v>
      </c>
      <c r="I27" s="165">
        <v>247.21741</v>
      </c>
      <c r="J27" s="165">
        <v>3.9423900000000001</v>
      </c>
      <c r="K27" s="165">
        <v>251.15979999999999</v>
      </c>
      <c r="L27" s="165">
        <v>418.42777000000001</v>
      </c>
      <c r="M27" s="165">
        <v>0</v>
      </c>
      <c r="N27" s="165">
        <v>418.42777000000001</v>
      </c>
      <c r="O27" s="165">
        <v>669.58794999999998</v>
      </c>
      <c r="P27" s="165">
        <v>4454.8097500000003</v>
      </c>
      <c r="Q27" s="165">
        <v>0</v>
      </c>
      <c r="R27" s="166">
        <v>4454.8097500000003</v>
      </c>
      <c r="S27" s="7"/>
      <c r="T27" s="7"/>
      <c r="U27" s="7"/>
      <c r="V27" s="7"/>
      <c r="W27" s="7"/>
      <c r="X27" s="7"/>
      <c r="Y27" s="7"/>
      <c r="Z27" s="7"/>
      <c r="AA27" s="7"/>
      <c r="AB27" s="7"/>
    </row>
    <row r="28" spans="1:28" ht="13.2">
      <c r="A28" s="167"/>
      <c r="B28" s="163" t="s">
        <v>116</v>
      </c>
      <c r="C28" s="163" t="s">
        <v>116</v>
      </c>
      <c r="D28" s="163" t="s">
        <v>116</v>
      </c>
      <c r="E28" s="163">
        <v>30</v>
      </c>
      <c r="F28" s="164">
        <v>1.2829999999999999E-2</v>
      </c>
      <c r="G28" s="165">
        <v>0</v>
      </c>
      <c r="H28" s="165">
        <v>1.2829999999999999E-2</v>
      </c>
      <c r="I28" s="165">
        <v>1580.3975</v>
      </c>
      <c r="J28" s="165">
        <v>239.44507999999999</v>
      </c>
      <c r="K28" s="165">
        <v>1819.84258</v>
      </c>
      <c r="L28" s="165">
        <v>2785.6696099999999</v>
      </c>
      <c r="M28" s="165">
        <v>234.39267000000001</v>
      </c>
      <c r="N28" s="165">
        <v>3020.0622799999996</v>
      </c>
      <c r="O28" s="165">
        <v>4839.9176900000002</v>
      </c>
      <c r="P28" s="165">
        <v>33794.792569999998</v>
      </c>
      <c r="Q28" s="165">
        <v>0</v>
      </c>
      <c r="R28" s="166">
        <v>33794.792569999998</v>
      </c>
      <c r="S28" s="7"/>
      <c r="T28" s="7"/>
      <c r="U28" s="7"/>
      <c r="V28" s="7"/>
      <c r="W28" s="7"/>
      <c r="X28" s="7"/>
      <c r="Y28" s="7"/>
      <c r="Z28" s="7"/>
      <c r="AA28" s="7"/>
      <c r="AB28" s="7"/>
    </row>
    <row r="29" spans="1:28" ht="13.2">
      <c r="A29" s="167"/>
      <c r="B29" s="167"/>
      <c r="C29" s="167"/>
      <c r="D29" s="167"/>
      <c r="E29" s="168">
        <v>328</v>
      </c>
      <c r="F29" s="169">
        <v>5.2500000000000003E-3</v>
      </c>
      <c r="G29" s="121">
        <v>0</v>
      </c>
      <c r="H29" s="121">
        <v>5.2500000000000003E-3</v>
      </c>
      <c r="I29" s="121">
        <v>29.513080000000002</v>
      </c>
      <c r="J29" s="121">
        <v>3.4399999999999999E-3</v>
      </c>
      <c r="K29" s="121">
        <v>29.51652</v>
      </c>
      <c r="L29" s="121">
        <v>0</v>
      </c>
      <c r="M29" s="121">
        <v>0</v>
      </c>
      <c r="N29" s="121">
        <v>0</v>
      </c>
      <c r="O29" s="121">
        <v>29.52177</v>
      </c>
      <c r="P29" s="121">
        <v>4068.8024399999999</v>
      </c>
      <c r="Q29" s="121">
        <v>0</v>
      </c>
      <c r="R29" s="170">
        <v>4068.8024399999999</v>
      </c>
      <c r="S29" s="7"/>
      <c r="T29" s="7"/>
      <c r="U29" s="7"/>
      <c r="V29" s="7"/>
      <c r="W29" s="7"/>
      <c r="X29" s="7"/>
      <c r="Y29" s="7"/>
      <c r="Z29" s="7"/>
      <c r="AA29" s="7"/>
      <c r="AB29" s="7"/>
    </row>
    <row r="30" spans="1:28" ht="13.2">
      <c r="A30" s="167"/>
      <c r="B30" s="167"/>
      <c r="C30" s="163" t="s">
        <v>117</v>
      </c>
      <c r="D30" s="163" t="s">
        <v>118</v>
      </c>
      <c r="E30" s="163">
        <v>76</v>
      </c>
      <c r="F30" s="164">
        <v>0.36766000000000004</v>
      </c>
      <c r="G30" s="165">
        <v>0</v>
      </c>
      <c r="H30" s="165">
        <v>0.36766000000000004</v>
      </c>
      <c r="I30" s="165">
        <v>710.00939000000005</v>
      </c>
      <c r="J30" s="165">
        <v>14.433440000000001</v>
      </c>
      <c r="K30" s="165">
        <v>724.44282999999996</v>
      </c>
      <c r="L30" s="165">
        <v>620.89157</v>
      </c>
      <c r="M30" s="165">
        <v>0.49933999999999995</v>
      </c>
      <c r="N30" s="165">
        <v>621.39091000000008</v>
      </c>
      <c r="O30" s="165">
        <v>1346.2013999999999</v>
      </c>
      <c r="P30" s="165">
        <v>17368.091570000001</v>
      </c>
      <c r="Q30" s="165">
        <v>0</v>
      </c>
      <c r="R30" s="166">
        <v>17368.091570000001</v>
      </c>
      <c r="S30" s="7"/>
      <c r="T30" s="7"/>
      <c r="U30" s="7"/>
      <c r="V30" s="7"/>
      <c r="W30" s="7"/>
      <c r="X30" s="7"/>
      <c r="Y30" s="7"/>
      <c r="Z30" s="7"/>
      <c r="AA30" s="7"/>
      <c r="AB30" s="7"/>
    </row>
    <row r="31" spans="1:28" ht="13.2">
      <c r="A31" s="167"/>
      <c r="B31" s="163" t="s">
        <v>13</v>
      </c>
      <c r="C31" s="163" t="s">
        <v>119</v>
      </c>
      <c r="D31" s="163" t="s">
        <v>120</v>
      </c>
      <c r="E31" s="163">
        <v>26</v>
      </c>
      <c r="F31" s="164">
        <v>0.17906</v>
      </c>
      <c r="G31" s="165">
        <v>0</v>
      </c>
      <c r="H31" s="165">
        <v>0.17906</v>
      </c>
      <c r="I31" s="165">
        <v>1037.45</v>
      </c>
      <c r="J31" s="165">
        <v>33.690910000000002</v>
      </c>
      <c r="K31" s="165">
        <v>1071.1409099999998</v>
      </c>
      <c r="L31" s="165">
        <v>1053.2663200000002</v>
      </c>
      <c r="M31" s="165">
        <v>9.6182099999999995</v>
      </c>
      <c r="N31" s="165">
        <v>1062.88453</v>
      </c>
      <c r="O31" s="165">
        <v>2134.2044999999998</v>
      </c>
      <c r="P31" s="165">
        <v>28914.70896</v>
      </c>
      <c r="Q31" s="165">
        <v>0</v>
      </c>
      <c r="R31" s="166">
        <v>28914.70896</v>
      </c>
      <c r="S31" s="7"/>
      <c r="T31" s="7"/>
      <c r="U31" s="7"/>
      <c r="V31" s="7"/>
      <c r="W31" s="7"/>
      <c r="X31" s="7"/>
      <c r="Y31" s="7"/>
      <c r="Z31" s="7"/>
      <c r="AA31" s="7"/>
      <c r="AB31" s="7"/>
    </row>
    <row r="32" spans="1:28" ht="13.2">
      <c r="A32" s="167"/>
      <c r="B32" s="167"/>
      <c r="C32" s="167"/>
      <c r="D32" s="167"/>
      <c r="E32" s="168">
        <v>329</v>
      </c>
      <c r="F32" s="169">
        <v>2.81E-3</v>
      </c>
      <c r="G32" s="121">
        <v>0</v>
      </c>
      <c r="H32" s="121">
        <v>2.81E-3</v>
      </c>
      <c r="I32" s="121">
        <v>63.816240000000001</v>
      </c>
      <c r="J32" s="121">
        <v>0</v>
      </c>
      <c r="K32" s="121">
        <v>63.816240000000001</v>
      </c>
      <c r="L32" s="121">
        <v>0</v>
      </c>
      <c r="M32" s="121">
        <v>0</v>
      </c>
      <c r="N32" s="121">
        <v>0</v>
      </c>
      <c r="O32" s="121">
        <v>63.819050000000004</v>
      </c>
      <c r="P32" s="121">
        <v>4615.3771699999998</v>
      </c>
      <c r="Q32" s="121">
        <v>0</v>
      </c>
      <c r="R32" s="170">
        <v>4615.3771699999998</v>
      </c>
      <c r="S32" s="7"/>
      <c r="T32" s="7"/>
      <c r="U32" s="7"/>
      <c r="V32" s="7"/>
      <c r="W32" s="7"/>
      <c r="X32" s="7"/>
      <c r="Y32" s="7"/>
      <c r="Z32" s="7"/>
      <c r="AA32" s="7"/>
      <c r="AB32" s="7"/>
    </row>
    <row r="33" spans="1:28" ht="13.2">
      <c r="A33" s="167"/>
      <c r="B33" s="167"/>
      <c r="C33" s="163" t="s">
        <v>13</v>
      </c>
      <c r="D33" s="163" t="s">
        <v>13</v>
      </c>
      <c r="E33" s="163">
        <v>9</v>
      </c>
      <c r="F33" s="164">
        <v>24.392810000000001</v>
      </c>
      <c r="G33" s="165">
        <v>0</v>
      </c>
      <c r="H33" s="165">
        <v>24.392810000000001</v>
      </c>
      <c r="I33" s="165">
        <v>1074.64041</v>
      </c>
      <c r="J33" s="165">
        <v>8.3129799999999996</v>
      </c>
      <c r="K33" s="165">
        <v>1082.9533899999999</v>
      </c>
      <c r="L33" s="165">
        <v>1123.05673</v>
      </c>
      <c r="M33" s="165">
        <v>3.4483800000000002</v>
      </c>
      <c r="N33" s="165">
        <v>1126.5051100000001</v>
      </c>
      <c r="O33" s="165">
        <v>2233.85131</v>
      </c>
      <c r="P33" s="165">
        <v>37802.27766</v>
      </c>
      <c r="Q33" s="165">
        <v>0</v>
      </c>
      <c r="R33" s="166">
        <v>37802.27766</v>
      </c>
      <c r="S33" s="7"/>
      <c r="T33" s="7"/>
      <c r="U33" s="7"/>
      <c r="V33" s="7"/>
      <c r="W33" s="7"/>
      <c r="X33" s="7"/>
      <c r="Y33" s="7"/>
      <c r="Z33" s="7"/>
      <c r="AA33" s="7"/>
      <c r="AB33" s="7"/>
    </row>
    <row r="34" spans="1:28" ht="13.2">
      <c r="A34" s="167"/>
      <c r="B34" s="167"/>
      <c r="C34" s="163" t="s">
        <v>121</v>
      </c>
      <c r="D34" s="163" t="s">
        <v>121</v>
      </c>
      <c r="E34" s="163">
        <v>225</v>
      </c>
      <c r="F34" s="164">
        <v>1.7999999999999998E-4</v>
      </c>
      <c r="G34" s="165">
        <v>0</v>
      </c>
      <c r="H34" s="165">
        <v>1.7999999999999998E-4</v>
      </c>
      <c r="I34" s="165">
        <v>1017.4794000000001</v>
      </c>
      <c r="J34" s="165">
        <v>198.09528</v>
      </c>
      <c r="K34" s="165">
        <v>1215.5746799999999</v>
      </c>
      <c r="L34" s="165">
        <v>610.86149</v>
      </c>
      <c r="M34" s="165">
        <v>37.872129999999999</v>
      </c>
      <c r="N34" s="165">
        <v>648.73361999999997</v>
      </c>
      <c r="O34" s="165">
        <v>1864.3084799999999</v>
      </c>
      <c r="P34" s="165">
        <v>10089.16</v>
      </c>
      <c r="Q34" s="165">
        <v>0</v>
      </c>
      <c r="R34" s="166">
        <v>10089.16</v>
      </c>
      <c r="S34" s="7"/>
      <c r="T34" s="7"/>
      <c r="U34" s="7"/>
      <c r="V34" s="7"/>
      <c r="W34" s="7"/>
      <c r="X34" s="7"/>
      <c r="Y34" s="7"/>
      <c r="Z34" s="7"/>
      <c r="AA34" s="7"/>
      <c r="AB34" s="7"/>
    </row>
    <row r="35" spans="1:28" ht="13.2">
      <c r="A35" s="167"/>
      <c r="B35" s="167"/>
      <c r="C35" s="163" t="s">
        <v>122</v>
      </c>
      <c r="D35" s="163" t="s">
        <v>122</v>
      </c>
      <c r="E35" s="163">
        <v>33</v>
      </c>
      <c r="F35" s="164">
        <v>6.6450000000000009E-2</v>
      </c>
      <c r="G35" s="165">
        <v>0</v>
      </c>
      <c r="H35" s="165">
        <v>6.6450000000000009E-2</v>
      </c>
      <c r="I35" s="165">
        <v>725.58640000000003</v>
      </c>
      <c r="J35" s="165">
        <v>32.836750000000002</v>
      </c>
      <c r="K35" s="165">
        <v>758.42315000000008</v>
      </c>
      <c r="L35" s="165">
        <v>725.36067000000003</v>
      </c>
      <c r="M35" s="165">
        <v>5.2724599999999997</v>
      </c>
      <c r="N35" s="165">
        <v>730.63313000000005</v>
      </c>
      <c r="O35" s="165">
        <v>1489.12273</v>
      </c>
      <c r="P35" s="165">
        <v>22298.994170000002</v>
      </c>
      <c r="Q35" s="165">
        <v>0</v>
      </c>
      <c r="R35" s="166">
        <v>22298.994170000002</v>
      </c>
      <c r="S35" s="7"/>
      <c r="T35" s="7"/>
      <c r="U35" s="7"/>
      <c r="V35" s="7"/>
      <c r="W35" s="7"/>
      <c r="X35" s="7"/>
      <c r="Y35" s="7"/>
      <c r="Z35" s="7"/>
      <c r="AA35" s="7"/>
      <c r="AB35" s="7"/>
    </row>
    <row r="36" spans="1:28" ht="13.2">
      <c r="A36" s="167"/>
      <c r="B36" s="163" t="s">
        <v>123</v>
      </c>
      <c r="C36" s="163" t="s">
        <v>124</v>
      </c>
      <c r="D36" s="163" t="s">
        <v>124</v>
      </c>
      <c r="E36" s="163">
        <v>218</v>
      </c>
      <c r="F36" s="164">
        <v>13.50076</v>
      </c>
      <c r="G36" s="165">
        <v>0</v>
      </c>
      <c r="H36" s="165">
        <v>13.50076</v>
      </c>
      <c r="I36" s="165">
        <v>397.73876000000001</v>
      </c>
      <c r="J36" s="165">
        <v>0.81194000000000011</v>
      </c>
      <c r="K36" s="165">
        <v>398.55070000000001</v>
      </c>
      <c r="L36" s="165">
        <v>672.4375500000001</v>
      </c>
      <c r="M36" s="165">
        <v>0</v>
      </c>
      <c r="N36" s="165">
        <v>672.4375500000001</v>
      </c>
      <c r="O36" s="165">
        <v>1084.48901</v>
      </c>
      <c r="P36" s="165">
        <v>14693.912779999999</v>
      </c>
      <c r="Q36" s="165">
        <v>0</v>
      </c>
      <c r="R36" s="166">
        <v>14693.912779999999</v>
      </c>
      <c r="S36" s="7"/>
      <c r="T36" s="7"/>
      <c r="U36" s="7"/>
      <c r="V36" s="7"/>
      <c r="W36" s="7"/>
      <c r="X36" s="7"/>
      <c r="Y36" s="7"/>
      <c r="Z36" s="7"/>
      <c r="AA36" s="7"/>
      <c r="AB36" s="7"/>
    </row>
    <row r="37" spans="1:28" ht="13.2">
      <c r="A37" s="167"/>
      <c r="B37" s="167"/>
      <c r="C37" s="163" t="s">
        <v>125</v>
      </c>
      <c r="D37" s="163" t="s">
        <v>126</v>
      </c>
      <c r="E37" s="163">
        <v>221</v>
      </c>
      <c r="F37" s="164">
        <v>0.70205999999999991</v>
      </c>
      <c r="G37" s="165">
        <v>0</v>
      </c>
      <c r="H37" s="165">
        <v>0.70205999999999991</v>
      </c>
      <c r="I37" s="165">
        <v>565.56184999999994</v>
      </c>
      <c r="J37" s="165">
        <v>30.1297</v>
      </c>
      <c r="K37" s="165">
        <v>595.69155000000001</v>
      </c>
      <c r="L37" s="165">
        <v>1258.5956299999998</v>
      </c>
      <c r="M37" s="165">
        <v>37.59225</v>
      </c>
      <c r="N37" s="165">
        <v>1296.18788</v>
      </c>
      <c r="O37" s="165">
        <v>1892.58149</v>
      </c>
      <c r="P37" s="165">
        <v>18405.010050000001</v>
      </c>
      <c r="Q37" s="165">
        <v>0</v>
      </c>
      <c r="R37" s="166">
        <v>18405.010050000001</v>
      </c>
      <c r="S37" s="7"/>
      <c r="T37" s="7"/>
      <c r="U37" s="7"/>
      <c r="V37" s="7"/>
      <c r="W37" s="7"/>
      <c r="X37" s="7"/>
      <c r="Y37" s="7"/>
      <c r="Z37" s="7"/>
      <c r="AA37" s="7"/>
      <c r="AB37" s="7"/>
    </row>
    <row r="38" spans="1:28" ht="13.2">
      <c r="A38" s="167"/>
      <c r="B38" s="167"/>
      <c r="C38" s="167"/>
      <c r="D38" s="163" t="s">
        <v>125</v>
      </c>
      <c r="E38" s="163">
        <v>18</v>
      </c>
      <c r="F38" s="164">
        <v>2.768E-2</v>
      </c>
      <c r="G38" s="165">
        <v>0</v>
      </c>
      <c r="H38" s="165">
        <v>2.768E-2</v>
      </c>
      <c r="I38" s="165">
        <v>1291.1644799999999</v>
      </c>
      <c r="J38" s="165">
        <v>152.62378000000001</v>
      </c>
      <c r="K38" s="165">
        <v>1443.78826</v>
      </c>
      <c r="L38" s="165">
        <v>6023.6266100000003</v>
      </c>
      <c r="M38" s="165">
        <v>295.43965999999995</v>
      </c>
      <c r="N38" s="165">
        <v>6319.0662699999993</v>
      </c>
      <c r="O38" s="165">
        <v>7762.8822099999998</v>
      </c>
      <c r="P38" s="165">
        <v>33055.53342</v>
      </c>
      <c r="Q38" s="165">
        <v>0</v>
      </c>
      <c r="R38" s="166">
        <v>33055.53342</v>
      </c>
      <c r="S38" s="7"/>
      <c r="T38" s="7"/>
      <c r="U38" s="7"/>
      <c r="V38" s="7"/>
      <c r="W38" s="7"/>
      <c r="X38" s="7"/>
      <c r="Y38" s="7"/>
      <c r="Z38" s="7"/>
      <c r="AA38" s="7"/>
      <c r="AB38" s="7"/>
    </row>
    <row r="39" spans="1:28" ht="13.2">
      <c r="A39" s="167"/>
      <c r="B39" s="167"/>
      <c r="C39" s="167"/>
      <c r="D39" s="167"/>
      <c r="E39" s="168">
        <v>283</v>
      </c>
      <c r="F39" s="169">
        <v>4.8300000000000001E-3</v>
      </c>
      <c r="G39" s="121">
        <v>0</v>
      </c>
      <c r="H39" s="121">
        <v>4.8300000000000001E-3</v>
      </c>
      <c r="I39" s="121">
        <v>31.925810000000002</v>
      </c>
      <c r="J39" s="121">
        <v>9.7899999999999984E-3</v>
      </c>
      <c r="K39" s="121">
        <v>31.935599999999997</v>
      </c>
      <c r="L39" s="121">
        <v>0</v>
      </c>
      <c r="M39" s="121">
        <v>0</v>
      </c>
      <c r="N39" s="121">
        <v>0</v>
      </c>
      <c r="O39" s="121">
        <v>31.940429999999999</v>
      </c>
      <c r="P39" s="121">
        <v>2587.5270099999998</v>
      </c>
      <c r="Q39" s="121">
        <v>0</v>
      </c>
      <c r="R39" s="170">
        <v>2587.5270099999998</v>
      </c>
      <c r="S39" s="7"/>
      <c r="T39" s="7"/>
      <c r="U39" s="7"/>
      <c r="V39" s="7"/>
      <c r="W39" s="7"/>
      <c r="X39" s="7"/>
      <c r="Y39" s="7"/>
      <c r="Z39" s="7"/>
      <c r="AA39" s="7"/>
      <c r="AB39" s="7"/>
    </row>
    <row r="40" spans="1:28" ht="13.2">
      <c r="A40" s="167"/>
      <c r="B40" s="163" t="s">
        <v>15</v>
      </c>
      <c r="C40" s="163" t="s">
        <v>127</v>
      </c>
      <c r="D40" s="163" t="s">
        <v>128</v>
      </c>
      <c r="E40" s="163">
        <v>17</v>
      </c>
      <c r="F40" s="164">
        <v>4.6500000000000005E-3</v>
      </c>
      <c r="G40" s="165">
        <v>0</v>
      </c>
      <c r="H40" s="165">
        <v>4.6500000000000005E-3</v>
      </c>
      <c r="I40" s="165">
        <v>1333.3131599999999</v>
      </c>
      <c r="J40" s="165">
        <v>47.139060000000001</v>
      </c>
      <c r="K40" s="165">
        <v>1380.4522199999999</v>
      </c>
      <c r="L40" s="165">
        <v>4331.4996600000004</v>
      </c>
      <c r="M40" s="165">
        <v>175.14565999999999</v>
      </c>
      <c r="N40" s="165">
        <v>4506.6453200000005</v>
      </c>
      <c r="O40" s="165">
        <v>5887.1021900000005</v>
      </c>
      <c r="P40" s="165">
        <v>15251.32739</v>
      </c>
      <c r="Q40" s="165">
        <v>0</v>
      </c>
      <c r="R40" s="166">
        <v>15251.32739</v>
      </c>
      <c r="S40" s="7"/>
      <c r="T40" s="7"/>
      <c r="U40" s="7"/>
      <c r="V40" s="7"/>
      <c r="W40" s="7"/>
      <c r="X40" s="7"/>
      <c r="Y40" s="7"/>
      <c r="Z40" s="7"/>
      <c r="AA40" s="7"/>
      <c r="AB40" s="7"/>
    </row>
    <row r="41" spans="1:28" ht="13.2">
      <c r="A41" s="167"/>
      <c r="B41" s="167"/>
      <c r="C41" s="163" t="s">
        <v>129</v>
      </c>
      <c r="D41" s="163" t="s">
        <v>129</v>
      </c>
      <c r="E41" s="163">
        <v>62</v>
      </c>
      <c r="F41" s="164">
        <v>1.08E-3</v>
      </c>
      <c r="G41" s="165">
        <v>0</v>
      </c>
      <c r="H41" s="165">
        <v>1.08E-3</v>
      </c>
      <c r="I41" s="165">
        <v>609.85861999999997</v>
      </c>
      <c r="J41" s="165">
        <v>17.323779999999999</v>
      </c>
      <c r="K41" s="165">
        <v>627.18240000000003</v>
      </c>
      <c r="L41" s="165">
        <v>1092.6853799999999</v>
      </c>
      <c r="M41" s="165">
        <v>10.11842</v>
      </c>
      <c r="N41" s="165">
        <v>1102.8038000000001</v>
      </c>
      <c r="O41" s="165">
        <v>1729.9872800000001</v>
      </c>
      <c r="P41" s="165">
        <v>16402.3086</v>
      </c>
      <c r="Q41" s="165">
        <v>0</v>
      </c>
      <c r="R41" s="166">
        <v>16402.3086</v>
      </c>
      <c r="S41" s="7"/>
      <c r="T41" s="7"/>
      <c r="U41" s="7"/>
      <c r="V41" s="7"/>
      <c r="W41" s="7"/>
      <c r="X41" s="7"/>
      <c r="Y41" s="7"/>
      <c r="Z41" s="7"/>
      <c r="AA41" s="7"/>
      <c r="AB41" s="7"/>
    </row>
    <row r="42" spans="1:28" ht="13.2">
      <c r="A42" s="167"/>
      <c r="B42" s="167"/>
      <c r="C42" s="163" t="s">
        <v>130</v>
      </c>
      <c r="D42" s="163" t="s">
        <v>131</v>
      </c>
      <c r="E42" s="163">
        <v>212</v>
      </c>
      <c r="F42" s="164">
        <v>1.0500000000000002E-3</v>
      </c>
      <c r="G42" s="165">
        <v>0</v>
      </c>
      <c r="H42" s="165">
        <v>1.0500000000000002E-3</v>
      </c>
      <c r="I42" s="165">
        <v>396.00223</v>
      </c>
      <c r="J42" s="165">
        <v>11.303600000000001</v>
      </c>
      <c r="K42" s="165">
        <v>407.30583000000001</v>
      </c>
      <c r="L42" s="165">
        <v>801.00707</v>
      </c>
      <c r="M42" s="165">
        <v>3.7843100000000001</v>
      </c>
      <c r="N42" s="165">
        <v>804.79138</v>
      </c>
      <c r="O42" s="165">
        <v>1212.09826</v>
      </c>
      <c r="P42" s="165">
        <v>23886.570370000001</v>
      </c>
      <c r="Q42" s="165">
        <v>0</v>
      </c>
      <c r="R42" s="166">
        <v>23886.570370000001</v>
      </c>
      <c r="S42" s="7"/>
      <c r="T42" s="7"/>
      <c r="U42" s="7"/>
      <c r="V42" s="7"/>
      <c r="W42" s="7"/>
      <c r="X42" s="7"/>
      <c r="Y42" s="7"/>
      <c r="Z42" s="7"/>
      <c r="AA42" s="7"/>
      <c r="AB42" s="7"/>
    </row>
    <row r="43" spans="1:28" ht="13.2">
      <c r="A43" s="167"/>
      <c r="B43" s="167"/>
      <c r="C43" s="167"/>
      <c r="D43" s="163" t="s">
        <v>130</v>
      </c>
      <c r="E43" s="163">
        <v>6</v>
      </c>
      <c r="F43" s="164">
        <v>8.591E-2</v>
      </c>
      <c r="G43" s="165">
        <v>0</v>
      </c>
      <c r="H43" s="165">
        <v>8.591E-2</v>
      </c>
      <c r="I43" s="165">
        <v>1479.5017499999999</v>
      </c>
      <c r="J43" s="165">
        <v>114.29718</v>
      </c>
      <c r="K43" s="165">
        <v>1593.7989299999999</v>
      </c>
      <c r="L43" s="165">
        <v>7105.1101399999998</v>
      </c>
      <c r="M43" s="165">
        <v>588.27307999999994</v>
      </c>
      <c r="N43" s="165">
        <v>7693.3832199999997</v>
      </c>
      <c r="O43" s="165">
        <v>9287.2680600000003</v>
      </c>
      <c r="P43" s="165">
        <v>40097.100590000002</v>
      </c>
      <c r="Q43" s="165">
        <v>0</v>
      </c>
      <c r="R43" s="166">
        <v>40097.100590000002</v>
      </c>
      <c r="S43" s="7"/>
      <c r="T43" s="7"/>
      <c r="U43" s="7"/>
      <c r="V43" s="7"/>
      <c r="W43" s="7"/>
      <c r="X43" s="7"/>
      <c r="Y43" s="7"/>
      <c r="Z43" s="7"/>
      <c r="AA43" s="7"/>
      <c r="AB43" s="7"/>
    </row>
    <row r="44" spans="1:28" ht="13.2">
      <c r="A44" s="167"/>
      <c r="B44" s="167"/>
      <c r="C44" s="167"/>
      <c r="D44" s="167"/>
      <c r="E44" s="168">
        <v>85</v>
      </c>
      <c r="F44" s="169">
        <v>1.73E-3</v>
      </c>
      <c r="G44" s="121">
        <v>0</v>
      </c>
      <c r="H44" s="121">
        <v>1.73E-3</v>
      </c>
      <c r="I44" s="121">
        <v>693.77019999999993</v>
      </c>
      <c r="J44" s="121">
        <v>77.919979999999995</v>
      </c>
      <c r="K44" s="121">
        <v>771.69018000000005</v>
      </c>
      <c r="L44" s="121">
        <v>3313.375</v>
      </c>
      <c r="M44" s="121">
        <v>132.52643</v>
      </c>
      <c r="N44" s="121">
        <v>3445.9014300000003</v>
      </c>
      <c r="O44" s="121">
        <v>4217.5933399999994</v>
      </c>
      <c r="P44" s="121">
        <v>24932.456449999998</v>
      </c>
      <c r="Q44" s="121">
        <v>0</v>
      </c>
      <c r="R44" s="170">
        <v>24932.456449999998</v>
      </c>
      <c r="S44" s="7"/>
      <c r="T44" s="7"/>
      <c r="U44" s="7"/>
      <c r="V44" s="7"/>
      <c r="W44" s="7"/>
      <c r="X44" s="7"/>
      <c r="Y44" s="7"/>
      <c r="Z44" s="7"/>
      <c r="AA44" s="7"/>
      <c r="AB44" s="7"/>
    </row>
    <row r="45" spans="1:28" ht="13.2">
      <c r="A45" s="167"/>
      <c r="B45" s="167"/>
      <c r="C45" s="167"/>
      <c r="D45" s="167"/>
      <c r="E45" s="168">
        <v>226</v>
      </c>
      <c r="F45" s="169">
        <v>1.4000000000000001E-4</v>
      </c>
      <c r="G45" s="121">
        <v>0</v>
      </c>
      <c r="H45" s="121">
        <v>1.4000000000000001E-4</v>
      </c>
      <c r="I45" s="121">
        <v>751.94045999999992</v>
      </c>
      <c r="J45" s="121">
        <v>5.12988</v>
      </c>
      <c r="K45" s="121">
        <v>757.07033999999999</v>
      </c>
      <c r="L45" s="121">
        <v>831.84488999999996</v>
      </c>
      <c r="M45" s="121">
        <v>0</v>
      </c>
      <c r="N45" s="121">
        <v>831.84488999999996</v>
      </c>
      <c r="O45" s="121">
        <v>1588.9153700000002</v>
      </c>
      <c r="P45" s="121">
        <v>24616.596579999998</v>
      </c>
      <c r="Q45" s="121">
        <v>0</v>
      </c>
      <c r="R45" s="170">
        <v>24616.596579999998</v>
      </c>
      <c r="S45" s="7"/>
      <c r="T45" s="7"/>
      <c r="U45" s="7"/>
      <c r="V45" s="7"/>
      <c r="W45" s="7"/>
      <c r="X45" s="7"/>
      <c r="Y45" s="7"/>
      <c r="Z45" s="7"/>
      <c r="AA45" s="7"/>
      <c r="AB45" s="7"/>
    </row>
    <row r="46" spans="1:28" ht="13.2">
      <c r="A46" s="167"/>
      <c r="B46" s="167"/>
      <c r="C46" s="167"/>
      <c r="D46" s="167"/>
      <c r="E46" s="168">
        <v>285</v>
      </c>
      <c r="F46" s="169">
        <v>7.5629999999999989E-2</v>
      </c>
      <c r="G46" s="121">
        <v>0</v>
      </c>
      <c r="H46" s="121">
        <v>7.5629999999999989E-2</v>
      </c>
      <c r="I46" s="121">
        <v>94.734970000000004</v>
      </c>
      <c r="J46" s="121">
        <v>0.16443000000000002</v>
      </c>
      <c r="K46" s="121">
        <v>94.8994</v>
      </c>
      <c r="L46" s="121">
        <v>0</v>
      </c>
      <c r="M46" s="121">
        <v>0</v>
      </c>
      <c r="N46" s="121">
        <v>0</v>
      </c>
      <c r="O46" s="121">
        <v>94.975030000000004</v>
      </c>
      <c r="P46" s="121">
        <v>4705.0215599999992</v>
      </c>
      <c r="Q46" s="121">
        <v>0</v>
      </c>
      <c r="R46" s="170">
        <v>4705.0215599999992</v>
      </c>
      <c r="S46" s="7"/>
      <c r="T46" s="7"/>
      <c r="U46" s="7"/>
      <c r="V46" s="7"/>
      <c r="W46" s="7"/>
      <c r="X46" s="7"/>
      <c r="Y46" s="7"/>
      <c r="Z46" s="7"/>
      <c r="AA46" s="7"/>
      <c r="AB46" s="7"/>
    </row>
    <row r="47" spans="1:28" ht="13.2">
      <c r="A47" s="167"/>
      <c r="B47" s="167"/>
      <c r="C47" s="163" t="s">
        <v>132</v>
      </c>
      <c r="D47" s="163" t="s">
        <v>132</v>
      </c>
      <c r="E47" s="163">
        <v>251</v>
      </c>
      <c r="F47" s="164">
        <v>5.5450000000000006E-2</v>
      </c>
      <c r="G47" s="165">
        <v>0</v>
      </c>
      <c r="H47" s="165">
        <v>5.5450000000000006E-2</v>
      </c>
      <c r="I47" s="165">
        <v>85.879080000000002</v>
      </c>
      <c r="J47" s="165">
        <v>0</v>
      </c>
      <c r="K47" s="165">
        <v>85.879080000000002</v>
      </c>
      <c r="L47" s="165">
        <v>0</v>
      </c>
      <c r="M47" s="165">
        <v>0</v>
      </c>
      <c r="N47" s="165">
        <v>0</v>
      </c>
      <c r="O47" s="165">
        <v>85.934529999999995</v>
      </c>
      <c r="P47" s="165">
        <v>4098.1334800000004</v>
      </c>
      <c r="Q47" s="165">
        <v>0</v>
      </c>
      <c r="R47" s="166">
        <v>4098.1334800000004</v>
      </c>
      <c r="S47" s="7"/>
      <c r="T47" s="7"/>
      <c r="U47" s="7"/>
      <c r="V47" s="7"/>
      <c r="W47" s="7"/>
      <c r="X47" s="7"/>
      <c r="Y47" s="7"/>
      <c r="Z47" s="7"/>
      <c r="AA47" s="7"/>
      <c r="AB47" s="7"/>
    </row>
    <row r="48" spans="1:28" ht="13.2">
      <c r="A48" s="167"/>
      <c r="B48" s="163" t="s">
        <v>16</v>
      </c>
      <c r="C48" s="163" t="s">
        <v>133</v>
      </c>
      <c r="D48" s="163" t="s">
        <v>133</v>
      </c>
      <c r="E48" s="163">
        <v>8</v>
      </c>
      <c r="F48" s="164">
        <v>922.98446999999999</v>
      </c>
      <c r="G48" s="165">
        <v>0</v>
      </c>
      <c r="H48" s="165">
        <v>922.98446999999999</v>
      </c>
      <c r="I48" s="165">
        <v>2182.2580499999999</v>
      </c>
      <c r="J48" s="165">
        <v>91.089649999999992</v>
      </c>
      <c r="K48" s="165">
        <v>2273.3477000000003</v>
      </c>
      <c r="L48" s="165">
        <v>3669.5115799999999</v>
      </c>
      <c r="M48" s="165">
        <v>503.57011999999997</v>
      </c>
      <c r="N48" s="165">
        <v>4173.0817000000006</v>
      </c>
      <c r="O48" s="165">
        <v>7369.4138700000003</v>
      </c>
      <c r="P48" s="165">
        <v>63909.661</v>
      </c>
      <c r="Q48" s="165">
        <v>7.9254499999999997</v>
      </c>
      <c r="R48" s="166">
        <v>63917.586450000003</v>
      </c>
      <c r="S48" s="7"/>
      <c r="T48" s="7"/>
      <c r="U48" s="7"/>
      <c r="V48" s="7"/>
      <c r="W48" s="7"/>
      <c r="X48" s="7"/>
      <c r="Y48" s="7"/>
      <c r="Z48" s="7"/>
      <c r="AA48" s="7"/>
      <c r="AB48" s="7"/>
    </row>
    <row r="49" spans="1:28" ht="13.2">
      <c r="A49" s="167"/>
      <c r="B49" s="167"/>
      <c r="C49" s="167"/>
      <c r="D49" s="167"/>
      <c r="E49" s="168">
        <v>214</v>
      </c>
      <c r="F49" s="169">
        <v>0.1152</v>
      </c>
      <c r="G49" s="121">
        <v>0</v>
      </c>
      <c r="H49" s="121">
        <v>0.1152</v>
      </c>
      <c r="I49" s="121">
        <v>597.64323999999999</v>
      </c>
      <c r="J49" s="121">
        <v>61.00497</v>
      </c>
      <c r="K49" s="121">
        <v>658.64820999999995</v>
      </c>
      <c r="L49" s="121">
        <v>1579.87006</v>
      </c>
      <c r="M49" s="121">
        <v>10.016999999999999</v>
      </c>
      <c r="N49" s="121">
        <v>1589.88706</v>
      </c>
      <c r="O49" s="121">
        <v>2248.65047</v>
      </c>
      <c r="P49" s="121">
        <v>32819.102149999999</v>
      </c>
      <c r="Q49" s="121">
        <v>0</v>
      </c>
      <c r="R49" s="170">
        <v>32819.102149999999</v>
      </c>
      <c r="S49" s="7"/>
      <c r="T49" s="7"/>
      <c r="U49" s="7"/>
      <c r="V49" s="7"/>
      <c r="W49" s="7"/>
      <c r="X49" s="7"/>
      <c r="Y49" s="7"/>
      <c r="Z49" s="7"/>
      <c r="AA49" s="7"/>
      <c r="AB49" s="7"/>
    </row>
    <row r="50" spans="1:28" ht="13.2">
      <c r="A50" s="167"/>
      <c r="B50" s="167"/>
      <c r="C50" s="167"/>
      <c r="D50" s="167"/>
      <c r="E50" s="168">
        <v>252</v>
      </c>
      <c r="F50" s="169">
        <v>0.27573000000000003</v>
      </c>
      <c r="G50" s="121">
        <v>0</v>
      </c>
      <c r="H50" s="121">
        <v>0.27573000000000003</v>
      </c>
      <c r="I50" s="121">
        <v>32.155760000000001</v>
      </c>
      <c r="J50" s="121">
        <v>9.8699999999999986E-3</v>
      </c>
      <c r="K50" s="121">
        <v>32.16563</v>
      </c>
      <c r="L50" s="121">
        <v>0</v>
      </c>
      <c r="M50" s="121">
        <v>0</v>
      </c>
      <c r="N50" s="121">
        <v>0</v>
      </c>
      <c r="O50" s="121">
        <v>32.441360000000003</v>
      </c>
      <c r="P50" s="121">
        <v>7436.02646</v>
      </c>
      <c r="Q50" s="121">
        <v>0</v>
      </c>
      <c r="R50" s="170">
        <v>7436.02646</v>
      </c>
      <c r="S50" s="7"/>
      <c r="T50" s="7"/>
      <c r="U50" s="7"/>
      <c r="V50" s="7"/>
      <c r="W50" s="7"/>
      <c r="X50" s="7"/>
      <c r="Y50" s="7"/>
      <c r="Z50" s="7"/>
      <c r="AA50" s="7"/>
      <c r="AB50" s="7"/>
    </row>
    <row r="51" spans="1:28" ht="13.2">
      <c r="A51" s="167"/>
      <c r="B51" s="167"/>
      <c r="C51" s="167"/>
      <c r="D51" s="167"/>
      <c r="E51" s="168">
        <v>354</v>
      </c>
      <c r="F51" s="169">
        <v>1.4599999999999999E-3</v>
      </c>
      <c r="G51" s="121">
        <v>0</v>
      </c>
      <c r="H51" s="121">
        <v>1.4599999999999999E-3</v>
      </c>
      <c r="I51" s="121">
        <v>0.73447000000000007</v>
      </c>
      <c r="J51" s="121">
        <v>0</v>
      </c>
      <c r="K51" s="121">
        <v>0.73447000000000007</v>
      </c>
      <c r="L51" s="121">
        <v>0</v>
      </c>
      <c r="M51" s="121">
        <v>0</v>
      </c>
      <c r="N51" s="121">
        <v>0</v>
      </c>
      <c r="O51" s="121">
        <v>0.73592999999999997</v>
      </c>
      <c r="P51" s="121">
        <v>3207.44191</v>
      </c>
      <c r="Q51" s="121">
        <v>0</v>
      </c>
      <c r="R51" s="170">
        <v>3207.44191</v>
      </c>
      <c r="S51" s="7"/>
      <c r="T51" s="7"/>
      <c r="U51" s="7"/>
      <c r="V51" s="7"/>
      <c r="W51" s="7"/>
      <c r="X51" s="7"/>
      <c r="Y51" s="7"/>
      <c r="Z51" s="7"/>
      <c r="AA51" s="7"/>
      <c r="AB51" s="7"/>
    </row>
    <row r="52" spans="1:28" ht="13.2">
      <c r="A52" s="167"/>
      <c r="B52" s="167"/>
      <c r="C52" s="167"/>
      <c r="D52" s="163" t="s">
        <v>134</v>
      </c>
      <c r="E52" s="163">
        <v>64</v>
      </c>
      <c r="F52" s="164">
        <v>0.11921</v>
      </c>
      <c r="G52" s="165">
        <v>0</v>
      </c>
      <c r="H52" s="165">
        <v>0.11921</v>
      </c>
      <c r="I52" s="165">
        <v>714.98696999999993</v>
      </c>
      <c r="J52" s="165">
        <v>11.128129999999999</v>
      </c>
      <c r="K52" s="165">
        <v>726.11509999999998</v>
      </c>
      <c r="L52" s="165">
        <v>567.96493999999996</v>
      </c>
      <c r="M52" s="165">
        <v>48.138109999999998</v>
      </c>
      <c r="N52" s="165">
        <v>616.10305000000005</v>
      </c>
      <c r="O52" s="165">
        <v>1342.33736</v>
      </c>
      <c r="P52" s="165">
        <v>27776.659489999998</v>
      </c>
      <c r="Q52" s="165">
        <v>0</v>
      </c>
      <c r="R52" s="166">
        <v>27776.659489999998</v>
      </c>
      <c r="S52" s="7"/>
      <c r="T52" s="7"/>
      <c r="U52" s="7"/>
      <c r="V52" s="7"/>
      <c r="W52" s="7"/>
      <c r="X52" s="7"/>
      <c r="Y52" s="7"/>
      <c r="Z52" s="7"/>
      <c r="AA52" s="7"/>
      <c r="AB52" s="7"/>
    </row>
    <row r="53" spans="1:28" ht="13.2">
      <c r="A53" s="167"/>
      <c r="B53" s="167"/>
      <c r="C53" s="163" t="s">
        <v>16</v>
      </c>
      <c r="D53" s="163" t="s">
        <v>16</v>
      </c>
      <c r="E53" s="163">
        <v>308</v>
      </c>
      <c r="F53" s="164">
        <v>3.29E-3</v>
      </c>
      <c r="G53" s="165">
        <v>0</v>
      </c>
      <c r="H53" s="165">
        <v>3.29E-3</v>
      </c>
      <c r="I53" s="165">
        <v>44.473959999999998</v>
      </c>
      <c r="J53" s="165">
        <v>3.48E-3</v>
      </c>
      <c r="K53" s="165">
        <v>44.477440000000001</v>
      </c>
      <c r="L53" s="165">
        <v>0</v>
      </c>
      <c r="M53" s="165">
        <v>0</v>
      </c>
      <c r="N53" s="165">
        <v>0</v>
      </c>
      <c r="O53" s="165">
        <v>44.480730000000001</v>
      </c>
      <c r="P53" s="165">
        <v>5302.1919600000001</v>
      </c>
      <c r="Q53" s="165">
        <v>0</v>
      </c>
      <c r="R53" s="166">
        <v>5302.1919600000001</v>
      </c>
      <c r="S53" s="7"/>
      <c r="T53" s="7"/>
      <c r="U53" s="7"/>
      <c r="V53" s="7"/>
      <c r="W53" s="7"/>
      <c r="X53" s="7"/>
      <c r="Y53" s="7"/>
      <c r="Z53" s="7"/>
      <c r="AA53" s="7"/>
      <c r="AB53" s="7"/>
    </row>
    <row r="54" spans="1:28" ht="13.2">
      <c r="A54" s="167"/>
      <c r="B54" s="163" t="s">
        <v>17</v>
      </c>
      <c r="C54" s="163" t="s">
        <v>135</v>
      </c>
      <c r="D54" s="163" t="s">
        <v>135</v>
      </c>
      <c r="E54" s="163">
        <v>43</v>
      </c>
      <c r="F54" s="164">
        <v>1.9499999999999999E-3</v>
      </c>
      <c r="G54" s="165">
        <v>0</v>
      </c>
      <c r="H54" s="165">
        <v>1.9499999999999999E-3</v>
      </c>
      <c r="I54" s="165">
        <v>802.01009999999997</v>
      </c>
      <c r="J54" s="165">
        <v>94.977190000000007</v>
      </c>
      <c r="K54" s="165">
        <v>896.98729000000003</v>
      </c>
      <c r="L54" s="165">
        <v>2564.7604500000002</v>
      </c>
      <c r="M54" s="165">
        <v>75.898390000000006</v>
      </c>
      <c r="N54" s="165">
        <v>2640.6588400000001</v>
      </c>
      <c r="O54" s="165">
        <v>3537.6480799999999</v>
      </c>
      <c r="P54" s="165">
        <v>20819.638920000001</v>
      </c>
      <c r="Q54" s="165">
        <v>0</v>
      </c>
      <c r="R54" s="166">
        <v>20819.638920000001</v>
      </c>
      <c r="S54" s="7"/>
      <c r="T54" s="7"/>
      <c r="U54" s="7"/>
      <c r="V54" s="7"/>
      <c r="W54" s="7"/>
      <c r="X54" s="7"/>
      <c r="Y54" s="7"/>
      <c r="Z54" s="7"/>
      <c r="AA54" s="7"/>
      <c r="AB54" s="7"/>
    </row>
    <row r="55" spans="1:28" ht="13.2">
      <c r="A55" s="167"/>
      <c r="B55" s="167"/>
      <c r="C55" s="163" t="s">
        <v>136</v>
      </c>
      <c r="D55" s="163" t="s">
        <v>137</v>
      </c>
      <c r="E55" s="163">
        <v>45</v>
      </c>
      <c r="F55" s="164">
        <v>3.5E-4</v>
      </c>
      <c r="G55" s="165">
        <v>0</v>
      </c>
      <c r="H55" s="165">
        <v>3.5E-4</v>
      </c>
      <c r="I55" s="165">
        <v>935.61777000000006</v>
      </c>
      <c r="J55" s="165">
        <v>10.37523</v>
      </c>
      <c r="K55" s="165">
        <v>945.99300000000005</v>
      </c>
      <c r="L55" s="165">
        <v>2525.4252799999999</v>
      </c>
      <c r="M55" s="165">
        <v>53.392189999999999</v>
      </c>
      <c r="N55" s="165">
        <v>2578.8174700000004</v>
      </c>
      <c r="O55" s="165">
        <v>3524.8108199999997</v>
      </c>
      <c r="P55" s="165">
        <v>27952.287499999999</v>
      </c>
      <c r="Q55" s="165">
        <v>0</v>
      </c>
      <c r="R55" s="166">
        <v>27952.287499999999</v>
      </c>
      <c r="S55" s="7"/>
      <c r="T55" s="7"/>
      <c r="U55" s="7"/>
      <c r="V55" s="7"/>
      <c r="W55" s="7"/>
      <c r="X55" s="7"/>
      <c r="Y55" s="7"/>
      <c r="Z55" s="7"/>
      <c r="AA55" s="7"/>
      <c r="AB55" s="7"/>
    </row>
    <row r="56" spans="1:28" ht="13.2">
      <c r="A56" s="167"/>
      <c r="B56" s="167"/>
      <c r="C56" s="163" t="s">
        <v>138</v>
      </c>
      <c r="D56" s="163" t="s">
        <v>138</v>
      </c>
      <c r="E56" s="163">
        <v>40</v>
      </c>
      <c r="F56" s="164">
        <v>9.8999999999999999E-4</v>
      </c>
      <c r="G56" s="165">
        <v>0</v>
      </c>
      <c r="H56" s="165">
        <v>9.8999999999999999E-4</v>
      </c>
      <c r="I56" s="165">
        <v>928.70888000000002</v>
      </c>
      <c r="J56" s="165">
        <v>124.24210000000001</v>
      </c>
      <c r="K56" s="165">
        <v>1052.9509800000001</v>
      </c>
      <c r="L56" s="165">
        <v>1800.0257199999999</v>
      </c>
      <c r="M56" s="165">
        <v>228.05492000000001</v>
      </c>
      <c r="N56" s="165">
        <v>2028.0806399999999</v>
      </c>
      <c r="O56" s="165">
        <v>3081.0326099999997</v>
      </c>
      <c r="P56" s="165">
        <v>23769.302219999998</v>
      </c>
      <c r="Q56" s="165">
        <v>0</v>
      </c>
      <c r="R56" s="166">
        <v>23769.302219999998</v>
      </c>
      <c r="S56" s="7"/>
      <c r="T56" s="7"/>
      <c r="U56" s="7"/>
      <c r="V56" s="7"/>
      <c r="W56" s="7"/>
      <c r="X56" s="7"/>
      <c r="Y56" s="7"/>
      <c r="Z56" s="7"/>
      <c r="AA56" s="7"/>
      <c r="AB56" s="7"/>
    </row>
    <row r="57" spans="1:28" ht="13.2">
      <c r="A57" s="167"/>
      <c r="B57" s="167"/>
      <c r="C57" s="163" t="s">
        <v>139</v>
      </c>
      <c r="D57" s="163" t="s">
        <v>140</v>
      </c>
      <c r="E57" s="163">
        <v>25</v>
      </c>
      <c r="F57" s="164">
        <v>0.38830999999999999</v>
      </c>
      <c r="G57" s="165">
        <v>0</v>
      </c>
      <c r="H57" s="165">
        <v>0.38830999999999999</v>
      </c>
      <c r="I57" s="165">
        <v>1370.1235800000002</v>
      </c>
      <c r="J57" s="165">
        <v>129.17462</v>
      </c>
      <c r="K57" s="165">
        <v>1499.2982</v>
      </c>
      <c r="L57" s="165">
        <v>2963.7610800000002</v>
      </c>
      <c r="M57" s="165">
        <v>87.87872999999999</v>
      </c>
      <c r="N57" s="165">
        <v>3051.6398100000001</v>
      </c>
      <c r="O57" s="165">
        <v>4551.3263200000001</v>
      </c>
      <c r="P57" s="165">
        <v>29347.367890000001</v>
      </c>
      <c r="Q57" s="165">
        <v>0</v>
      </c>
      <c r="R57" s="166">
        <v>29347.367890000001</v>
      </c>
      <c r="S57" s="7"/>
      <c r="T57" s="7"/>
      <c r="U57" s="7"/>
      <c r="V57" s="7"/>
      <c r="W57" s="7"/>
      <c r="X57" s="7"/>
      <c r="Y57" s="7"/>
      <c r="Z57" s="7"/>
      <c r="AA57" s="7"/>
      <c r="AB57" s="7"/>
    </row>
    <row r="58" spans="1:28" ht="13.2">
      <c r="A58" s="167"/>
      <c r="B58" s="167"/>
      <c r="C58" s="163" t="s">
        <v>17</v>
      </c>
      <c r="D58" s="163" t="s">
        <v>141</v>
      </c>
      <c r="E58" s="163">
        <v>74</v>
      </c>
      <c r="F58" s="164">
        <v>0.26650000000000001</v>
      </c>
      <c r="G58" s="165">
        <v>0</v>
      </c>
      <c r="H58" s="165">
        <v>0.26650000000000001</v>
      </c>
      <c r="I58" s="165">
        <v>1082.20406</v>
      </c>
      <c r="J58" s="165">
        <v>8.6623199999999994</v>
      </c>
      <c r="K58" s="165">
        <v>1090.8663799999999</v>
      </c>
      <c r="L58" s="165">
        <v>3486.3412400000002</v>
      </c>
      <c r="M58" s="165">
        <v>7.1570499999999999</v>
      </c>
      <c r="N58" s="165">
        <v>3493.49829</v>
      </c>
      <c r="O58" s="165">
        <v>4584.6311699999997</v>
      </c>
      <c r="P58" s="165">
        <v>27921.482649999998</v>
      </c>
      <c r="Q58" s="165">
        <v>0</v>
      </c>
      <c r="R58" s="166">
        <v>27921.482649999998</v>
      </c>
      <c r="S58" s="7"/>
      <c r="T58" s="7"/>
      <c r="U58" s="7"/>
      <c r="V58" s="7"/>
      <c r="W58" s="7"/>
      <c r="X58" s="7"/>
      <c r="Y58" s="7"/>
      <c r="Z58" s="7"/>
      <c r="AA58" s="7"/>
      <c r="AB58" s="7"/>
    </row>
    <row r="59" spans="1:28" ht="13.2">
      <c r="A59" s="167"/>
      <c r="B59" s="167"/>
      <c r="C59" s="167"/>
      <c r="D59" s="167"/>
      <c r="E59" s="168">
        <v>223</v>
      </c>
      <c r="F59" s="169">
        <v>0.23702999999999999</v>
      </c>
      <c r="G59" s="121">
        <v>0</v>
      </c>
      <c r="H59" s="121">
        <v>0.23702999999999999</v>
      </c>
      <c r="I59" s="121">
        <v>835.39208999999994</v>
      </c>
      <c r="J59" s="121">
        <v>9.2417600000000011</v>
      </c>
      <c r="K59" s="121">
        <v>844.63384999999994</v>
      </c>
      <c r="L59" s="121">
        <v>1813.4905700000002</v>
      </c>
      <c r="M59" s="121">
        <v>136.91749999999999</v>
      </c>
      <c r="N59" s="121">
        <v>1950.40807</v>
      </c>
      <c r="O59" s="121">
        <v>2795.2789500000003</v>
      </c>
      <c r="P59" s="121">
        <v>18871.535640000002</v>
      </c>
      <c r="Q59" s="121">
        <v>0</v>
      </c>
      <c r="R59" s="170">
        <v>18871.535640000002</v>
      </c>
      <c r="S59" s="7"/>
      <c r="T59" s="7"/>
      <c r="U59" s="7"/>
      <c r="V59" s="7"/>
      <c r="W59" s="7"/>
      <c r="X59" s="7"/>
      <c r="Y59" s="7"/>
      <c r="Z59" s="7"/>
      <c r="AA59" s="7"/>
      <c r="AB59" s="7"/>
    </row>
    <row r="60" spans="1:28" ht="13.2">
      <c r="A60" s="167"/>
      <c r="B60" s="167"/>
      <c r="C60" s="167"/>
      <c r="D60" s="167"/>
      <c r="E60" s="168">
        <v>254</v>
      </c>
      <c r="F60" s="169">
        <v>1.7229999999999999E-2</v>
      </c>
      <c r="G60" s="121">
        <v>0</v>
      </c>
      <c r="H60" s="121">
        <v>1.7229999999999999E-2</v>
      </c>
      <c r="I60" s="121">
        <v>17.389410000000002</v>
      </c>
      <c r="J60" s="121">
        <v>0.22986000000000001</v>
      </c>
      <c r="K60" s="121">
        <v>17.61927</v>
      </c>
      <c r="L60" s="121">
        <v>0</v>
      </c>
      <c r="M60" s="121">
        <v>0</v>
      </c>
      <c r="N60" s="121">
        <v>0</v>
      </c>
      <c r="O60" s="121">
        <v>17.636500000000002</v>
      </c>
      <c r="P60" s="121">
        <v>2086.1049199999998</v>
      </c>
      <c r="Q60" s="121">
        <v>0</v>
      </c>
      <c r="R60" s="170">
        <v>2086.1049199999998</v>
      </c>
      <c r="S60" s="7"/>
      <c r="T60" s="7"/>
      <c r="U60" s="7"/>
      <c r="V60" s="7"/>
      <c r="W60" s="7"/>
      <c r="X60" s="7"/>
      <c r="Y60" s="7"/>
      <c r="Z60" s="7"/>
      <c r="AA60" s="7"/>
      <c r="AB60" s="7"/>
    </row>
    <row r="61" spans="1:28" ht="13.2">
      <c r="A61" s="167"/>
      <c r="B61" s="167"/>
      <c r="C61" s="167"/>
      <c r="D61" s="167"/>
      <c r="E61" s="168">
        <v>300</v>
      </c>
      <c r="F61" s="169">
        <v>2.0000000000000001E-4</v>
      </c>
      <c r="G61" s="121">
        <v>0</v>
      </c>
      <c r="H61" s="121">
        <v>2.0000000000000001E-4</v>
      </c>
      <c r="I61" s="121">
        <v>30.30246</v>
      </c>
      <c r="J61" s="121">
        <v>1.9000000000000001E-4</v>
      </c>
      <c r="K61" s="121">
        <v>30.30265</v>
      </c>
      <c r="L61" s="121">
        <v>0</v>
      </c>
      <c r="M61" s="121">
        <v>0</v>
      </c>
      <c r="N61" s="121">
        <v>0</v>
      </c>
      <c r="O61" s="121">
        <v>30.302849999999999</v>
      </c>
      <c r="P61" s="121">
        <v>2300.0217900000002</v>
      </c>
      <c r="Q61" s="121">
        <v>0</v>
      </c>
      <c r="R61" s="170">
        <v>2300.0217900000002</v>
      </c>
      <c r="S61" s="7"/>
      <c r="T61" s="7"/>
      <c r="U61" s="7"/>
      <c r="V61" s="7"/>
      <c r="W61" s="7"/>
      <c r="X61" s="7"/>
      <c r="Y61" s="7"/>
      <c r="Z61" s="7"/>
      <c r="AA61" s="7"/>
      <c r="AB61" s="7"/>
    </row>
    <row r="62" spans="1:28" ht="13.2">
      <c r="A62" s="167"/>
      <c r="B62" s="167"/>
      <c r="C62" s="167"/>
      <c r="D62" s="167"/>
      <c r="E62" s="168">
        <v>398</v>
      </c>
      <c r="F62" s="169">
        <v>1E-3</v>
      </c>
      <c r="G62" s="121">
        <v>0</v>
      </c>
      <c r="H62" s="121">
        <v>1E-3</v>
      </c>
      <c r="I62" s="121">
        <v>11.824759999999999</v>
      </c>
      <c r="J62" s="121">
        <v>0</v>
      </c>
      <c r="K62" s="121">
        <v>11.824759999999999</v>
      </c>
      <c r="L62" s="121">
        <v>0</v>
      </c>
      <c r="M62" s="121">
        <v>0</v>
      </c>
      <c r="N62" s="121">
        <v>0</v>
      </c>
      <c r="O62" s="121">
        <v>11.825760000000001</v>
      </c>
      <c r="P62" s="121">
        <v>1992.21396</v>
      </c>
      <c r="Q62" s="121">
        <v>0</v>
      </c>
      <c r="R62" s="170">
        <v>1992.21396</v>
      </c>
      <c r="S62" s="7"/>
      <c r="T62" s="7"/>
      <c r="U62" s="7"/>
      <c r="V62" s="7"/>
      <c r="W62" s="7"/>
      <c r="X62" s="7"/>
      <c r="Y62" s="7"/>
      <c r="Z62" s="7"/>
      <c r="AA62" s="7"/>
      <c r="AB62" s="7"/>
    </row>
    <row r="63" spans="1:28" ht="13.2">
      <c r="A63" s="167"/>
      <c r="B63" s="167"/>
      <c r="C63" s="167"/>
      <c r="D63" s="163" t="s">
        <v>142</v>
      </c>
      <c r="E63" s="163">
        <v>219</v>
      </c>
      <c r="F63" s="164">
        <v>4.5500000000000002E-3</v>
      </c>
      <c r="G63" s="165">
        <v>0</v>
      </c>
      <c r="H63" s="165">
        <v>4.5500000000000002E-3</v>
      </c>
      <c r="I63" s="165">
        <v>888.48537999999996</v>
      </c>
      <c r="J63" s="165">
        <v>1.7336199999999999</v>
      </c>
      <c r="K63" s="165">
        <v>890.21900000000005</v>
      </c>
      <c r="L63" s="165">
        <v>2714.7115600000002</v>
      </c>
      <c r="M63" s="165">
        <v>0</v>
      </c>
      <c r="N63" s="165">
        <v>2714.7115600000002</v>
      </c>
      <c r="O63" s="165">
        <v>3604.9351099999999</v>
      </c>
      <c r="P63" s="165">
        <v>15675.50217</v>
      </c>
      <c r="Q63" s="165">
        <v>0</v>
      </c>
      <c r="R63" s="166">
        <v>15675.50217</v>
      </c>
      <c r="S63" s="7"/>
      <c r="T63" s="7"/>
      <c r="U63" s="7"/>
      <c r="V63" s="7"/>
      <c r="W63" s="7"/>
      <c r="X63" s="7"/>
      <c r="Y63" s="7"/>
      <c r="Z63" s="7"/>
      <c r="AA63" s="7"/>
      <c r="AB63" s="7"/>
    </row>
    <row r="64" spans="1:28" ht="13.2">
      <c r="A64" s="167"/>
      <c r="B64" s="167"/>
      <c r="C64" s="167"/>
      <c r="D64" s="167"/>
      <c r="E64" s="168">
        <v>392</v>
      </c>
      <c r="F64" s="169">
        <v>9.9399999999999992E-3</v>
      </c>
      <c r="G64" s="121">
        <v>0</v>
      </c>
      <c r="H64" s="121">
        <v>9.9399999999999992E-3</v>
      </c>
      <c r="I64" s="121">
        <v>7.3294600000000001</v>
      </c>
      <c r="J64" s="121">
        <v>0</v>
      </c>
      <c r="K64" s="121">
        <v>7.3294600000000001</v>
      </c>
      <c r="L64" s="121">
        <v>0</v>
      </c>
      <c r="M64" s="121">
        <v>0</v>
      </c>
      <c r="N64" s="121">
        <v>0</v>
      </c>
      <c r="O64" s="121">
        <v>7.3393999999999995</v>
      </c>
      <c r="P64" s="121">
        <v>994.36906999999997</v>
      </c>
      <c r="Q64" s="121">
        <v>0</v>
      </c>
      <c r="R64" s="170">
        <v>994.36906999999997</v>
      </c>
      <c r="S64" s="7"/>
      <c r="T64" s="7"/>
      <c r="U64" s="7"/>
      <c r="V64" s="7"/>
      <c r="W64" s="7"/>
      <c r="X64" s="7"/>
      <c r="Y64" s="7"/>
      <c r="Z64" s="7"/>
      <c r="AA64" s="7"/>
      <c r="AB64" s="7"/>
    </row>
    <row r="65" spans="1:28" ht="13.2">
      <c r="A65" s="167"/>
      <c r="B65" s="167"/>
      <c r="C65" s="167"/>
      <c r="D65" s="163" t="s">
        <v>143</v>
      </c>
      <c r="E65" s="163">
        <v>39</v>
      </c>
      <c r="F65" s="164">
        <v>1.4599999999999999E-3</v>
      </c>
      <c r="G65" s="165">
        <v>0</v>
      </c>
      <c r="H65" s="165">
        <v>1.4599999999999999E-3</v>
      </c>
      <c r="I65" s="165">
        <v>1442.4713899999999</v>
      </c>
      <c r="J65" s="165">
        <v>210.31798999999998</v>
      </c>
      <c r="K65" s="165">
        <v>1652.7893799999999</v>
      </c>
      <c r="L65" s="165">
        <v>7631.2192500000001</v>
      </c>
      <c r="M65" s="165">
        <v>274.15935999999999</v>
      </c>
      <c r="N65" s="165">
        <v>7905.3786100000007</v>
      </c>
      <c r="O65" s="165">
        <v>9558.1694499999994</v>
      </c>
      <c r="P65" s="165">
        <v>21662.200489999999</v>
      </c>
      <c r="Q65" s="165">
        <v>0</v>
      </c>
      <c r="R65" s="166">
        <v>21662.200489999999</v>
      </c>
      <c r="S65" s="7"/>
      <c r="T65" s="7"/>
      <c r="U65" s="7"/>
      <c r="V65" s="7"/>
      <c r="W65" s="7"/>
      <c r="X65" s="7"/>
      <c r="Y65" s="7"/>
      <c r="Z65" s="7"/>
      <c r="AA65" s="7"/>
      <c r="AB65" s="7"/>
    </row>
    <row r="66" spans="1:28" ht="13.2">
      <c r="A66" s="167"/>
      <c r="B66" s="167"/>
      <c r="C66" s="167"/>
      <c r="D66" s="167"/>
      <c r="E66" s="168">
        <v>73</v>
      </c>
      <c r="F66" s="169">
        <v>1.078E-2</v>
      </c>
      <c r="G66" s="121">
        <v>0</v>
      </c>
      <c r="H66" s="121">
        <v>1.078E-2</v>
      </c>
      <c r="I66" s="121">
        <v>1459.4791599999999</v>
      </c>
      <c r="J66" s="121">
        <v>14.461790000000001</v>
      </c>
      <c r="K66" s="121">
        <v>1473.9409499999999</v>
      </c>
      <c r="L66" s="121">
        <v>5664.3586699999996</v>
      </c>
      <c r="M66" s="121">
        <v>41.116080000000004</v>
      </c>
      <c r="N66" s="121">
        <v>5705.4747500000003</v>
      </c>
      <c r="O66" s="121">
        <v>7179.4264800000001</v>
      </c>
      <c r="P66" s="121">
        <v>23029.102859999999</v>
      </c>
      <c r="Q66" s="121">
        <v>0</v>
      </c>
      <c r="R66" s="170">
        <v>23029.102859999999</v>
      </c>
      <c r="S66" s="7"/>
      <c r="T66" s="7"/>
      <c r="U66" s="7"/>
      <c r="V66" s="7"/>
      <c r="W66" s="7"/>
      <c r="X66" s="7"/>
      <c r="Y66" s="7"/>
      <c r="Z66" s="7"/>
      <c r="AA66" s="7"/>
      <c r="AB66" s="7"/>
    </row>
    <row r="67" spans="1:28" ht="13.2">
      <c r="A67" s="167"/>
      <c r="B67" s="167"/>
      <c r="C67" s="167"/>
      <c r="D67" s="167"/>
      <c r="E67" s="168">
        <v>385</v>
      </c>
      <c r="F67" s="169">
        <v>1.0619999999999999E-2</v>
      </c>
      <c r="G67" s="121">
        <v>0</v>
      </c>
      <c r="H67" s="121">
        <v>1.0619999999999999E-2</v>
      </c>
      <c r="I67" s="121">
        <v>23.772790000000001</v>
      </c>
      <c r="J67" s="121">
        <v>0</v>
      </c>
      <c r="K67" s="121">
        <v>23.772790000000001</v>
      </c>
      <c r="L67" s="121">
        <v>0</v>
      </c>
      <c r="M67" s="121">
        <v>0</v>
      </c>
      <c r="N67" s="121">
        <v>0</v>
      </c>
      <c r="O67" s="121">
        <v>23.78341</v>
      </c>
      <c r="P67" s="121">
        <v>1599.6768100000002</v>
      </c>
      <c r="Q67" s="121">
        <v>0</v>
      </c>
      <c r="R67" s="170">
        <v>1599.6768100000002</v>
      </c>
      <c r="S67" s="7"/>
      <c r="T67" s="7"/>
      <c r="U67" s="7"/>
      <c r="V67" s="7"/>
      <c r="W67" s="7"/>
      <c r="X67" s="7"/>
      <c r="Y67" s="7"/>
      <c r="Z67" s="7"/>
      <c r="AA67" s="7"/>
      <c r="AB67" s="7"/>
    </row>
    <row r="68" spans="1:28" ht="13.2">
      <c r="A68" s="167"/>
      <c r="B68" s="167"/>
      <c r="C68" s="167"/>
      <c r="D68" s="163" t="s">
        <v>144</v>
      </c>
      <c r="E68" s="163">
        <v>72</v>
      </c>
      <c r="F68" s="164">
        <v>1.22725</v>
      </c>
      <c r="G68" s="165">
        <v>0</v>
      </c>
      <c r="H68" s="165">
        <v>1.22725</v>
      </c>
      <c r="I68" s="165">
        <v>2345.9003700000003</v>
      </c>
      <c r="J68" s="165">
        <v>375.26297999999997</v>
      </c>
      <c r="K68" s="165">
        <v>2721.1633500000003</v>
      </c>
      <c r="L68" s="165">
        <v>26577.140030000002</v>
      </c>
      <c r="M68" s="165">
        <v>2119.29567</v>
      </c>
      <c r="N68" s="165">
        <v>28696.435699999998</v>
      </c>
      <c r="O68" s="165">
        <v>31418.826300000001</v>
      </c>
      <c r="P68" s="165">
        <v>19957.304030000003</v>
      </c>
      <c r="Q68" s="165">
        <v>0</v>
      </c>
      <c r="R68" s="166">
        <v>19957.304030000003</v>
      </c>
      <c r="S68" s="7"/>
      <c r="T68" s="7"/>
      <c r="U68" s="7"/>
      <c r="V68" s="7"/>
      <c r="W68" s="7"/>
      <c r="X68" s="7"/>
      <c r="Y68" s="7"/>
      <c r="Z68" s="7"/>
      <c r="AA68" s="7"/>
      <c r="AB68" s="7"/>
    </row>
    <row r="69" spans="1:28" ht="13.2">
      <c r="A69" s="167"/>
      <c r="B69" s="167"/>
      <c r="C69" s="167"/>
      <c r="D69" s="163" t="s">
        <v>145</v>
      </c>
      <c r="E69" s="163">
        <v>388</v>
      </c>
      <c r="F69" s="164">
        <v>9.9690000000000001E-2</v>
      </c>
      <c r="G69" s="165">
        <v>0</v>
      </c>
      <c r="H69" s="165">
        <v>9.9690000000000001E-2</v>
      </c>
      <c r="I69" s="165">
        <v>1283.6924099999999</v>
      </c>
      <c r="J69" s="165">
        <v>168.20785000000001</v>
      </c>
      <c r="K69" s="165">
        <v>1451.9002600000001</v>
      </c>
      <c r="L69" s="165">
        <v>1454.3163999999999</v>
      </c>
      <c r="M69" s="165">
        <v>36.578569999999999</v>
      </c>
      <c r="N69" s="165">
        <v>1490.8949700000001</v>
      </c>
      <c r="O69" s="165">
        <v>2942.8949199999997</v>
      </c>
      <c r="P69" s="165">
        <v>10524.757609999999</v>
      </c>
      <c r="Q69" s="165">
        <v>0</v>
      </c>
      <c r="R69" s="166">
        <v>10524.757609999999</v>
      </c>
      <c r="S69" s="7"/>
      <c r="T69" s="7"/>
      <c r="U69" s="7"/>
      <c r="V69" s="7"/>
      <c r="W69" s="7"/>
      <c r="X69" s="7"/>
      <c r="Y69" s="7"/>
      <c r="Z69" s="7"/>
      <c r="AA69" s="7"/>
      <c r="AB69" s="7"/>
    </row>
    <row r="70" spans="1:28" ht="13.2">
      <c r="A70" s="167"/>
      <c r="B70" s="167"/>
      <c r="C70" s="167"/>
      <c r="D70" s="163" t="s">
        <v>17</v>
      </c>
      <c r="E70" s="163">
        <v>2</v>
      </c>
      <c r="F70" s="164">
        <v>7.2939999999999991E-2</v>
      </c>
      <c r="G70" s="165">
        <v>0</v>
      </c>
      <c r="H70" s="165">
        <v>7.2939999999999991E-2</v>
      </c>
      <c r="I70" s="165">
        <v>2129.0378100000003</v>
      </c>
      <c r="J70" s="165">
        <v>239.476</v>
      </c>
      <c r="K70" s="165">
        <v>2368.5138099999999</v>
      </c>
      <c r="L70" s="165">
        <v>26764.230100000001</v>
      </c>
      <c r="M70" s="165">
        <v>2984.6875800000003</v>
      </c>
      <c r="N70" s="165">
        <v>29748.917679999999</v>
      </c>
      <c r="O70" s="165">
        <v>32117.504430000001</v>
      </c>
      <c r="P70" s="165">
        <v>25386.117440000002</v>
      </c>
      <c r="Q70" s="165">
        <v>0</v>
      </c>
      <c r="R70" s="166">
        <v>25386.117440000002</v>
      </c>
      <c r="S70" s="7"/>
      <c r="T70" s="7"/>
      <c r="U70" s="7"/>
      <c r="V70" s="7"/>
      <c r="W70" s="7"/>
      <c r="X70" s="7"/>
      <c r="Y70" s="7"/>
      <c r="Z70" s="7"/>
      <c r="AA70" s="7"/>
      <c r="AB70" s="7"/>
    </row>
    <row r="71" spans="1:28" ht="13.2">
      <c r="A71" s="167"/>
      <c r="B71" s="167"/>
      <c r="C71" s="167"/>
      <c r="D71" s="167"/>
      <c r="E71" s="168">
        <v>382</v>
      </c>
      <c r="F71" s="169">
        <v>2.0000000000000001E-4</v>
      </c>
      <c r="G71" s="121">
        <v>0</v>
      </c>
      <c r="H71" s="121">
        <v>2.0000000000000001E-4</v>
      </c>
      <c r="I71" s="121">
        <v>3.1081099999999999</v>
      </c>
      <c r="J71" s="121">
        <v>0</v>
      </c>
      <c r="K71" s="121">
        <v>3.1081099999999999</v>
      </c>
      <c r="L71" s="121">
        <v>0</v>
      </c>
      <c r="M71" s="121">
        <v>0</v>
      </c>
      <c r="N71" s="121">
        <v>0</v>
      </c>
      <c r="O71" s="121">
        <v>3.1083099999999999</v>
      </c>
      <c r="P71" s="121">
        <v>1921.7177300000001</v>
      </c>
      <c r="Q71" s="121">
        <v>0</v>
      </c>
      <c r="R71" s="170">
        <v>1921.7177300000001</v>
      </c>
      <c r="S71" s="7"/>
      <c r="T71" s="7"/>
      <c r="U71" s="7"/>
      <c r="V71" s="7"/>
      <c r="W71" s="7"/>
      <c r="X71" s="7"/>
      <c r="Y71" s="7"/>
      <c r="Z71" s="7"/>
      <c r="AA71" s="7"/>
      <c r="AB71" s="7"/>
    </row>
    <row r="72" spans="1:28" ht="13.2">
      <c r="A72" s="167"/>
      <c r="B72" s="167"/>
      <c r="C72" s="167"/>
      <c r="D72" s="163" t="s">
        <v>146</v>
      </c>
      <c r="E72" s="163">
        <v>228</v>
      </c>
      <c r="F72" s="164">
        <v>0.61451999999999996</v>
      </c>
      <c r="G72" s="165">
        <v>0</v>
      </c>
      <c r="H72" s="165">
        <v>0.61451999999999996</v>
      </c>
      <c r="I72" s="165">
        <v>1282.5687</v>
      </c>
      <c r="J72" s="165">
        <v>73.808920000000001</v>
      </c>
      <c r="K72" s="165">
        <v>1356.3776200000002</v>
      </c>
      <c r="L72" s="165">
        <v>5306.6386500000008</v>
      </c>
      <c r="M72" s="165">
        <v>157.28667000000002</v>
      </c>
      <c r="N72" s="165">
        <v>5463.9253200000003</v>
      </c>
      <c r="O72" s="165">
        <v>6820.9174599999997</v>
      </c>
      <c r="P72" s="165">
        <v>28698.56826</v>
      </c>
      <c r="Q72" s="165">
        <v>0</v>
      </c>
      <c r="R72" s="166">
        <v>28698.56826</v>
      </c>
      <c r="S72" s="7"/>
      <c r="T72" s="7"/>
      <c r="U72" s="7"/>
      <c r="V72" s="7"/>
      <c r="W72" s="7"/>
      <c r="X72" s="7"/>
      <c r="Y72" s="7"/>
      <c r="Z72" s="7"/>
      <c r="AA72" s="7"/>
      <c r="AB72" s="7"/>
    </row>
    <row r="73" spans="1:28" ht="13.2">
      <c r="A73" s="167"/>
      <c r="B73" s="167"/>
      <c r="C73" s="167"/>
      <c r="D73" s="163" t="s">
        <v>147</v>
      </c>
      <c r="E73" s="163">
        <v>38</v>
      </c>
      <c r="F73" s="164">
        <v>5.2999999999999998E-4</v>
      </c>
      <c r="G73" s="165">
        <v>0</v>
      </c>
      <c r="H73" s="165">
        <v>5.2999999999999998E-4</v>
      </c>
      <c r="I73" s="165">
        <v>1187.6343100000001</v>
      </c>
      <c r="J73" s="165">
        <v>180.81728000000001</v>
      </c>
      <c r="K73" s="165">
        <v>1368.4515900000001</v>
      </c>
      <c r="L73" s="165">
        <v>8736.41302</v>
      </c>
      <c r="M73" s="165">
        <v>69.858630000000005</v>
      </c>
      <c r="N73" s="165">
        <v>8806.2716500000006</v>
      </c>
      <c r="O73" s="165">
        <v>10174.723769999999</v>
      </c>
      <c r="P73" s="165">
        <v>17995.99339</v>
      </c>
      <c r="Q73" s="165">
        <v>0</v>
      </c>
      <c r="R73" s="166">
        <v>17995.99339</v>
      </c>
      <c r="S73" s="7"/>
      <c r="T73" s="7"/>
      <c r="U73" s="7"/>
      <c r="V73" s="7"/>
      <c r="W73" s="7"/>
      <c r="X73" s="7"/>
      <c r="Y73" s="7"/>
      <c r="Z73" s="7"/>
      <c r="AA73" s="7"/>
      <c r="AB73" s="7"/>
    </row>
    <row r="74" spans="1:28" ht="13.2">
      <c r="A74" s="167"/>
      <c r="B74" s="167"/>
      <c r="C74" s="167"/>
      <c r="D74" s="163" t="s">
        <v>148</v>
      </c>
      <c r="E74" s="163">
        <v>227</v>
      </c>
      <c r="F74" s="164">
        <v>0.14695</v>
      </c>
      <c r="G74" s="165">
        <v>0</v>
      </c>
      <c r="H74" s="165">
        <v>0.14695</v>
      </c>
      <c r="I74" s="165">
        <v>649.82451000000003</v>
      </c>
      <c r="J74" s="165">
        <v>10.455030000000001</v>
      </c>
      <c r="K74" s="165">
        <v>660.27954</v>
      </c>
      <c r="L74" s="165">
        <v>1339.14402</v>
      </c>
      <c r="M74" s="165">
        <v>0</v>
      </c>
      <c r="N74" s="165">
        <v>1339.14402</v>
      </c>
      <c r="O74" s="165">
        <v>1999.57051</v>
      </c>
      <c r="P74" s="165">
        <v>17718.44889</v>
      </c>
      <c r="Q74" s="165">
        <v>0</v>
      </c>
      <c r="R74" s="166">
        <v>17718.44889</v>
      </c>
      <c r="S74" s="7"/>
      <c r="T74" s="7"/>
      <c r="U74" s="7"/>
      <c r="V74" s="7"/>
      <c r="W74" s="7"/>
      <c r="X74" s="7"/>
      <c r="Y74" s="7"/>
      <c r="Z74" s="7"/>
      <c r="AA74" s="7"/>
      <c r="AB74" s="7"/>
    </row>
    <row r="75" spans="1:28" ht="13.2">
      <c r="A75" s="167"/>
      <c r="B75" s="167"/>
      <c r="C75" s="167"/>
      <c r="D75" s="163" t="s">
        <v>149</v>
      </c>
      <c r="E75" s="163">
        <v>4</v>
      </c>
      <c r="F75" s="164">
        <v>1.315E-2</v>
      </c>
      <c r="G75" s="165">
        <v>0</v>
      </c>
      <c r="H75" s="165">
        <v>1.315E-2</v>
      </c>
      <c r="I75" s="165">
        <v>2870.34942</v>
      </c>
      <c r="J75" s="165">
        <v>285.61061000000001</v>
      </c>
      <c r="K75" s="165">
        <v>3155.9600299999997</v>
      </c>
      <c r="L75" s="165">
        <v>49779.431490000003</v>
      </c>
      <c r="M75" s="165">
        <v>4562.2217099999998</v>
      </c>
      <c r="N75" s="165">
        <v>54341.653200000001</v>
      </c>
      <c r="O75" s="165">
        <v>57497.626380000002</v>
      </c>
      <c r="P75" s="165">
        <v>95071.13384000001</v>
      </c>
      <c r="Q75" s="165">
        <v>0</v>
      </c>
      <c r="R75" s="166">
        <v>95071.13384000001</v>
      </c>
      <c r="S75" s="7"/>
      <c r="T75" s="7"/>
      <c r="U75" s="7"/>
      <c r="V75" s="7"/>
      <c r="W75" s="7"/>
      <c r="X75" s="7"/>
      <c r="Y75" s="7"/>
      <c r="Z75" s="7"/>
      <c r="AA75" s="7"/>
      <c r="AB75" s="7"/>
    </row>
    <row r="76" spans="1:28" ht="13.2">
      <c r="A76" s="167"/>
      <c r="B76" s="167"/>
      <c r="C76" s="167"/>
      <c r="D76" s="163" t="s">
        <v>150</v>
      </c>
      <c r="E76" s="163">
        <v>213</v>
      </c>
      <c r="F76" s="164">
        <v>0.45200000000000001</v>
      </c>
      <c r="G76" s="165">
        <v>0</v>
      </c>
      <c r="H76" s="165">
        <v>0.45200000000000001</v>
      </c>
      <c r="I76" s="165">
        <v>1494.65967</v>
      </c>
      <c r="J76" s="165">
        <v>81.403320000000008</v>
      </c>
      <c r="K76" s="165">
        <v>1576.0629899999999</v>
      </c>
      <c r="L76" s="165">
        <v>5979.3082999999997</v>
      </c>
      <c r="M76" s="165">
        <v>277.10039</v>
      </c>
      <c r="N76" s="165">
        <v>6256.4086900000002</v>
      </c>
      <c r="O76" s="165">
        <v>7832.9236799999999</v>
      </c>
      <c r="P76" s="165">
        <v>38191.075729999997</v>
      </c>
      <c r="Q76" s="165">
        <v>0</v>
      </c>
      <c r="R76" s="166">
        <v>38191.075729999997</v>
      </c>
      <c r="S76" s="7"/>
      <c r="T76" s="7"/>
      <c r="U76" s="7"/>
      <c r="V76" s="7"/>
      <c r="W76" s="7"/>
      <c r="X76" s="7"/>
      <c r="Y76" s="7"/>
      <c r="Z76" s="7"/>
      <c r="AA76" s="7"/>
      <c r="AB76" s="7"/>
    </row>
    <row r="77" spans="1:28" ht="13.2">
      <c r="A77" s="167"/>
      <c r="B77" s="167"/>
      <c r="C77" s="167"/>
      <c r="D77" s="167"/>
      <c r="E77" s="168">
        <v>397</v>
      </c>
      <c r="F77" s="169">
        <v>0</v>
      </c>
      <c r="G77" s="121">
        <v>0</v>
      </c>
      <c r="H77" s="121">
        <v>0</v>
      </c>
      <c r="I77" s="121">
        <v>22.819290000000002</v>
      </c>
      <c r="J77" s="121">
        <v>0</v>
      </c>
      <c r="K77" s="121">
        <v>22.819290000000002</v>
      </c>
      <c r="L77" s="121">
        <v>0</v>
      </c>
      <c r="M77" s="121">
        <v>0</v>
      </c>
      <c r="N77" s="121">
        <v>0</v>
      </c>
      <c r="O77" s="121">
        <v>22.819290000000002</v>
      </c>
      <c r="P77" s="121">
        <v>754.44391000000007</v>
      </c>
      <c r="Q77" s="121">
        <v>0</v>
      </c>
      <c r="R77" s="170">
        <v>754.44391000000007</v>
      </c>
      <c r="S77" s="7"/>
      <c r="T77" s="7"/>
      <c r="U77" s="7"/>
      <c r="V77" s="7"/>
      <c r="W77" s="7"/>
      <c r="X77" s="7"/>
      <c r="Y77" s="7"/>
      <c r="Z77" s="7"/>
      <c r="AA77" s="7"/>
      <c r="AB77" s="7"/>
    </row>
    <row r="78" spans="1:28" ht="13.2">
      <c r="A78" s="167"/>
      <c r="B78" s="167"/>
      <c r="C78" s="167"/>
      <c r="D78" s="163" t="s">
        <v>151</v>
      </c>
      <c r="E78" s="163">
        <v>71</v>
      </c>
      <c r="F78" s="164">
        <v>1.85046</v>
      </c>
      <c r="G78" s="165">
        <v>0</v>
      </c>
      <c r="H78" s="165">
        <v>1.85046</v>
      </c>
      <c r="I78" s="165">
        <v>2732.50072</v>
      </c>
      <c r="J78" s="165">
        <v>400.61514</v>
      </c>
      <c r="K78" s="165">
        <v>3133.1158599999999</v>
      </c>
      <c r="L78" s="165">
        <v>61299.862079999999</v>
      </c>
      <c r="M78" s="165">
        <v>3394.9396400000001</v>
      </c>
      <c r="N78" s="165">
        <v>64694.801719999996</v>
      </c>
      <c r="O78" s="165">
        <v>67829.76804000001</v>
      </c>
      <c r="P78" s="165">
        <v>29184.474620000001</v>
      </c>
      <c r="Q78" s="165">
        <v>0</v>
      </c>
      <c r="R78" s="166">
        <v>29184.474620000001</v>
      </c>
      <c r="S78" s="7"/>
      <c r="T78" s="7"/>
      <c r="U78" s="7"/>
      <c r="V78" s="7"/>
      <c r="W78" s="7"/>
      <c r="X78" s="7"/>
      <c r="Y78" s="7"/>
      <c r="Z78" s="7"/>
      <c r="AA78" s="7"/>
      <c r="AB78" s="7"/>
    </row>
    <row r="79" spans="1:28" ht="13.2">
      <c r="A79" s="167"/>
      <c r="B79" s="167"/>
      <c r="C79" s="167"/>
      <c r="D79" s="163" t="s">
        <v>152</v>
      </c>
      <c r="E79" s="163">
        <v>1</v>
      </c>
      <c r="F79" s="164">
        <v>781.47343000000001</v>
      </c>
      <c r="G79" s="165">
        <v>82.388729999999995</v>
      </c>
      <c r="H79" s="165">
        <v>863.86216000000002</v>
      </c>
      <c r="I79" s="165">
        <v>20274.874690000001</v>
      </c>
      <c r="J79" s="165">
        <v>5798.4368800000002</v>
      </c>
      <c r="K79" s="165">
        <v>26073.311570000002</v>
      </c>
      <c r="L79" s="165">
        <v>789094.26809999999</v>
      </c>
      <c r="M79" s="165">
        <v>14670.50432</v>
      </c>
      <c r="N79" s="165">
        <v>803764.77241999994</v>
      </c>
      <c r="O79" s="165">
        <v>830701.94614999997</v>
      </c>
      <c r="P79" s="165">
        <v>323430.38935000001</v>
      </c>
      <c r="Q79" s="165">
        <v>338.58060999999998</v>
      </c>
      <c r="R79" s="166">
        <v>323768.96995999996</v>
      </c>
      <c r="S79" s="7"/>
      <c r="T79" s="7"/>
      <c r="U79" s="7"/>
      <c r="V79" s="7"/>
      <c r="W79" s="7"/>
      <c r="X79" s="7"/>
      <c r="Y79" s="7"/>
      <c r="Z79" s="7"/>
      <c r="AA79" s="7"/>
      <c r="AB79" s="7"/>
    </row>
    <row r="80" spans="1:28" ht="13.2">
      <c r="A80" s="167"/>
      <c r="B80" s="167"/>
      <c r="C80" s="167"/>
      <c r="D80" s="167"/>
      <c r="E80" s="168">
        <v>320</v>
      </c>
      <c r="F80" s="169">
        <v>5.5000000000000003E-4</v>
      </c>
      <c r="G80" s="121">
        <v>0</v>
      </c>
      <c r="H80" s="121">
        <v>5.5000000000000003E-4</v>
      </c>
      <c r="I80" s="121">
        <v>16.80312</v>
      </c>
      <c r="J80" s="121">
        <v>0</v>
      </c>
      <c r="K80" s="121">
        <v>16.80312</v>
      </c>
      <c r="L80" s="121">
        <v>0</v>
      </c>
      <c r="M80" s="121">
        <v>0</v>
      </c>
      <c r="N80" s="121">
        <v>0</v>
      </c>
      <c r="O80" s="121">
        <v>16.803669999999997</v>
      </c>
      <c r="P80" s="121">
        <v>1988.4886399999998</v>
      </c>
      <c r="Q80" s="121">
        <v>0</v>
      </c>
      <c r="R80" s="170">
        <v>1988.4886399999998</v>
      </c>
      <c r="S80" s="7"/>
      <c r="T80" s="7"/>
      <c r="U80" s="7"/>
      <c r="V80" s="7"/>
      <c r="W80" s="7"/>
      <c r="X80" s="7"/>
      <c r="Y80" s="7"/>
      <c r="Z80" s="7"/>
      <c r="AA80" s="7"/>
      <c r="AB80" s="7"/>
    </row>
    <row r="81" spans="1:28" ht="13.2">
      <c r="A81" s="167"/>
      <c r="B81" s="167"/>
      <c r="C81" s="167"/>
      <c r="D81" s="163" t="s">
        <v>153</v>
      </c>
      <c r="E81" s="163">
        <v>44</v>
      </c>
      <c r="F81" s="164">
        <v>1.214E-2</v>
      </c>
      <c r="G81" s="165">
        <v>0</v>
      </c>
      <c r="H81" s="165">
        <v>1.214E-2</v>
      </c>
      <c r="I81" s="165">
        <v>1841.1433100000002</v>
      </c>
      <c r="J81" s="165">
        <v>731.71668</v>
      </c>
      <c r="K81" s="165">
        <v>2572.8599900000004</v>
      </c>
      <c r="L81" s="165">
        <v>11960.010109999999</v>
      </c>
      <c r="M81" s="165">
        <v>661.25929000000008</v>
      </c>
      <c r="N81" s="165">
        <v>12621.269400000001</v>
      </c>
      <c r="O81" s="165">
        <v>15194.141529999999</v>
      </c>
      <c r="P81" s="165">
        <v>27262.922160000002</v>
      </c>
      <c r="Q81" s="165">
        <v>0</v>
      </c>
      <c r="R81" s="166">
        <v>27262.922160000002</v>
      </c>
      <c r="S81" s="7"/>
      <c r="T81" s="7"/>
      <c r="U81" s="7"/>
      <c r="V81" s="7"/>
      <c r="W81" s="7"/>
      <c r="X81" s="7"/>
      <c r="Y81" s="7"/>
      <c r="Z81" s="7"/>
      <c r="AA81" s="7"/>
      <c r="AB81" s="7"/>
    </row>
    <row r="82" spans="1:28" ht="13.2">
      <c r="A82" s="167"/>
      <c r="B82" s="167"/>
      <c r="C82" s="167"/>
      <c r="D82" s="167"/>
      <c r="E82" s="168">
        <v>222</v>
      </c>
      <c r="F82" s="169">
        <v>4.045E-2</v>
      </c>
      <c r="G82" s="121">
        <v>0</v>
      </c>
      <c r="H82" s="121">
        <v>4.045E-2</v>
      </c>
      <c r="I82" s="121">
        <v>1530.0293300000001</v>
      </c>
      <c r="J82" s="121">
        <v>79.248649999999998</v>
      </c>
      <c r="K82" s="121">
        <v>1609.2779800000001</v>
      </c>
      <c r="L82" s="121">
        <v>4709.1386299999995</v>
      </c>
      <c r="M82" s="121">
        <v>940.84154000000001</v>
      </c>
      <c r="N82" s="121">
        <v>5649.9801699999998</v>
      </c>
      <c r="O82" s="121">
        <v>7259.2986000000001</v>
      </c>
      <c r="P82" s="121">
        <v>33896.82645</v>
      </c>
      <c r="Q82" s="121">
        <v>0</v>
      </c>
      <c r="R82" s="170">
        <v>33896.82645</v>
      </c>
      <c r="S82" s="7"/>
      <c r="T82" s="7"/>
      <c r="U82" s="7"/>
      <c r="V82" s="7"/>
      <c r="W82" s="7"/>
      <c r="X82" s="7"/>
      <c r="Y82" s="7"/>
      <c r="Z82" s="7"/>
      <c r="AA82" s="7"/>
      <c r="AB82" s="7"/>
    </row>
    <row r="83" spans="1:28" ht="13.2">
      <c r="A83" s="167"/>
      <c r="B83" s="167"/>
      <c r="C83" s="167"/>
      <c r="D83" s="167"/>
      <c r="E83" s="168">
        <v>334</v>
      </c>
      <c r="F83" s="169">
        <v>3.1730000000000001E-2</v>
      </c>
      <c r="G83" s="121">
        <v>0</v>
      </c>
      <c r="H83" s="121">
        <v>3.1730000000000001E-2</v>
      </c>
      <c r="I83" s="121">
        <v>32.546810000000001</v>
      </c>
      <c r="J83" s="121">
        <v>0</v>
      </c>
      <c r="K83" s="121">
        <v>32.546810000000001</v>
      </c>
      <c r="L83" s="121">
        <v>0</v>
      </c>
      <c r="M83" s="121">
        <v>0</v>
      </c>
      <c r="N83" s="121">
        <v>0</v>
      </c>
      <c r="O83" s="121">
        <v>32.578540000000004</v>
      </c>
      <c r="P83" s="121">
        <v>2147.9258500000001</v>
      </c>
      <c r="Q83" s="121">
        <v>0</v>
      </c>
      <c r="R83" s="170">
        <v>2147.9258500000001</v>
      </c>
      <c r="S83" s="7"/>
      <c r="T83" s="7"/>
      <c r="U83" s="7"/>
      <c r="V83" s="7"/>
      <c r="W83" s="7"/>
      <c r="X83" s="7"/>
      <c r="Y83" s="7"/>
      <c r="Z83" s="7"/>
      <c r="AA83" s="7"/>
      <c r="AB83" s="7"/>
    </row>
    <row r="84" spans="1:28" ht="13.2">
      <c r="A84" s="167"/>
      <c r="B84" s="167"/>
      <c r="C84" s="167"/>
      <c r="D84" s="167"/>
      <c r="E84" s="168">
        <v>348</v>
      </c>
      <c r="F84" s="169">
        <v>2.0000000000000001E-4</v>
      </c>
      <c r="G84" s="121">
        <v>0</v>
      </c>
      <c r="H84" s="121">
        <v>2.0000000000000001E-4</v>
      </c>
      <c r="I84" s="121">
        <v>44.655300000000004</v>
      </c>
      <c r="J84" s="121">
        <v>0</v>
      </c>
      <c r="K84" s="121">
        <v>44.655300000000004</v>
      </c>
      <c r="L84" s="121">
        <v>0</v>
      </c>
      <c r="M84" s="121">
        <v>0</v>
      </c>
      <c r="N84" s="121">
        <v>0</v>
      </c>
      <c r="O84" s="121">
        <v>44.655500000000004</v>
      </c>
      <c r="P84" s="121">
        <v>2459.3908500000002</v>
      </c>
      <c r="Q84" s="121">
        <v>0</v>
      </c>
      <c r="R84" s="170">
        <v>2459.3908500000002</v>
      </c>
      <c r="S84" s="7"/>
      <c r="T84" s="7"/>
      <c r="U84" s="7"/>
      <c r="V84" s="7"/>
      <c r="W84" s="7"/>
      <c r="X84" s="7"/>
      <c r="Y84" s="7"/>
      <c r="Z84" s="7"/>
      <c r="AA84" s="7"/>
      <c r="AB84" s="7"/>
    </row>
    <row r="85" spans="1:28" ht="13.2">
      <c r="A85" s="167"/>
      <c r="B85" s="167"/>
      <c r="C85" s="167"/>
      <c r="D85" s="163" t="s">
        <v>154</v>
      </c>
      <c r="E85" s="163">
        <v>27</v>
      </c>
      <c r="F85" s="164">
        <v>2.2409999999999999E-2</v>
      </c>
      <c r="G85" s="165">
        <v>0</v>
      </c>
      <c r="H85" s="165">
        <v>2.2409999999999999E-2</v>
      </c>
      <c r="I85" s="165">
        <v>1137.69471</v>
      </c>
      <c r="J85" s="165">
        <v>161.12499</v>
      </c>
      <c r="K85" s="165">
        <v>1298.8197</v>
      </c>
      <c r="L85" s="165">
        <v>5266.2906500000008</v>
      </c>
      <c r="M85" s="165">
        <v>211.21298000000002</v>
      </c>
      <c r="N85" s="165">
        <v>5477.5036300000002</v>
      </c>
      <c r="O85" s="165">
        <v>6776.3457400000007</v>
      </c>
      <c r="P85" s="165">
        <v>16080.12637</v>
      </c>
      <c r="Q85" s="165">
        <v>0</v>
      </c>
      <c r="R85" s="166">
        <v>16080.12637</v>
      </c>
      <c r="S85" s="7"/>
      <c r="T85" s="7"/>
      <c r="U85" s="7"/>
      <c r="V85" s="7"/>
      <c r="W85" s="7"/>
      <c r="X85" s="7"/>
      <c r="Y85" s="7"/>
      <c r="Z85" s="7"/>
      <c r="AA85" s="7"/>
      <c r="AB85" s="7"/>
    </row>
    <row r="86" spans="1:28" ht="13.2">
      <c r="A86" s="167"/>
      <c r="B86" s="167"/>
      <c r="C86" s="167"/>
      <c r="D86" s="167"/>
      <c r="E86" s="168">
        <v>161</v>
      </c>
      <c r="F86" s="169">
        <v>5.3380000000000004E-2</v>
      </c>
      <c r="G86" s="121">
        <v>0</v>
      </c>
      <c r="H86" s="121">
        <v>5.3380000000000004E-2</v>
      </c>
      <c r="I86" s="121">
        <v>1519.6712299999999</v>
      </c>
      <c r="J86" s="121">
        <v>102.40171000000001</v>
      </c>
      <c r="K86" s="121">
        <v>1622.07294</v>
      </c>
      <c r="L86" s="121">
        <v>4752.9048700000003</v>
      </c>
      <c r="M86" s="121">
        <v>635.26237000000003</v>
      </c>
      <c r="N86" s="121">
        <v>5388.1672400000007</v>
      </c>
      <c r="O86" s="121">
        <v>7010.2935599999992</v>
      </c>
      <c r="P86" s="121">
        <v>26088.243409999999</v>
      </c>
      <c r="Q86" s="121">
        <v>0</v>
      </c>
      <c r="R86" s="170">
        <v>26088.243409999999</v>
      </c>
      <c r="S86" s="7"/>
      <c r="T86" s="7"/>
      <c r="U86" s="7"/>
      <c r="V86" s="7"/>
      <c r="W86" s="7"/>
      <c r="X86" s="7"/>
      <c r="Y86" s="7"/>
      <c r="Z86" s="7"/>
      <c r="AA86" s="7"/>
      <c r="AB86" s="7"/>
    </row>
    <row r="87" spans="1:28" ht="13.2">
      <c r="A87" s="167"/>
      <c r="B87" s="167"/>
      <c r="C87" s="167"/>
      <c r="D87" s="167"/>
      <c r="E87" s="168">
        <v>322</v>
      </c>
      <c r="F87" s="169">
        <v>1.5400000000000001E-3</v>
      </c>
      <c r="G87" s="121">
        <v>0</v>
      </c>
      <c r="H87" s="121">
        <v>1.5400000000000001E-3</v>
      </c>
      <c r="I87" s="121">
        <v>40.453580000000002</v>
      </c>
      <c r="J87" s="121">
        <v>7.6549999999999993E-2</v>
      </c>
      <c r="K87" s="121">
        <v>40.53013</v>
      </c>
      <c r="L87" s="121">
        <v>0</v>
      </c>
      <c r="M87" s="121">
        <v>0</v>
      </c>
      <c r="N87" s="121">
        <v>0</v>
      </c>
      <c r="O87" s="121">
        <v>40.531669999999998</v>
      </c>
      <c r="P87" s="121">
        <v>2155.2593299999999</v>
      </c>
      <c r="Q87" s="121">
        <v>0</v>
      </c>
      <c r="R87" s="170">
        <v>2155.2593299999999</v>
      </c>
      <c r="S87" s="7"/>
      <c r="T87" s="7"/>
      <c r="U87" s="7"/>
      <c r="V87" s="7"/>
      <c r="W87" s="7"/>
      <c r="X87" s="7"/>
      <c r="Y87" s="7"/>
      <c r="Z87" s="7"/>
      <c r="AA87" s="7"/>
      <c r="AB87" s="7"/>
    </row>
    <row r="88" spans="1:28" ht="13.2">
      <c r="A88" s="167"/>
      <c r="B88" s="167"/>
      <c r="C88" s="167"/>
      <c r="D88" s="167"/>
      <c r="E88" s="168">
        <v>346</v>
      </c>
      <c r="F88" s="169">
        <v>2.9739999999999999E-2</v>
      </c>
      <c r="G88" s="121">
        <v>0</v>
      </c>
      <c r="H88" s="121">
        <v>2.9739999999999999E-2</v>
      </c>
      <c r="I88" s="121">
        <v>20.142959999999999</v>
      </c>
      <c r="J88" s="121">
        <v>0</v>
      </c>
      <c r="K88" s="121">
        <v>20.142959999999999</v>
      </c>
      <c r="L88" s="121">
        <v>0</v>
      </c>
      <c r="M88" s="121">
        <v>0</v>
      </c>
      <c r="N88" s="121">
        <v>0</v>
      </c>
      <c r="O88" s="121">
        <v>20.172699999999999</v>
      </c>
      <c r="P88" s="121">
        <v>1494.19181</v>
      </c>
      <c r="Q88" s="121">
        <v>0</v>
      </c>
      <c r="R88" s="170">
        <v>1494.19181</v>
      </c>
      <c r="S88" s="7"/>
      <c r="T88" s="7"/>
      <c r="U88" s="7"/>
      <c r="V88" s="7"/>
      <c r="W88" s="7"/>
      <c r="X88" s="7"/>
      <c r="Y88" s="7"/>
      <c r="Z88" s="7"/>
      <c r="AA88" s="7"/>
      <c r="AB88" s="7"/>
    </row>
    <row r="89" spans="1:28" ht="13.2">
      <c r="A89" s="167"/>
      <c r="B89" s="167"/>
      <c r="C89" s="167"/>
      <c r="D89" s="163" t="s">
        <v>155</v>
      </c>
      <c r="E89" s="163">
        <v>36</v>
      </c>
      <c r="F89" s="164">
        <v>1.3130000000000001E-2</v>
      </c>
      <c r="G89" s="165">
        <v>0</v>
      </c>
      <c r="H89" s="165">
        <v>1.3130000000000001E-2</v>
      </c>
      <c r="I89" s="165">
        <v>1345.85068</v>
      </c>
      <c r="J89" s="165">
        <v>154.77467000000001</v>
      </c>
      <c r="K89" s="165">
        <v>1500.62535</v>
      </c>
      <c r="L89" s="165">
        <v>6392.3139199999996</v>
      </c>
      <c r="M89" s="165">
        <v>249.82794000000001</v>
      </c>
      <c r="N89" s="165">
        <v>6642.1418600000006</v>
      </c>
      <c r="O89" s="165">
        <v>8142.7803400000003</v>
      </c>
      <c r="P89" s="165">
        <v>19967.81119</v>
      </c>
      <c r="Q89" s="165">
        <v>0</v>
      </c>
      <c r="R89" s="166">
        <v>19967.81119</v>
      </c>
      <c r="S89" s="7"/>
      <c r="T89" s="7"/>
      <c r="U89" s="7"/>
      <c r="V89" s="7"/>
      <c r="W89" s="7"/>
      <c r="X89" s="7"/>
      <c r="Y89" s="7"/>
      <c r="Z89" s="7"/>
      <c r="AA89" s="7"/>
      <c r="AB89" s="7"/>
    </row>
    <row r="90" spans="1:28" ht="13.2">
      <c r="A90" s="167"/>
      <c r="B90" s="167"/>
      <c r="C90" s="167"/>
      <c r="D90" s="167"/>
      <c r="E90" s="168">
        <v>384</v>
      </c>
      <c r="F90" s="169">
        <v>5.0000000000000001E-4</v>
      </c>
      <c r="G90" s="121">
        <v>0</v>
      </c>
      <c r="H90" s="121">
        <v>5.0000000000000001E-4</v>
      </c>
      <c r="I90" s="121">
        <v>2.9803800000000003</v>
      </c>
      <c r="J90" s="121">
        <v>0</v>
      </c>
      <c r="K90" s="121">
        <v>2.9803800000000003</v>
      </c>
      <c r="L90" s="121">
        <v>0</v>
      </c>
      <c r="M90" s="121">
        <v>0</v>
      </c>
      <c r="N90" s="121">
        <v>0</v>
      </c>
      <c r="O90" s="121">
        <v>2.98088</v>
      </c>
      <c r="P90" s="121">
        <v>1425.4621599999998</v>
      </c>
      <c r="Q90" s="121">
        <v>0</v>
      </c>
      <c r="R90" s="170">
        <v>1425.4621599999998</v>
      </c>
      <c r="S90" s="7"/>
      <c r="T90" s="7"/>
      <c r="U90" s="7"/>
      <c r="V90" s="7"/>
      <c r="W90" s="7"/>
      <c r="X90" s="7"/>
      <c r="Y90" s="7"/>
      <c r="Z90" s="7"/>
      <c r="AA90" s="7"/>
      <c r="AB90" s="7"/>
    </row>
    <row r="91" spans="1:28" ht="13.2">
      <c r="A91" s="167"/>
      <c r="B91" s="167"/>
      <c r="C91" s="167"/>
      <c r="D91" s="167"/>
      <c r="E91" s="168">
        <v>386</v>
      </c>
      <c r="F91" s="169">
        <v>0</v>
      </c>
      <c r="G91" s="121">
        <v>0</v>
      </c>
      <c r="H91" s="121">
        <v>0</v>
      </c>
      <c r="I91" s="121">
        <v>0.11215</v>
      </c>
      <c r="J91" s="121">
        <v>0</v>
      </c>
      <c r="K91" s="121">
        <v>0.11215</v>
      </c>
      <c r="L91" s="121">
        <v>0</v>
      </c>
      <c r="M91" s="121">
        <v>0</v>
      </c>
      <c r="N91" s="121">
        <v>0</v>
      </c>
      <c r="O91" s="121">
        <v>0.11215</v>
      </c>
      <c r="P91" s="121">
        <v>340.47106000000002</v>
      </c>
      <c r="Q91" s="121">
        <v>0</v>
      </c>
      <c r="R91" s="170">
        <v>340.47106000000002</v>
      </c>
      <c r="S91" s="7"/>
      <c r="T91" s="7"/>
      <c r="U91" s="7"/>
      <c r="V91" s="7"/>
      <c r="W91" s="7"/>
      <c r="X91" s="7"/>
      <c r="Y91" s="7"/>
      <c r="Z91" s="7"/>
      <c r="AA91" s="7"/>
      <c r="AB91" s="7"/>
    </row>
    <row r="92" spans="1:28" ht="13.2">
      <c r="A92" s="167"/>
      <c r="B92" s="167"/>
      <c r="C92" s="167"/>
      <c r="D92" s="167"/>
      <c r="E92" s="168">
        <v>395</v>
      </c>
      <c r="F92" s="169">
        <v>0</v>
      </c>
      <c r="G92" s="121">
        <v>0</v>
      </c>
      <c r="H92" s="121">
        <v>0</v>
      </c>
      <c r="I92" s="121">
        <v>0.53994000000000009</v>
      </c>
      <c r="J92" s="121">
        <v>0</v>
      </c>
      <c r="K92" s="121">
        <v>0.53994000000000009</v>
      </c>
      <c r="L92" s="121">
        <v>0</v>
      </c>
      <c r="M92" s="121">
        <v>0</v>
      </c>
      <c r="N92" s="121">
        <v>0</v>
      </c>
      <c r="O92" s="121">
        <v>0.53994000000000009</v>
      </c>
      <c r="P92" s="121">
        <v>1314.5001399999999</v>
      </c>
      <c r="Q92" s="121">
        <v>0</v>
      </c>
      <c r="R92" s="170">
        <v>1314.5001399999999</v>
      </c>
      <c r="S92" s="7"/>
      <c r="T92" s="7"/>
      <c r="U92" s="7"/>
      <c r="V92" s="7"/>
      <c r="W92" s="7"/>
      <c r="X92" s="7"/>
      <c r="Y92" s="7"/>
      <c r="Z92" s="7"/>
      <c r="AA92" s="7"/>
      <c r="AB92" s="7"/>
    </row>
    <row r="93" spans="1:28" ht="13.2">
      <c r="A93" s="167"/>
      <c r="B93" s="167"/>
      <c r="C93" s="167"/>
      <c r="D93" s="163" t="s">
        <v>156</v>
      </c>
      <c r="E93" s="163">
        <v>299</v>
      </c>
      <c r="F93" s="164">
        <v>5.0000000000000002E-5</v>
      </c>
      <c r="G93" s="165">
        <v>0</v>
      </c>
      <c r="H93" s="165">
        <v>5.0000000000000002E-5</v>
      </c>
      <c r="I93" s="165">
        <v>17.103999999999999</v>
      </c>
      <c r="J93" s="165">
        <v>1.2107300000000001</v>
      </c>
      <c r="K93" s="165">
        <v>18.314730000000001</v>
      </c>
      <c r="L93" s="165">
        <v>0</v>
      </c>
      <c r="M93" s="165">
        <v>0</v>
      </c>
      <c r="N93" s="165">
        <v>0</v>
      </c>
      <c r="O93" s="165">
        <v>18.314779999999999</v>
      </c>
      <c r="P93" s="165">
        <v>2062.6257300000002</v>
      </c>
      <c r="Q93" s="165">
        <v>0</v>
      </c>
      <c r="R93" s="166">
        <v>2062.6257300000002</v>
      </c>
      <c r="S93" s="7"/>
      <c r="T93" s="7"/>
      <c r="U93" s="7"/>
      <c r="V93" s="7"/>
      <c r="W93" s="7"/>
      <c r="X93" s="7"/>
      <c r="Y93" s="7"/>
      <c r="Z93" s="7"/>
      <c r="AA93" s="7"/>
      <c r="AB93" s="7"/>
    </row>
    <row r="94" spans="1:28" ht="13.2">
      <c r="A94" s="167"/>
      <c r="B94" s="167"/>
      <c r="C94" s="167"/>
      <c r="D94" s="167"/>
      <c r="E94" s="168">
        <v>375</v>
      </c>
      <c r="F94" s="169">
        <v>2.6019999999999998E-2</v>
      </c>
      <c r="G94" s="121">
        <v>0</v>
      </c>
      <c r="H94" s="121">
        <v>2.6019999999999998E-2</v>
      </c>
      <c r="I94" s="121">
        <v>2821.31007</v>
      </c>
      <c r="J94" s="121">
        <v>401.26272999999998</v>
      </c>
      <c r="K94" s="121">
        <v>3222.5727999999999</v>
      </c>
      <c r="L94" s="121">
        <v>40040.716639999999</v>
      </c>
      <c r="M94" s="121">
        <v>2253.15488</v>
      </c>
      <c r="N94" s="121">
        <v>42293.871520000001</v>
      </c>
      <c r="O94" s="121">
        <v>45516.470340000007</v>
      </c>
      <c r="P94" s="121">
        <v>24191.273920000003</v>
      </c>
      <c r="Q94" s="121">
        <v>0</v>
      </c>
      <c r="R94" s="170">
        <v>24191.273920000003</v>
      </c>
      <c r="S94" s="7"/>
      <c r="T94" s="7"/>
      <c r="U94" s="7"/>
      <c r="V94" s="7"/>
      <c r="W94" s="7"/>
      <c r="X94" s="7"/>
      <c r="Y94" s="7"/>
      <c r="Z94" s="7"/>
      <c r="AA94" s="7"/>
      <c r="AB94" s="7"/>
    </row>
    <row r="95" spans="1:28" ht="13.2">
      <c r="A95" s="167"/>
      <c r="B95" s="167"/>
      <c r="C95" s="167"/>
      <c r="D95" s="167"/>
      <c r="E95" s="168">
        <v>380</v>
      </c>
      <c r="F95" s="169">
        <v>0</v>
      </c>
      <c r="G95" s="121">
        <v>0</v>
      </c>
      <c r="H95" s="121">
        <v>0</v>
      </c>
      <c r="I95" s="121">
        <v>0.36807000000000001</v>
      </c>
      <c r="J95" s="121">
        <v>0</v>
      </c>
      <c r="K95" s="121">
        <v>0.36807000000000001</v>
      </c>
      <c r="L95" s="121">
        <v>0</v>
      </c>
      <c r="M95" s="121">
        <v>0</v>
      </c>
      <c r="N95" s="121">
        <v>0</v>
      </c>
      <c r="O95" s="121">
        <v>0.36807000000000001</v>
      </c>
      <c r="P95" s="121">
        <v>1394.5273300000001</v>
      </c>
      <c r="Q95" s="121">
        <v>0</v>
      </c>
      <c r="R95" s="170">
        <v>1394.5273300000001</v>
      </c>
      <c r="S95" s="7"/>
      <c r="T95" s="7"/>
      <c r="U95" s="7"/>
      <c r="V95" s="7"/>
      <c r="W95" s="7"/>
      <c r="X95" s="7"/>
      <c r="Y95" s="7"/>
      <c r="Z95" s="7"/>
      <c r="AA95" s="7"/>
      <c r="AB95" s="7"/>
    </row>
    <row r="96" spans="1:28" ht="13.2">
      <c r="A96" s="167"/>
      <c r="B96" s="167"/>
      <c r="C96" s="167"/>
      <c r="D96" s="163" t="s">
        <v>157</v>
      </c>
      <c r="E96" s="163">
        <v>14</v>
      </c>
      <c r="F96" s="164">
        <v>7.6480000000000006E-2</v>
      </c>
      <c r="G96" s="165">
        <v>0</v>
      </c>
      <c r="H96" s="165">
        <v>7.6480000000000006E-2</v>
      </c>
      <c r="I96" s="165">
        <v>2416.8139999999999</v>
      </c>
      <c r="J96" s="165">
        <v>435.06984</v>
      </c>
      <c r="K96" s="165">
        <v>2851.88384</v>
      </c>
      <c r="L96" s="165">
        <v>17350.746940000001</v>
      </c>
      <c r="M96" s="165">
        <v>1205.4896999999999</v>
      </c>
      <c r="N96" s="165">
        <v>18556.236639999999</v>
      </c>
      <c r="O96" s="165">
        <v>21408.196960000001</v>
      </c>
      <c r="P96" s="165">
        <v>31486.902570000002</v>
      </c>
      <c r="Q96" s="165">
        <v>0</v>
      </c>
      <c r="R96" s="166">
        <v>31486.902570000002</v>
      </c>
      <c r="S96" s="7"/>
      <c r="T96" s="7"/>
      <c r="U96" s="7"/>
      <c r="V96" s="7"/>
      <c r="W96" s="7"/>
      <c r="X96" s="7"/>
      <c r="Y96" s="7"/>
      <c r="Z96" s="7"/>
      <c r="AA96" s="7"/>
      <c r="AB96" s="7"/>
    </row>
    <row r="97" spans="1:28" ht="13.2">
      <c r="A97" s="167"/>
      <c r="B97" s="167"/>
      <c r="C97" s="167"/>
      <c r="D97" s="163" t="s">
        <v>158</v>
      </c>
      <c r="E97" s="163">
        <v>347</v>
      </c>
      <c r="F97" s="164">
        <v>5.2300000000000003E-3</v>
      </c>
      <c r="G97" s="165">
        <v>0</v>
      </c>
      <c r="H97" s="165">
        <v>5.2300000000000003E-3</v>
      </c>
      <c r="I97" s="165">
        <v>35.523160000000004</v>
      </c>
      <c r="J97" s="165">
        <v>6.1460000000000001E-2</v>
      </c>
      <c r="K97" s="165">
        <v>35.584620000000001</v>
      </c>
      <c r="L97" s="165">
        <v>0</v>
      </c>
      <c r="M97" s="165">
        <v>0</v>
      </c>
      <c r="N97" s="165">
        <v>0</v>
      </c>
      <c r="O97" s="165">
        <v>35.589849999999998</v>
      </c>
      <c r="P97" s="165">
        <v>2332.8069999999998</v>
      </c>
      <c r="Q97" s="165">
        <v>0</v>
      </c>
      <c r="R97" s="166">
        <v>2332.8069999999998</v>
      </c>
      <c r="S97" s="7"/>
      <c r="T97" s="7"/>
      <c r="U97" s="7"/>
      <c r="V97" s="7"/>
      <c r="W97" s="7"/>
      <c r="X97" s="7"/>
      <c r="Y97" s="7"/>
      <c r="Z97" s="7"/>
      <c r="AA97" s="7"/>
      <c r="AB97" s="7"/>
    </row>
    <row r="98" spans="1:28" ht="13.2">
      <c r="A98" s="167"/>
      <c r="B98" s="167"/>
      <c r="C98" s="167"/>
      <c r="D98" s="167"/>
      <c r="E98" s="168">
        <v>396</v>
      </c>
      <c r="F98" s="169">
        <v>0</v>
      </c>
      <c r="G98" s="121">
        <v>0</v>
      </c>
      <c r="H98" s="121">
        <v>0</v>
      </c>
      <c r="I98" s="121">
        <v>16.517669999999999</v>
      </c>
      <c r="J98" s="121">
        <v>0</v>
      </c>
      <c r="K98" s="121">
        <v>16.517669999999999</v>
      </c>
      <c r="L98" s="121">
        <v>0</v>
      </c>
      <c r="M98" s="121">
        <v>0</v>
      </c>
      <c r="N98" s="121">
        <v>0</v>
      </c>
      <c r="O98" s="121">
        <v>16.517669999999999</v>
      </c>
      <c r="P98" s="121">
        <v>1271.0446100000001</v>
      </c>
      <c r="Q98" s="121">
        <v>0</v>
      </c>
      <c r="R98" s="170">
        <v>1271.0446100000001</v>
      </c>
      <c r="S98" s="7"/>
      <c r="T98" s="7"/>
      <c r="U98" s="7"/>
      <c r="V98" s="7"/>
      <c r="W98" s="7"/>
      <c r="X98" s="7"/>
      <c r="Y98" s="7"/>
      <c r="Z98" s="7"/>
      <c r="AA98" s="7"/>
      <c r="AB98" s="7"/>
    </row>
    <row r="99" spans="1:28" ht="13.2">
      <c r="A99" s="167"/>
      <c r="B99" s="167"/>
      <c r="C99" s="167"/>
      <c r="D99" s="163" t="s">
        <v>159</v>
      </c>
      <c r="E99" s="163">
        <v>57</v>
      </c>
      <c r="F99" s="164">
        <v>9.6689999999999998E-2</v>
      </c>
      <c r="G99" s="165">
        <v>0</v>
      </c>
      <c r="H99" s="165">
        <v>9.6689999999999998E-2</v>
      </c>
      <c r="I99" s="165">
        <v>1666.20767</v>
      </c>
      <c r="J99" s="165">
        <v>29.397849999999998</v>
      </c>
      <c r="K99" s="165">
        <v>1695.6055200000001</v>
      </c>
      <c r="L99" s="165">
        <v>5226.9706999999999</v>
      </c>
      <c r="M99" s="165">
        <v>83.132859999999994</v>
      </c>
      <c r="N99" s="165">
        <v>5310.1035599999996</v>
      </c>
      <c r="O99" s="165">
        <v>7005.8057699999999</v>
      </c>
      <c r="P99" s="165">
        <v>25395.984260000001</v>
      </c>
      <c r="Q99" s="165">
        <v>0</v>
      </c>
      <c r="R99" s="166">
        <v>25395.984260000001</v>
      </c>
      <c r="S99" s="7"/>
      <c r="T99" s="7"/>
      <c r="U99" s="7"/>
      <c r="V99" s="7"/>
      <c r="W99" s="7"/>
      <c r="X99" s="7"/>
      <c r="Y99" s="7"/>
      <c r="Z99" s="7"/>
      <c r="AA99" s="7"/>
      <c r="AB99" s="7"/>
    </row>
    <row r="100" spans="1:28" ht="13.2">
      <c r="A100" s="167"/>
      <c r="B100" s="167"/>
      <c r="C100" s="167"/>
      <c r="D100" s="167"/>
      <c r="E100" s="168">
        <v>336</v>
      </c>
      <c r="F100" s="169">
        <v>1.8799999999999999E-3</v>
      </c>
      <c r="G100" s="121">
        <v>0</v>
      </c>
      <c r="H100" s="121">
        <v>1.8799999999999999E-3</v>
      </c>
      <c r="I100" s="121">
        <v>56.584720000000004</v>
      </c>
      <c r="J100" s="121">
        <v>0</v>
      </c>
      <c r="K100" s="121">
        <v>56.584720000000004</v>
      </c>
      <c r="L100" s="121">
        <v>0</v>
      </c>
      <c r="M100" s="121">
        <v>0</v>
      </c>
      <c r="N100" s="121">
        <v>0</v>
      </c>
      <c r="O100" s="121">
        <v>56.586599999999997</v>
      </c>
      <c r="P100" s="121">
        <v>2496.4758500000003</v>
      </c>
      <c r="Q100" s="121">
        <v>0</v>
      </c>
      <c r="R100" s="170">
        <v>2496.4758500000003</v>
      </c>
      <c r="S100" s="7"/>
      <c r="T100" s="7"/>
      <c r="U100" s="7"/>
      <c r="V100" s="7"/>
      <c r="W100" s="7"/>
      <c r="X100" s="7"/>
      <c r="Y100" s="7"/>
      <c r="Z100" s="7"/>
      <c r="AA100" s="7"/>
      <c r="AB100" s="7"/>
    </row>
    <row r="101" spans="1:28" ht="13.2">
      <c r="A101" s="167"/>
      <c r="B101" s="167"/>
      <c r="C101" s="167"/>
      <c r="D101" s="167"/>
      <c r="E101" s="168">
        <v>383</v>
      </c>
      <c r="F101" s="169">
        <v>6.9999999999999999E-4</v>
      </c>
      <c r="G101" s="121">
        <v>0</v>
      </c>
      <c r="H101" s="121">
        <v>6.9999999999999999E-4</v>
      </c>
      <c r="I101" s="121">
        <v>6.4539900000000001</v>
      </c>
      <c r="J101" s="121">
        <v>0</v>
      </c>
      <c r="K101" s="121">
        <v>6.4539900000000001</v>
      </c>
      <c r="L101" s="121">
        <v>0</v>
      </c>
      <c r="M101" s="121">
        <v>0</v>
      </c>
      <c r="N101" s="121">
        <v>0</v>
      </c>
      <c r="O101" s="121">
        <v>6.4546899999999994</v>
      </c>
      <c r="P101" s="121">
        <v>2078.19517</v>
      </c>
      <c r="Q101" s="121">
        <v>0</v>
      </c>
      <c r="R101" s="170">
        <v>2078.19517</v>
      </c>
      <c r="S101" s="7"/>
      <c r="T101" s="7"/>
      <c r="U101" s="7"/>
      <c r="V101" s="7"/>
      <c r="W101" s="7"/>
      <c r="X101" s="7"/>
      <c r="Y101" s="7"/>
      <c r="Z101" s="7"/>
      <c r="AA101" s="7"/>
      <c r="AB101" s="7"/>
    </row>
    <row r="102" spans="1:28" ht="13.2">
      <c r="A102" s="167"/>
      <c r="B102" s="167"/>
      <c r="C102" s="167"/>
      <c r="D102" s="163" t="s">
        <v>160</v>
      </c>
      <c r="E102" s="163">
        <v>287</v>
      </c>
      <c r="F102" s="164">
        <v>1.29E-2</v>
      </c>
      <c r="G102" s="165">
        <v>0</v>
      </c>
      <c r="H102" s="165">
        <v>1.29E-2</v>
      </c>
      <c r="I102" s="165">
        <v>56.101010000000002</v>
      </c>
      <c r="J102" s="165">
        <v>0</v>
      </c>
      <c r="K102" s="165">
        <v>56.101010000000002</v>
      </c>
      <c r="L102" s="165">
        <v>0</v>
      </c>
      <c r="M102" s="165">
        <v>0</v>
      </c>
      <c r="N102" s="165">
        <v>0</v>
      </c>
      <c r="O102" s="165">
        <v>56.113910000000004</v>
      </c>
      <c r="P102" s="165">
        <v>2351.92191</v>
      </c>
      <c r="Q102" s="165">
        <v>0</v>
      </c>
      <c r="R102" s="166">
        <v>2351.92191</v>
      </c>
      <c r="S102" s="7"/>
      <c r="T102" s="7"/>
      <c r="U102" s="7"/>
      <c r="V102" s="7"/>
      <c r="W102" s="7"/>
      <c r="X102" s="7"/>
      <c r="Y102" s="7"/>
      <c r="Z102" s="7"/>
      <c r="AA102" s="7"/>
      <c r="AB102" s="7"/>
    </row>
    <row r="103" spans="1:28" ht="13.2">
      <c r="A103" s="167"/>
      <c r="B103" s="167"/>
      <c r="C103" s="167"/>
      <c r="D103" s="163" t="s">
        <v>161</v>
      </c>
      <c r="E103" s="163">
        <v>19</v>
      </c>
      <c r="F103" s="164">
        <v>4.3720000000000002E-2</v>
      </c>
      <c r="G103" s="165">
        <v>0</v>
      </c>
      <c r="H103" s="165">
        <v>4.3720000000000002E-2</v>
      </c>
      <c r="I103" s="165">
        <v>2658.6916499999998</v>
      </c>
      <c r="J103" s="165">
        <v>188.78495000000001</v>
      </c>
      <c r="K103" s="165">
        <v>2847.4766</v>
      </c>
      <c r="L103" s="165">
        <v>23468.536329999999</v>
      </c>
      <c r="M103" s="165">
        <v>583.81793999999991</v>
      </c>
      <c r="N103" s="165">
        <v>24052.35427</v>
      </c>
      <c r="O103" s="165">
        <v>26899.874589999999</v>
      </c>
      <c r="P103" s="165">
        <v>34669.460650000001</v>
      </c>
      <c r="Q103" s="165">
        <v>0</v>
      </c>
      <c r="R103" s="166">
        <v>34669.460650000001</v>
      </c>
      <c r="S103" s="7"/>
      <c r="T103" s="7"/>
      <c r="U103" s="7"/>
      <c r="V103" s="7"/>
      <c r="W103" s="7"/>
      <c r="X103" s="7"/>
      <c r="Y103" s="7"/>
      <c r="Z103" s="7"/>
      <c r="AA103" s="7"/>
      <c r="AB103" s="7"/>
    </row>
    <row r="104" spans="1:28" ht="13.2">
      <c r="A104" s="167"/>
      <c r="B104" s="167"/>
      <c r="C104" s="167"/>
      <c r="D104" s="167"/>
      <c r="E104" s="168">
        <v>210</v>
      </c>
      <c r="F104" s="169">
        <v>2.33E-3</v>
      </c>
      <c r="G104" s="121">
        <v>0.13225999999999999</v>
      </c>
      <c r="H104" s="121">
        <v>0.13459000000000002</v>
      </c>
      <c r="I104" s="121">
        <v>2554.7640799999999</v>
      </c>
      <c r="J104" s="121">
        <v>158.40090000000001</v>
      </c>
      <c r="K104" s="121">
        <v>2713.16498</v>
      </c>
      <c r="L104" s="121">
        <v>17717.329579999998</v>
      </c>
      <c r="M104" s="121">
        <v>810.77688999999998</v>
      </c>
      <c r="N104" s="121">
        <v>18528.106469999999</v>
      </c>
      <c r="O104" s="121">
        <v>21241.406039999998</v>
      </c>
      <c r="P104" s="121">
        <v>30137.613350000003</v>
      </c>
      <c r="Q104" s="121">
        <v>0</v>
      </c>
      <c r="R104" s="170">
        <v>30137.613350000003</v>
      </c>
      <c r="S104" s="7"/>
      <c r="T104" s="7"/>
      <c r="U104" s="7"/>
      <c r="V104" s="7"/>
      <c r="W104" s="7"/>
      <c r="X104" s="7"/>
      <c r="Y104" s="7"/>
      <c r="Z104" s="7"/>
      <c r="AA104" s="7"/>
      <c r="AB104" s="7"/>
    </row>
    <row r="105" spans="1:28" ht="13.2">
      <c r="A105" s="167"/>
      <c r="B105" s="167"/>
      <c r="C105" s="167"/>
      <c r="D105" s="167"/>
      <c r="E105" s="168">
        <v>339</v>
      </c>
      <c r="F105" s="169">
        <v>2.8E-3</v>
      </c>
      <c r="G105" s="121">
        <v>0</v>
      </c>
      <c r="H105" s="121">
        <v>2.8E-3</v>
      </c>
      <c r="I105" s="121">
        <v>33.45382</v>
      </c>
      <c r="J105" s="121">
        <v>3.8030000000000001E-2</v>
      </c>
      <c r="K105" s="121">
        <v>33.491849999999999</v>
      </c>
      <c r="L105" s="121">
        <v>0</v>
      </c>
      <c r="M105" s="121">
        <v>0</v>
      </c>
      <c r="N105" s="121">
        <v>0</v>
      </c>
      <c r="O105" s="121">
        <v>33.49465</v>
      </c>
      <c r="P105" s="121">
        <v>1343.21903</v>
      </c>
      <c r="Q105" s="121">
        <v>0</v>
      </c>
      <c r="R105" s="170">
        <v>1343.21903</v>
      </c>
      <c r="S105" s="7"/>
      <c r="T105" s="7"/>
      <c r="U105" s="7"/>
      <c r="V105" s="7"/>
      <c r="W105" s="7"/>
      <c r="X105" s="7"/>
      <c r="Y105" s="7"/>
      <c r="Z105" s="7"/>
      <c r="AA105" s="7"/>
      <c r="AB105" s="7"/>
    </row>
    <row r="106" spans="1:28" ht="13.2">
      <c r="A106" s="167"/>
      <c r="B106" s="167"/>
      <c r="C106" s="167"/>
      <c r="D106" s="163" t="s">
        <v>162</v>
      </c>
      <c r="E106" s="163">
        <v>100</v>
      </c>
      <c r="F106" s="164">
        <v>6.3499999999999997E-3</v>
      </c>
      <c r="G106" s="165">
        <v>0</v>
      </c>
      <c r="H106" s="165">
        <v>6.3499999999999997E-3</v>
      </c>
      <c r="I106" s="165">
        <v>1971.7604899999999</v>
      </c>
      <c r="J106" s="165">
        <v>170.65638000000001</v>
      </c>
      <c r="K106" s="165">
        <v>2142.41687</v>
      </c>
      <c r="L106" s="165">
        <v>25136.169160000001</v>
      </c>
      <c r="M106" s="165">
        <v>2306.7170299999998</v>
      </c>
      <c r="N106" s="165">
        <v>27442.886190000001</v>
      </c>
      <c r="O106" s="165">
        <v>29585.309410000002</v>
      </c>
      <c r="P106" s="165">
        <v>21343.486710000001</v>
      </c>
      <c r="Q106" s="165">
        <v>0</v>
      </c>
      <c r="R106" s="166">
        <v>21343.486710000001</v>
      </c>
      <c r="S106" s="7"/>
      <c r="T106" s="7"/>
      <c r="U106" s="7"/>
      <c r="V106" s="7"/>
      <c r="W106" s="7"/>
      <c r="X106" s="7"/>
      <c r="Y106" s="7"/>
      <c r="Z106" s="7"/>
      <c r="AA106" s="7"/>
      <c r="AB106" s="7"/>
    </row>
    <row r="107" spans="1:28" ht="13.2">
      <c r="A107" s="167"/>
      <c r="B107" s="167"/>
      <c r="C107" s="167"/>
      <c r="D107" s="163" t="s">
        <v>163</v>
      </c>
      <c r="E107" s="163">
        <v>83</v>
      </c>
      <c r="F107" s="164">
        <v>7.6400000000000001E-3</v>
      </c>
      <c r="G107" s="165">
        <v>0</v>
      </c>
      <c r="H107" s="165">
        <v>7.6400000000000001E-3</v>
      </c>
      <c r="I107" s="165">
        <v>962.87311</v>
      </c>
      <c r="J107" s="165">
        <v>122.11803999999999</v>
      </c>
      <c r="K107" s="165">
        <v>1084.9911499999998</v>
      </c>
      <c r="L107" s="165">
        <v>6988.1184599999997</v>
      </c>
      <c r="M107" s="165">
        <v>310.95244000000002</v>
      </c>
      <c r="N107" s="165">
        <v>7299.0709000000006</v>
      </c>
      <c r="O107" s="165">
        <v>8384.0696900000003</v>
      </c>
      <c r="P107" s="165">
        <v>20150.299890000002</v>
      </c>
      <c r="Q107" s="165">
        <v>0</v>
      </c>
      <c r="R107" s="166">
        <v>20150.299890000002</v>
      </c>
      <c r="S107" s="7"/>
      <c r="T107" s="7"/>
      <c r="U107" s="7"/>
      <c r="V107" s="7"/>
      <c r="W107" s="7"/>
      <c r="X107" s="7"/>
      <c r="Y107" s="7"/>
      <c r="Z107" s="7"/>
      <c r="AA107" s="7"/>
      <c r="AB107" s="7"/>
    </row>
    <row r="108" spans="1:28" ht="13.2">
      <c r="A108" s="167"/>
      <c r="B108" s="167"/>
      <c r="C108" s="167"/>
      <c r="D108" s="167"/>
      <c r="E108" s="168">
        <v>393</v>
      </c>
      <c r="F108" s="169">
        <v>0</v>
      </c>
      <c r="G108" s="121">
        <v>0</v>
      </c>
      <c r="H108" s="121">
        <v>0</v>
      </c>
      <c r="I108" s="121">
        <v>10.86429</v>
      </c>
      <c r="J108" s="121">
        <v>0</v>
      </c>
      <c r="K108" s="121">
        <v>10.86429</v>
      </c>
      <c r="L108" s="121">
        <v>0</v>
      </c>
      <c r="M108" s="121">
        <v>0</v>
      </c>
      <c r="N108" s="121">
        <v>0</v>
      </c>
      <c r="O108" s="121">
        <v>10.86429</v>
      </c>
      <c r="P108" s="121">
        <v>1626.1524199999999</v>
      </c>
      <c r="Q108" s="121">
        <v>0</v>
      </c>
      <c r="R108" s="170">
        <v>1626.1524199999999</v>
      </c>
      <c r="S108" s="7"/>
      <c r="T108" s="7"/>
      <c r="U108" s="7"/>
      <c r="V108" s="7"/>
      <c r="W108" s="7"/>
      <c r="X108" s="7"/>
      <c r="Y108" s="7"/>
      <c r="Z108" s="7"/>
      <c r="AA108" s="7"/>
      <c r="AB108" s="7"/>
    </row>
    <row r="109" spans="1:28" ht="13.2">
      <c r="A109" s="167"/>
      <c r="B109" s="167"/>
      <c r="C109" s="167"/>
      <c r="D109" s="163" t="s">
        <v>164</v>
      </c>
      <c r="E109" s="163">
        <v>253</v>
      </c>
      <c r="F109" s="164">
        <v>9.3800000000000012E-3</v>
      </c>
      <c r="G109" s="165">
        <v>0</v>
      </c>
      <c r="H109" s="165">
        <v>9.3800000000000012E-3</v>
      </c>
      <c r="I109" s="165">
        <v>58.970300000000002</v>
      </c>
      <c r="J109" s="165">
        <v>0</v>
      </c>
      <c r="K109" s="165">
        <v>58.970300000000002</v>
      </c>
      <c r="L109" s="165">
        <v>0</v>
      </c>
      <c r="M109" s="165">
        <v>0</v>
      </c>
      <c r="N109" s="165">
        <v>0</v>
      </c>
      <c r="O109" s="165">
        <v>58.979680000000002</v>
      </c>
      <c r="P109" s="165">
        <v>2884.6922799999998</v>
      </c>
      <c r="Q109" s="165">
        <v>0</v>
      </c>
      <c r="R109" s="166">
        <v>2884.6922799999998</v>
      </c>
      <c r="S109" s="7"/>
      <c r="T109" s="7"/>
      <c r="U109" s="7"/>
      <c r="V109" s="7"/>
      <c r="W109" s="7"/>
      <c r="X109" s="7"/>
      <c r="Y109" s="7"/>
      <c r="Z109" s="7"/>
      <c r="AA109" s="7"/>
      <c r="AB109" s="7"/>
    </row>
    <row r="110" spans="1:28" ht="13.2">
      <c r="A110" s="167"/>
      <c r="B110" s="163" t="s">
        <v>18</v>
      </c>
      <c r="C110" s="163" t="s">
        <v>165</v>
      </c>
      <c r="D110" s="163" t="s">
        <v>166</v>
      </c>
      <c r="E110" s="163">
        <v>301</v>
      </c>
      <c r="F110" s="164">
        <v>0.45851999999999998</v>
      </c>
      <c r="G110" s="165">
        <v>0</v>
      </c>
      <c r="H110" s="165">
        <v>0.45851999999999998</v>
      </c>
      <c r="I110" s="165">
        <v>43.651249999999997</v>
      </c>
      <c r="J110" s="165">
        <v>0</v>
      </c>
      <c r="K110" s="165">
        <v>43.651249999999997</v>
      </c>
      <c r="L110" s="165">
        <v>0</v>
      </c>
      <c r="M110" s="165">
        <v>0</v>
      </c>
      <c r="N110" s="165">
        <v>0</v>
      </c>
      <c r="O110" s="165">
        <v>44.109769999999997</v>
      </c>
      <c r="P110" s="165">
        <v>9683.5830399999995</v>
      </c>
      <c r="Q110" s="165">
        <v>0</v>
      </c>
      <c r="R110" s="166">
        <v>9683.5830399999995</v>
      </c>
      <c r="S110" s="7"/>
      <c r="T110" s="7"/>
      <c r="U110" s="7"/>
      <c r="V110" s="7"/>
      <c r="W110" s="7"/>
      <c r="X110" s="7"/>
      <c r="Y110" s="7"/>
      <c r="Z110" s="7"/>
      <c r="AA110" s="7"/>
      <c r="AB110" s="7"/>
    </row>
    <row r="111" spans="1:28" ht="13.2">
      <c r="A111" s="167"/>
      <c r="B111" s="167"/>
      <c r="C111" s="163" t="s">
        <v>167</v>
      </c>
      <c r="D111" s="163" t="s">
        <v>168</v>
      </c>
      <c r="E111" s="163">
        <v>15</v>
      </c>
      <c r="F111" s="164">
        <v>8.8150000000000006E-2</v>
      </c>
      <c r="G111" s="165">
        <v>0</v>
      </c>
      <c r="H111" s="165">
        <v>8.8150000000000006E-2</v>
      </c>
      <c r="I111" s="165">
        <v>1245.54152</v>
      </c>
      <c r="J111" s="165">
        <v>18.444089999999999</v>
      </c>
      <c r="K111" s="165">
        <v>1263.9856100000002</v>
      </c>
      <c r="L111" s="165">
        <v>1610.2591299999999</v>
      </c>
      <c r="M111" s="165">
        <v>135.96902</v>
      </c>
      <c r="N111" s="165">
        <v>1746.2281499999999</v>
      </c>
      <c r="O111" s="165">
        <v>3010.3019100000001</v>
      </c>
      <c r="P111" s="165">
        <v>50291.195639999998</v>
      </c>
      <c r="Q111" s="165">
        <v>0</v>
      </c>
      <c r="R111" s="166">
        <v>50291.195639999998</v>
      </c>
      <c r="S111" s="7"/>
      <c r="T111" s="7"/>
      <c r="U111" s="7"/>
      <c r="V111" s="7"/>
      <c r="W111" s="7"/>
      <c r="X111" s="7"/>
      <c r="Y111" s="7"/>
      <c r="Z111" s="7"/>
      <c r="AA111" s="7"/>
      <c r="AB111" s="7"/>
    </row>
    <row r="112" spans="1:28" ht="13.2">
      <c r="A112" s="167"/>
      <c r="B112" s="167"/>
      <c r="C112" s="167"/>
      <c r="D112" s="167"/>
      <c r="E112" s="168">
        <v>274</v>
      </c>
      <c r="F112" s="169">
        <v>1.035E-2</v>
      </c>
      <c r="G112" s="121">
        <v>0</v>
      </c>
      <c r="H112" s="121">
        <v>1.035E-2</v>
      </c>
      <c r="I112" s="121">
        <v>60.114800000000002</v>
      </c>
      <c r="J112" s="121">
        <v>0</v>
      </c>
      <c r="K112" s="121">
        <v>60.114800000000002</v>
      </c>
      <c r="L112" s="121">
        <v>0</v>
      </c>
      <c r="M112" s="121">
        <v>0</v>
      </c>
      <c r="N112" s="121">
        <v>0</v>
      </c>
      <c r="O112" s="121">
        <v>60.125150000000005</v>
      </c>
      <c r="P112" s="121">
        <v>6818.7880999999998</v>
      </c>
      <c r="Q112" s="121">
        <v>0</v>
      </c>
      <c r="R112" s="170">
        <v>6818.7880999999998</v>
      </c>
      <c r="S112" s="7"/>
      <c r="T112" s="7"/>
      <c r="U112" s="7"/>
      <c r="V112" s="7"/>
      <c r="W112" s="7"/>
      <c r="X112" s="7"/>
      <c r="Y112" s="7"/>
      <c r="Z112" s="7"/>
      <c r="AA112" s="7"/>
      <c r="AB112" s="7"/>
    </row>
    <row r="113" spans="1:28" ht="13.2">
      <c r="A113" s="167"/>
      <c r="B113" s="163" t="s">
        <v>19</v>
      </c>
      <c r="C113" s="163" t="s">
        <v>169</v>
      </c>
      <c r="D113" s="163" t="s">
        <v>169</v>
      </c>
      <c r="E113" s="163">
        <v>216</v>
      </c>
      <c r="F113" s="164">
        <v>4.956E-2</v>
      </c>
      <c r="G113" s="165">
        <v>0</v>
      </c>
      <c r="H113" s="165">
        <v>4.956E-2</v>
      </c>
      <c r="I113" s="165">
        <v>1294.29529</v>
      </c>
      <c r="J113" s="165">
        <v>6.6292099999999996</v>
      </c>
      <c r="K113" s="165">
        <v>1300.9245000000001</v>
      </c>
      <c r="L113" s="165">
        <v>722.7420699999999</v>
      </c>
      <c r="M113" s="165">
        <v>0</v>
      </c>
      <c r="N113" s="165">
        <v>722.7420699999999</v>
      </c>
      <c r="O113" s="165">
        <v>2023.7161299999998</v>
      </c>
      <c r="P113" s="165">
        <v>16350.33617</v>
      </c>
      <c r="Q113" s="165">
        <v>0</v>
      </c>
      <c r="R113" s="166">
        <v>16350.33617</v>
      </c>
      <c r="S113" s="7"/>
      <c r="T113" s="7"/>
      <c r="U113" s="7"/>
      <c r="V113" s="7"/>
      <c r="W113" s="7"/>
      <c r="X113" s="7"/>
      <c r="Y113" s="7"/>
      <c r="Z113" s="7"/>
      <c r="AA113" s="7"/>
      <c r="AB113" s="7"/>
    </row>
    <row r="114" spans="1:28" ht="13.2">
      <c r="A114" s="167"/>
      <c r="B114" s="163" t="s">
        <v>20</v>
      </c>
      <c r="C114" s="163" t="s">
        <v>170</v>
      </c>
      <c r="D114" s="163" t="s">
        <v>170</v>
      </c>
      <c r="E114" s="163">
        <v>387</v>
      </c>
      <c r="F114" s="164">
        <v>1.102E-2</v>
      </c>
      <c r="G114" s="165">
        <v>0</v>
      </c>
      <c r="H114" s="165">
        <v>1.102E-2</v>
      </c>
      <c r="I114" s="165">
        <v>511.41161999999997</v>
      </c>
      <c r="J114" s="165">
        <v>30.651490000000003</v>
      </c>
      <c r="K114" s="165">
        <v>542.06310999999994</v>
      </c>
      <c r="L114" s="165">
        <v>2240.1030799999999</v>
      </c>
      <c r="M114" s="165">
        <v>274.48417000000001</v>
      </c>
      <c r="N114" s="165">
        <v>2514.58725</v>
      </c>
      <c r="O114" s="165">
        <v>3056.66138</v>
      </c>
      <c r="P114" s="165">
        <v>6658.4224800000002</v>
      </c>
      <c r="Q114" s="165">
        <v>0</v>
      </c>
      <c r="R114" s="166">
        <v>6658.4224800000002</v>
      </c>
      <c r="S114" s="7"/>
      <c r="T114" s="7"/>
      <c r="U114" s="7"/>
      <c r="V114" s="7"/>
      <c r="W114" s="7"/>
      <c r="X114" s="7"/>
      <c r="Y114" s="7"/>
      <c r="Z114" s="7"/>
      <c r="AA114" s="7"/>
      <c r="AB114" s="7"/>
    </row>
    <row r="115" spans="1:28" ht="13.2">
      <c r="A115" s="167"/>
      <c r="B115" s="167"/>
      <c r="C115" s="163" t="s">
        <v>171</v>
      </c>
      <c r="D115" s="163" t="s">
        <v>20</v>
      </c>
      <c r="E115" s="163">
        <v>244</v>
      </c>
      <c r="F115" s="164">
        <v>1.31E-3</v>
      </c>
      <c r="G115" s="165">
        <v>0</v>
      </c>
      <c r="H115" s="165">
        <v>1.31E-3</v>
      </c>
      <c r="I115" s="165">
        <v>3.3E-4</v>
      </c>
      <c r="J115" s="165">
        <v>0</v>
      </c>
      <c r="K115" s="165">
        <v>3.3E-4</v>
      </c>
      <c r="L115" s="165">
        <v>0</v>
      </c>
      <c r="M115" s="165">
        <v>0</v>
      </c>
      <c r="N115" s="165">
        <v>0</v>
      </c>
      <c r="O115" s="165">
        <v>1.64E-3</v>
      </c>
      <c r="P115" s="165">
        <v>8289.2355200000002</v>
      </c>
      <c r="Q115" s="165">
        <v>0</v>
      </c>
      <c r="R115" s="166">
        <v>8289.2355200000002</v>
      </c>
      <c r="S115" s="7"/>
      <c r="T115" s="7"/>
      <c r="U115" s="7"/>
      <c r="V115" s="7"/>
      <c r="W115" s="7"/>
      <c r="X115" s="7"/>
      <c r="Y115" s="7"/>
      <c r="Z115" s="7"/>
      <c r="AA115" s="7"/>
      <c r="AB115" s="7"/>
    </row>
    <row r="116" spans="1:28" ht="13.2">
      <c r="A116" s="167"/>
      <c r="B116" s="163" t="s">
        <v>21</v>
      </c>
      <c r="C116" s="163" t="s">
        <v>21</v>
      </c>
      <c r="D116" s="163" t="s">
        <v>172</v>
      </c>
      <c r="E116" s="163">
        <v>69</v>
      </c>
      <c r="F116" s="164">
        <v>7.0000000000000007E-5</v>
      </c>
      <c r="G116" s="165">
        <v>0</v>
      </c>
      <c r="H116" s="165">
        <v>7.0000000000000007E-5</v>
      </c>
      <c r="I116" s="165">
        <v>554.53306000000009</v>
      </c>
      <c r="J116" s="165">
        <v>5.5445799999999998</v>
      </c>
      <c r="K116" s="165">
        <v>560.07763999999997</v>
      </c>
      <c r="L116" s="165">
        <v>2368.7099600000001</v>
      </c>
      <c r="M116" s="165">
        <v>0.75827</v>
      </c>
      <c r="N116" s="165">
        <v>2369.4682299999999</v>
      </c>
      <c r="O116" s="165">
        <v>2929.54594</v>
      </c>
      <c r="P116" s="165">
        <v>9536.6867899999997</v>
      </c>
      <c r="Q116" s="165">
        <v>0</v>
      </c>
      <c r="R116" s="166">
        <v>9536.6867899999997</v>
      </c>
      <c r="S116" s="7"/>
      <c r="T116" s="7"/>
      <c r="U116" s="7"/>
      <c r="V116" s="7"/>
      <c r="W116" s="7"/>
      <c r="X116" s="7"/>
      <c r="Y116" s="7"/>
      <c r="Z116" s="7"/>
      <c r="AA116" s="7"/>
      <c r="AB116" s="7"/>
    </row>
    <row r="117" spans="1:28" ht="13.2">
      <c r="A117" s="167"/>
      <c r="B117" s="163" t="s">
        <v>22</v>
      </c>
      <c r="C117" s="163" t="s">
        <v>173</v>
      </c>
      <c r="D117" s="163" t="s">
        <v>174</v>
      </c>
      <c r="E117" s="163">
        <v>324</v>
      </c>
      <c r="F117" s="164">
        <v>0.12994</v>
      </c>
      <c r="G117" s="165">
        <v>0</v>
      </c>
      <c r="H117" s="165">
        <v>0.12994</v>
      </c>
      <c r="I117" s="165">
        <v>17.843919999999997</v>
      </c>
      <c r="J117" s="165">
        <v>0</v>
      </c>
      <c r="K117" s="165">
        <v>17.843919999999997</v>
      </c>
      <c r="L117" s="165">
        <v>0</v>
      </c>
      <c r="M117" s="165">
        <v>0</v>
      </c>
      <c r="N117" s="165">
        <v>0</v>
      </c>
      <c r="O117" s="165">
        <v>17.973860000000002</v>
      </c>
      <c r="P117" s="165">
        <v>5464.7611399999996</v>
      </c>
      <c r="Q117" s="165">
        <v>0</v>
      </c>
      <c r="R117" s="166">
        <v>5464.7611399999996</v>
      </c>
      <c r="S117" s="7"/>
      <c r="T117" s="7"/>
      <c r="U117" s="7"/>
      <c r="V117" s="7"/>
      <c r="W117" s="7"/>
      <c r="X117" s="7"/>
      <c r="Y117" s="7"/>
      <c r="Z117" s="7"/>
      <c r="AA117" s="7"/>
      <c r="AB117" s="7"/>
    </row>
    <row r="118" spans="1:28" ht="13.2">
      <c r="A118" s="167"/>
      <c r="B118" s="167"/>
      <c r="C118" s="163" t="s">
        <v>175</v>
      </c>
      <c r="D118" s="163" t="s">
        <v>175</v>
      </c>
      <c r="E118" s="163">
        <v>75</v>
      </c>
      <c r="F118" s="164">
        <v>2.017E-2</v>
      </c>
      <c r="G118" s="165">
        <v>0</v>
      </c>
      <c r="H118" s="165">
        <v>2.017E-2</v>
      </c>
      <c r="I118" s="165">
        <v>336.92824999999999</v>
      </c>
      <c r="J118" s="165">
        <v>1.26396</v>
      </c>
      <c r="K118" s="165">
        <v>338.19221000000005</v>
      </c>
      <c r="L118" s="165">
        <v>285.06065999999998</v>
      </c>
      <c r="M118" s="165">
        <v>6.048</v>
      </c>
      <c r="N118" s="165">
        <v>291.10865999999999</v>
      </c>
      <c r="O118" s="165">
        <v>629.32104000000004</v>
      </c>
      <c r="P118" s="165">
        <v>20089.826390000002</v>
      </c>
      <c r="Q118" s="165">
        <v>0</v>
      </c>
      <c r="R118" s="166">
        <v>20089.826390000002</v>
      </c>
      <c r="S118" s="7"/>
      <c r="T118" s="7"/>
      <c r="U118" s="7"/>
      <c r="V118" s="7"/>
      <c r="W118" s="7"/>
      <c r="X118" s="7"/>
      <c r="Y118" s="7"/>
      <c r="Z118" s="7"/>
      <c r="AA118" s="7"/>
      <c r="AB118" s="7"/>
    </row>
    <row r="119" spans="1:28" ht="13.2">
      <c r="A119" s="167"/>
      <c r="B119" s="167"/>
      <c r="C119" s="163" t="s">
        <v>22</v>
      </c>
      <c r="D119" s="163" t="s">
        <v>22</v>
      </c>
      <c r="E119" s="163">
        <v>259</v>
      </c>
      <c r="F119" s="164">
        <v>1.8710000000000001E-2</v>
      </c>
      <c r="G119" s="165">
        <v>0</v>
      </c>
      <c r="H119" s="165">
        <v>1.8710000000000001E-2</v>
      </c>
      <c r="I119" s="165">
        <v>22.205509999999997</v>
      </c>
      <c r="J119" s="165">
        <v>0</v>
      </c>
      <c r="K119" s="165">
        <v>22.205509999999997</v>
      </c>
      <c r="L119" s="165">
        <v>0</v>
      </c>
      <c r="M119" s="165">
        <v>0</v>
      </c>
      <c r="N119" s="165">
        <v>0</v>
      </c>
      <c r="O119" s="165">
        <v>22.224220000000003</v>
      </c>
      <c r="P119" s="165">
        <v>3199.1921000000002</v>
      </c>
      <c r="Q119" s="165">
        <v>0</v>
      </c>
      <c r="R119" s="166">
        <v>3199.1921000000002</v>
      </c>
      <c r="S119" s="7"/>
      <c r="T119" s="7"/>
      <c r="U119" s="7"/>
      <c r="V119" s="7"/>
      <c r="W119" s="7"/>
      <c r="X119" s="7"/>
      <c r="Y119" s="7"/>
      <c r="Z119" s="7"/>
      <c r="AA119" s="7"/>
      <c r="AB119" s="7"/>
    </row>
    <row r="120" spans="1:28" ht="13.2">
      <c r="A120" s="167"/>
      <c r="B120" s="167"/>
      <c r="C120" s="167"/>
      <c r="D120" s="167"/>
      <c r="E120" s="168">
        <v>276</v>
      </c>
      <c r="F120" s="169">
        <v>0.16213</v>
      </c>
      <c r="G120" s="121">
        <v>0</v>
      </c>
      <c r="H120" s="121">
        <v>0.16213</v>
      </c>
      <c r="I120" s="121">
        <v>44.917050000000003</v>
      </c>
      <c r="J120" s="121">
        <v>4.0000000000000003E-5</v>
      </c>
      <c r="K120" s="121">
        <v>44.917089999999995</v>
      </c>
      <c r="L120" s="121">
        <v>0</v>
      </c>
      <c r="M120" s="121">
        <v>0</v>
      </c>
      <c r="N120" s="121">
        <v>0</v>
      </c>
      <c r="O120" s="121">
        <v>45.079219999999999</v>
      </c>
      <c r="P120" s="121">
        <v>4095.4144900000001</v>
      </c>
      <c r="Q120" s="121">
        <v>0</v>
      </c>
      <c r="R120" s="170">
        <v>4095.4144900000001</v>
      </c>
      <c r="S120" s="7"/>
      <c r="T120" s="7"/>
      <c r="U120" s="7"/>
      <c r="V120" s="7"/>
      <c r="W120" s="7"/>
      <c r="X120" s="7"/>
      <c r="Y120" s="7"/>
      <c r="Z120" s="7"/>
      <c r="AA120" s="7"/>
      <c r="AB120" s="7"/>
    </row>
    <row r="121" spans="1:28" ht="13.2">
      <c r="A121" s="167"/>
      <c r="B121" s="167"/>
      <c r="C121" s="167"/>
      <c r="D121" s="167"/>
      <c r="E121" s="168">
        <v>362</v>
      </c>
      <c r="F121" s="169">
        <v>0.74042999999999992</v>
      </c>
      <c r="G121" s="121">
        <v>0</v>
      </c>
      <c r="H121" s="121">
        <v>0.74042999999999992</v>
      </c>
      <c r="I121" s="121">
        <v>849.57121999999993</v>
      </c>
      <c r="J121" s="121">
        <v>12.426110000000001</v>
      </c>
      <c r="K121" s="121">
        <v>861.99732999999992</v>
      </c>
      <c r="L121" s="121">
        <v>3072.8292700000002</v>
      </c>
      <c r="M121" s="121">
        <v>129.56883999999999</v>
      </c>
      <c r="N121" s="121">
        <v>3202.3981100000001</v>
      </c>
      <c r="O121" s="121">
        <v>4065.1358700000001</v>
      </c>
      <c r="P121" s="121">
        <v>34857.963090000005</v>
      </c>
      <c r="Q121" s="121">
        <v>0</v>
      </c>
      <c r="R121" s="170">
        <v>34857.963090000005</v>
      </c>
      <c r="S121" s="7"/>
      <c r="T121" s="7"/>
      <c r="U121" s="7"/>
      <c r="V121" s="7"/>
      <c r="W121" s="7"/>
      <c r="X121" s="7"/>
      <c r="Y121" s="7"/>
      <c r="Z121" s="7"/>
      <c r="AA121" s="7"/>
      <c r="AB121" s="7"/>
    </row>
    <row r="122" spans="1:28" ht="13.2">
      <c r="A122" s="167"/>
      <c r="B122" s="167"/>
      <c r="C122" s="167"/>
      <c r="D122" s="167"/>
      <c r="E122" s="168">
        <v>399</v>
      </c>
      <c r="F122" s="169">
        <v>11.003950000000001</v>
      </c>
      <c r="G122" s="121">
        <v>0</v>
      </c>
      <c r="H122" s="121">
        <v>11.003950000000001</v>
      </c>
      <c r="I122" s="121">
        <v>493.74378999999999</v>
      </c>
      <c r="J122" s="121">
        <v>1.15143</v>
      </c>
      <c r="K122" s="121">
        <v>494.89521999999999</v>
      </c>
      <c r="L122" s="121">
        <v>843.92418000000009</v>
      </c>
      <c r="M122" s="121">
        <v>0</v>
      </c>
      <c r="N122" s="121">
        <v>843.92418000000009</v>
      </c>
      <c r="O122" s="121">
        <v>1349.8233500000001</v>
      </c>
      <c r="P122" s="121">
        <v>27098.202510000003</v>
      </c>
      <c r="Q122" s="121">
        <v>0</v>
      </c>
      <c r="R122" s="170">
        <v>27098.202510000003</v>
      </c>
      <c r="S122" s="7"/>
      <c r="T122" s="7"/>
      <c r="U122" s="7"/>
      <c r="V122" s="7"/>
      <c r="W122" s="7"/>
      <c r="X122" s="7"/>
      <c r="Y122" s="7"/>
      <c r="Z122" s="7"/>
      <c r="AA122" s="7"/>
      <c r="AB122" s="7"/>
    </row>
    <row r="123" spans="1:28" ht="13.2">
      <c r="A123" s="167"/>
      <c r="B123" s="167"/>
      <c r="C123" s="167"/>
      <c r="D123" s="163" t="s">
        <v>176</v>
      </c>
      <c r="E123" s="163">
        <v>229</v>
      </c>
      <c r="F123" s="164">
        <v>5.1670000000000001E-2</v>
      </c>
      <c r="G123" s="165">
        <v>0</v>
      </c>
      <c r="H123" s="165">
        <v>5.1670000000000001E-2</v>
      </c>
      <c r="I123" s="165">
        <v>242.69195999999999</v>
      </c>
      <c r="J123" s="165">
        <v>4.4942299999999999</v>
      </c>
      <c r="K123" s="165">
        <v>247.18619000000001</v>
      </c>
      <c r="L123" s="165">
        <v>97.154339999999991</v>
      </c>
      <c r="M123" s="165">
        <v>0</v>
      </c>
      <c r="N123" s="165">
        <v>97.154339999999991</v>
      </c>
      <c r="O123" s="165">
        <v>344.3922</v>
      </c>
      <c r="P123" s="165">
        <v>12476.871279999999</v>
      </c>
      <c r="Q123" s="165">
        <v>0</v>
      </c>
      <c r="R123" s="166">
        <v>12476.871279999999</v>
      </c>
      <c r="S123" s="7"/>
      <c r="T123" s="7"/>
      <c r="U123" s="7"/>
      <c r="V123" s="7"/>
      <c r="W123" s="7"/>
      <c r="X123" s="7"/>
      <c r="Y123" s="7"/>
      <c r="Z123" s="7"/>
      <c r="AA123" s="7"/>
      <c r="AB123" s="7"/>
    </row>
    <row r="124" spans="1:28" ht="13.2">
      <c r="A124" s="167"/>
      <c r="B124" s="167"/>
      <c r="C124" s="163" t="s">
        <v>177</v>
      </c>
      <c r="D124" s="163" t="s">
        <v>177</v>
      </c>
      <c r="E124" s="163">
        <v>28</v>
      </c>
      <c r="F124" s="164">
        <v>0.42349000000000003</v>
      </c>
      <c r="G124" s="165">
        <v>0</v>
      </c>
      <c r="H124" s="165">
        <v>0.42349000000000003</v>
      </c>
      <c r="I124" s="165">
        <v>827.86392000000001</v>
      </c>
      <c r="J124" s="165">
        <v>18.292400000000001</v>
      </c>
      <c r="K124" s="165">
        <v>846.15631999999994</v>
      </c>
      <c r="L124" s="165">
        <v>1023.54242</v>
      </c>
      <c r="M124" s="165">
        <v>16.65109</v>
      </c>
      <c r="N124" s="165">
        <v>1040.1935100000001</v>
      </c>
      <c r="O124" s="165">
        <v>1886.77332</v>
      </c>
      <c r="P124" s="165">
        <v>32906.551289999996</v>
      </c>
      <c r="Q124" s="165">
        <v>0</v>
      </c>
      <c r="R124" s="166">
        <v>32906.551289999996</v>
      </c>
      <c r="S124" s="7"/>
      <c r="T124" s="7"/>
      <c r="U124" s="7"/>
      <c r="V124" s="7"/>
      <c r="W124" s="7"/>
      <c r="X124" s="7"/>
      <c r="Y124" s="7"/>
      <c r="Z124" s="7"/>
      <c r="AA124" s="7"/>
      <c r="AB124" s="7"/>
    </row>
    <row r="125" spans="1:28" ht="13.2">
      <c r="A125" s="167"/>
      <c r="B125" s="167"/>
      <c r="C125" s="167"/>
      <c r="D125" s="167"/>
      <c r="E125" s="168">
        <v>258</v>
      </c>
      <c r="F125" s="169">
        <v>1.6320000000000001E-2</v>
      </c>
      <c r="G125" s="121">
        <v>0</v>
      </c>
      <c r="H125" s="121">
        <v>1.6320000000000001E-2</v>
      </c>
      <c r="I125" s="121">
        <v>2.0499999999999997E-3</v>
      </c>
      <c r="J125" s="121">
        <v>0</v>
      </c>
      <c r="K125" s="121">
        <v>2.0499999999999997E-3</v>
      </c>
      <c r="L125" s="121">
        <v>0</v>
      </c>
      <c r="M125" s="121">
        <v>0</v>
      </c>
      <c r="N125" s="121">
        <v>0</v>
      </c>
      <c r="O125" s="121">
        <v>1.8370000000000001E-2</v>
      </c>
      <c r="P125" s="121">
        <v>5278.8866399999997</v>
      </c>
      <c r="Q125" s="121">
        <v>0</v>
      </c>
      <c r="R125" s="170">
        <v>5278.8866399999997</v>
      </c>
      <c r="S125" s="7"/>
      <c r="T125" s="7"/>
      <c r="U125" s="7"/>
      <c r="V125" s="7"/>
      <c r="W125" s="7"/>
      <c r="X125" s="7"/>
      <c r="Y125" s="7"/>
      <c r="Z125" s="7"/>
      <c r="AA125" s="7"/>
      <c r="AB125" s="7"/>
    </row>
    <row r="126" spans="1:28" ht="13.2">
      <c r="A126" s="167"/>
      <c r="B126" s="167"/>
      <c r="C126" s="163" t="s">
        <v>178</v>
      </c>
      <c r="D126" s="163" t="s">
        <v>179</v>
      </c>
      <c r="E126" s="163">
        <v>11</v>
      </c>
      <c r="F126" s="164">
        <v>7.6000000000000004E-4</v>
      </c>
      <c r="G126" s="165">
        <v>0</v>
      </c>
      <c r="H126" s="165">
        <v>7.6000000000000004E-4</v>
      </c>
      <c r="I126" s="165">
        <v>384.23178000000001</v>
      </c>
      <c r="J126" s="165">
        <v>19.396840000000001</v>
      </c>
      <c r="K126" s="165">
        <v>403.62862000000001</v>
      </c>
      <c r="L126" s="165">
        <v>1914.7128600000001</v>
      </c>
      <c r="M126" s="165">
        <v>102.24534</v>
      </c>
      <c r="N126" s="165">
        <v>2016.9582</v>
      </c>
      <c r="O126" s="165">
        <v>2420.5875799999999</v>
      </c>
      <c r="P126" s="165">
        <v>16997.969430000001</v>
      </c>
      <c r="Q126" s="165">
        <v>0</v>
      </c>
      <c r="R126" s="166">
        <v>16997.969430000001</v>
      </c>
      <c r="S126" s="7"/>
      <c r="T126" s="7"/>
      <c r="U126" s="7"/>
      <c r="V126" s="7"/>
      <c r="W126" s="7"/>
      <c r="X126" s="7"/>
      <c r="Y126" s="7"/>
      <c r="Z126" s="7"/>
      <c r="AA126" s="7"/>
      <c r="AB126" s="7"/>
    </row>
    <row r="127" spans="1:28" ht="13.2">
      <c r="A127" s="167"/>
      <c r="B127" s="163" t="s">
        <v>23</v>
      </c>
      <c r="C127" s="163" t="s">
        <v>23</v>
      </c>
      <c r="D127" s="163" t="s">
        <v>23</v>
      </c>
      <c r="E127" s="163">
        <v>390</v>
      </c>
      <c r="F127" s="164">
        <v>0.31542000000000003</v>
      </c>
      <c r="G127" s="165">
        <v>0</v>
      </c>
      <c r="H127" s="165">
        <v>0.31542000000000003</v>
      </c>
      <c r="I127" s="165">
        <v>213.34157000000002</v>
      </c>
      <c r="J127" s="165">
        <v>9.8404699999999998</v>
      </c>
      <c r="K127" s="165">
        <v>223.18204</v>
      </c>
      <c r="L127" s="165">
        <v>720.90923999999995</v>
      </c>
      <c r="M127" s="165">
        <v>300.43882000000002</v>
      </c>
      <c r="N127" s="165">
        <v>1021.34806</v>
      </c>
      <c r="O127" s="165">
        <v>1244.8455200000001</v>
      </c>
      <c r="P127" s="165">
        <v>7243.4625900000001</v>
      </c>
      <c r="Q127" s="165">
        <v>0</v>
      </c>
      <c r="R127" s="166">
        <v>7243.4625900000001</v>
      </c>
      <c r="S127" s="7"/>
      <c r="T127" s="7"/>
      <c r="U127" s="7"/>
      <c r="V127" s="7"/>
      <c r="W127" s="7"/>
      <c r="X127" s="7"/>
      <c r="Y127" s="7"/>
      <c r="Z127" s="7"/>
      <c r="AA127" s="7"/>
      <c r="AB127" s="7"/>
    </row>
    <row r="128" spans="1:28" ht="13.2">
      <c r="A128" s="167"/>
      <c r="B128" s="167"/>
      <c r="C128" s="163" t="s">
        <v>180</v>
      </c>
      <c r="D128" s="163" t="s">
        <v>181</v>
      </c>
      <c r="E128" s="163">
        <v>32</v>
      </c>
      <c r="F128" s="164">
        <v>0.35947000000000001</v>
      </c>
      <c r="G128" s="165">
        <v>0</v>
      </c>
      <c r="H128" s="165">
        <v>0.35947000000000001</v>
      </c>
      <c r="I128" s="165">
        <v>790.20438000000001</v>
      </c>
      <c r="J128" s="165">
        <v>59.276710000000001</v>
      </c>
      <c r="K128" s="165">
        <v>849.48108999999999</v>
      </c>
      <c r="L128" s="165">
        <v>3053.6312499999999</v>
      </c>
      <c r="M128" s="165">
        <v>28.136470000000003</v>
      </c>
      <c r="N128" s="165">
        <v>3081.7677200000003</v>
      </c>
      <c r="O128" s="165">
        <v>3931.6082799999999</v>
      </c>
      <c r="P128" s="165">
        <v>21374.501100000001</v>
      </c>
      <c r="Q128" s="165">
        <v>0</v>
      </c>
      <c r="R128" s="166">
        <v>21374.501100000001</v>
      </c>
      <c r="S128" s="7"/>
      <c r="T128" s="7"/>
      <c r="U128" s="7"/>
      <c r="V128" s="7"/>
      <c r="W128" s="7"/>
      <c r="X128" s="7"/>
      <c r="Y128" s="7"/>
      <c r="Z128" s="7"/>
      <c r="AA128" s="7"/>
      <c r="AB128" s="7"/>
    </row>
    <row r="129" spans="1:28" ht="13.2">
      <c r="A129" s="167"/>
      <c r="B129" s="163" t="s">
        <v>182</v>
      </c>
      <c r="C129" s="163" t="s">
        <v>183</v>
      </c>
      <c r="D129" s="163" t="s">
        <v>183</v>
      </c>
      <c r="E129" s="163">
        <v>70</v>
      </c>
      <c r="F129" s="164">
        <v>1.4323800000000002</v>
      </c>
      <c r="G129" s="165">
        <v>0</v>
      </c>
      <c r="H129" s="165">
        <v>1.4323800000000002</v>
      </c>
      <c r="I129" s="165">
        <v>826.81243999999992</v>
      </c>
      <c r="J129" s="165">
        <v>0.60869000000000006</v>
      </c>
      <c r="K129" s="165">
        <v>827.42112999999995</v>
      </c>
      <c r="L129" s="165">
        <v>475.7484</v>
      </c>
      <c r="M129" s="165">
        <v>0</v>
      </c>
      <c r="N129" s="165">
        <v>475.7484</v>
      </c>
      <c r="O129" s="165">
        <v>1304.6019099999999</v>
      </c>
      <c r="P129" s="165">
        <v>23431.01959</v>
      </c>
      <c r="Q129" s="165">
        <v>0</v>
      </c>
      <c r="R129" s="166">
        <v>23431.01959</v>
      </c>
      <c r="S129" s="7"/>
      <c r="T129" s="7"/>
      <c r="U129" s="7"/>
      <c r="V129" s="7"/>
      <c r="W129" s="7"/>
      <c r="X129" s="7"/>
      <c r="Y129" s="7"/>
      <c r="Z129" s="7"/>
      <c r="AA129" s="7"/>
      <c r="AB129" s="7"/>
    </row>
    <row r="130" spans="1:28" ht="13.2">
      <c r="A130" s="167"/>
      <c r="B130" s="167"/>
      <c r="C130" s="163" t="s">
        <v>182</v>
      </c>
      <c r="D130" s="163" t="s">
        <v>184</v>
      </c>
      <c r="E130" s="163">
        <v>34</v>
      </c>
      <c r="F130" s="164">
        <v>0.23648</v>
      </c>
      <c r="G130" s="165">
        <v>0</v>
      </c>
      <c r="H130" s="165">
        <v>0.23648</v>
      </c>
      <c r="I130" s="165">
        <v>744.74764000000005</v>
      </c>
      <c r="J130" s="165">
        <v>2.2580200000000001</v>
      </c>
      <c r="K130" s="165">
        <v>747.00566000000003</v>
      </c>
      <c r="L130" s="165">
        <v>973.67705000000001</v>
      </c>
      <c r="M130" s="165">
        <v>2.1465900000000002</v>
      </c>
      <c r="N130" s="165">
        <v>975.82364000000007</v>
      </c>
      <c r="O130" s="165">
        <v>1723.0657800000001</v>
      </c>
      <c r="P130" s="165">
        <v>45674.81856</v>
      </c>
      <c r="Q130" s="165">
        <v>0</v>
      </c>
      <c r="R130" s="166">
        <v>45674.81856</v>
      </c>
      <c r="S130" s="7"/>
      <c r="T130" s="7"/>
      <c r="U130" s="7"/>
      <c r="V130" s="7"/>
      <c r="W130" s="7"/>
      <c r="X130" s="7"/>
      <c r="Y130" s="7"/>
      <c r="Z130" s="7"/>
      <c r="AA130" s="7"/>
      <c r="AB130" s="7"/>
    </row>
    <row r="131" spans="1:28" ht="13.2">
      <c r="A131" s="167"/>
      <c r="B131" s="167"/>
      <c r="C131" s="167"/>
      <c r="D131" s="167"/>
      <c r="E131" s="168">
        <v>311</v>
      </c>
      <c r="F131" s="169">
        <v>9.9600000000000001E-3</v>
      </c>
      <c r="G131" s="121">
        <v>0</v>
      </c>
      <c r="H131" s="121">
        <v>9.9600000000000001E-3</v>
      </c>
      <c r="I131" s="121">
        <v>0.24137999999999998</v>
      </c>
      <c r="J131" s="121">
        <v>0</v>
      </c>
      <c r="K131" s="121">
        <v>0.24137999999999998</v>
      </c>
      <c r="L131" s="121">
        <v>0</v>
      </c>
      <c r="M131" s="121">
        <v>0</v>
      </c>
      <c r="N131" s="121">
        <v>0</v>
      </c>
      <c r="O131" s="121">
        <v>0.25134000000000001</v>
      </c>
      <c r="P131" s="121">
        <v>4204.1965999999993</v>
      </c>
      <c r="Q131" s="121">
        <v>0</v>
      </c>
      <c r="R131" s="170">
        <v>4204.1965999999993</v>
      </c>
      <c r="S131" s="7"/>
      <c r="T131" s="7"/>
      <c r="U131" s="7"/>
      <c r="V131" s="7"/>
      <c r="W131" s="7"/>
      <c r="X131" s="7"/>
      <c r="Y131" s="7"/>
      <c r="Z131" s="7"/>
      <c r="AA131" s="7"/>
      <c r="AB131" s="7"/>
    </row>
    <row r="132" spans="1:28" ht="13.2">
      <c r="A132" s="167"/>
      <c r="B132" s="163" t="s">
        <v>25</v>
      </c>
      <c r="C132" s="163" t="s">
        <v>25</v>
      </c>
      <c r="D132" s="163" t="s">
        <v>25</v>
      </c>
      <c r="E132" s="163">
        <v>12</v>
      </c>
      <c r="F132" s="164">
        <v>0.69269000000000003</v>
      </c>
      <c r="G132" s="165">
        <v>0</v>
      </c>
      <c r="H132" s="165">
        <v>0.69269000000000003</v>
      </c>
      <c r="I132" s="165">
        <v>1066.6488400000001</v>
      </c>
      <c r="J132" s="165">
        <v>103.97763</v>
      </c>
      <c r="K132" s="165">
        <v>1170.6264699999999</v>
      </c>
      <c r="L132" s="165">
        <v>3865.86213</v>
      </c>
      <c r="M132" s="165">
        <v>75.138050000000007</v>
      </c>
      <c r="N132" s="165">
        <v>3941.00018</v>
      </c>
      <c r="O132" s="165">
        <v>5112.31934</v>
      </c>
      <c r="P132" s="165">
        <v>36048.143700000001</v>
      </c>
      <c r="Q132" s="165">
        <v>1.3862399999999999</v>
      </c>
      <c r="R132" s="166">
        <v>36049.52994</v>
      </c>
      <c r="S132" s="7"/>
      <c r="T132" s="7"/>
      <c r="U132" s="7"/>
      <c r="V132" s="7"/>
      <c r="W132" s="7"/>
      <c r="X132" s="7"/>
      <c r="Y132" s="7"/>
      <c r="Z132" s="7"/>
      <c r="AA132" s="7"/>
      <c r="AB132" s="7"/>
    </row>
    <row r="133" spans="1:28" ht="13.2">
      <c r="A133" s="167"/>
      <c r="B133" s="163" t="s">
        <v>26</v>
      </c>
      <c r="C133" s="163" t="s">
        <v>26</v>
      </c>
      <c r="D133" s="163" t="s">
        <v>26</v>
      </c>
      <c r="E133" s="163">
        <v>10</v>
      </c>
      <c r="F133" s="164">
        <v>6.6E-4</v>
      </c>
      <c r="G133" s="165">
        <v>0</v>
      </c>
      <c r="H133" s="165">
        <v>6.6E-4</v>
      </c>
      <c r="I133" s="165">
        <v>842.51066000000003</v>
      </c>
      <c r="J133" s="165">
        <v>19.00301</v>
      </c>
      <c r="K133" s="165">
        <v>861.51367000000005</v>
      </c>
      <c r="L133" s="165">
        <v>657.87278000000003</v>
      </c>
      <c r="M133" s="165">
        <v>21.98123</v>
      </c>
      <c r="N133" s="165">
        <v>679.85401000000002</v>
      </c>
      <c r="O133" s="165">
        <v>1541.36834</v>
      </c>
      <c r="P133" s="165">
        <v>33662.824049999996</v>
      </c>
      <c r="Q133" s="165">
        <v>0</v>
      </c>
      <c r="R133" s="166">
        <v>33662.824049999996</v>
      </c>
      <c r="S133" s="7"/>
      <c r="T133" s="7"/>
      <c r="U133" s="7"/>
      <c r="V133" s="7"/>
      <c r="W133" s="7"/>
      <c r="X133" s="7"/>
      <c r="Y133" s="7"/>
      <c r="Z133" s="7"/>
      <c r="AA133" s="7"/>
      <c r="AB133" s="7"/>
    </row>
    <row r="134" spans="1:28" ht="13.2">
      <c r="A134" s="167"/>
      <c r="B134" s="167"/>
      <c r="C134" s="167"/>
      <c r="D134" s="167"/>
      <c r="E134" s="168">
        <v>325</v>
      </c>
      <c r="F134" s="169">
        <v>2.7599999999999999E-3</v>
      </c>
      <c r="G134" s="121">
        <v>0</v>
      </c>
      <c r="H134" s="121">
        <v>2.7599999999999999E-3</v>
      </c>
      <c r="I134" s="121">
        <v>62.249559999999995</v>
      </c>
      <c r="J134" s="121">
        <v>1.2289999999999999E-2</v>
      </c>
      <c r="K134" s="121">
        <v>62.261849999999995</v>
      </c>
      <c r="L134" s="121">
        <v>0</v>
      </c>
      <c r="M134" s="121">
        <v>0</v>
      </c>
      <c r="N134" s="121">
        <v>0</v>
      </c>
      <c r="O134" s="121">
        <v>62.264609999999998</v>
      </c>
      <c r="P134" s="121">
        <v>4879.4000599999999</v>
      </c>
      <c r="Q134" s="121">
        <v>0</v>
      </c>
      <c r="R134" s="170">
        <v>4879.4000599999999</v>
      </c>
      <c r="S134" s="7"/>
      <c r="T134" s="7"/>
      <c r="U134" s="7"/>
      <c r="V134" s="7"/>
      <c r="W134" s="7"/>
      <c r="X134" s="7"/>
      <c r="Y134" s="7"/>
      <c r="Z134" s="7"/>
      <c r="AA134" s="7"/>
      <c r="AB134" s="7"/>
    </row>
    <row r="135" spans="1:28" ht="13.2">
      <c r="A135" s="167"/>
      <c r="B135" s="163" t="s">
        <v>27</v>
      </c>
      <c r="C135" s="163" t="s">
        <v>185</v>
      </c>
      <c r="D135" s="163" t="s">
        <v>186</v>
      </c>
      <c r="E135" s="163">
        <v>29</v>
      </c>
      <c r="F135" s="164">
        <v>0.16028000000000001</v>
      </c>
      <c r="G135" s="165">
        <v>0</v>
      </c>
      <c r="H135" s="165">
        <v>0.16028000000000001</v>
      </c>
      <c r="I135" s="165">
        <v>1742.90823</v>
      </c>
      <c r="J135" s="165">
        <v>6.73142</v>
      </c>
      <c r="K135" s="165">
        <v>1749.6396499999998</v>
      </c>
      <c r="L135" s="165">
        <v>2681.7375699999998</v>
      </c>
      <c r="M135" s="165">
        <v>108.69851</v>
      </c>
      <c r="N135" s="165">
        <v>2790.4360799999999</v>
      </c>
      <c r="O135" s="165">
        <v>4540.2360099999996</v>
      </c>
      <c r="P135" s="165">
        <v>45360.443370000001</v>
      </c>
      <c r="Q135" s="165">
        <v>0</v>
      </c>
      <c r="R135" s="166">
        <v>45360.443370000001</v>
      </c>
      <c r="S135" s="7"/>
      <c r="T135" s="7"/>
      <c r="U135" s="7"/>
      <c r="V135" s="7"/>
      <c r="W135" s="7"/>
      <c r="X135" s="7"/>
      <c r="Y135" s="7"/>
      <c r="Z135" s="7"/>
      <c r="AA135" s="7"/>
      <c r="AB135" s="7"/>
    </row>
    <row r="136" spans="1:28" ht="13.2">
      <c r="A136" s="167"/>
      <c r="B136" s="167"/>
      <c r="C136" s="167"/>
      <c r="D136" s="167"/>
      <c r="E136" s="168">
        <v>290</v>
      </c>
      <c r="F136" s="169">
        <v>4.8739999999999999E-2</v>
      </c>
      <c r="G136" s="121">
        <v>0</v>
      </c>
      <c r="H136" s="121">
        <v>4.8739999999999999E-2</v>
      </c>
      <c r="I136" s="121">
        <v>17.969939999999998</v>
      </c>
      <c r="J136" s="121">
        <v>0</v>
      </c>
      <c r="K136" s="121">
        <v>17.969939999999998</v>
      </c>
      <c r="L136" s="121">
        <v>0</v>
      </c>
      <c r="M136" s="121">
        <v>0</v>
      </c>
      <c r="N136" s="121">
        <v>0</v>
      </c>
      <c r="O136" s="121">
        <v>18.01868</v>
      </c>
      <c r="P136" s="121">
        <v>7125.4589900000001</v>
      </c>
      <c r="Q136" s="121">
        <v>0</v>
      </c>
      <c r="R136" s="170">
        <v>7125.4589900000001</v>
      </c>
      <c r="S136" s="7"/>
      <c r="T136" s="7"/>
      <c r="U136" s="7"/>
      <c r="V136" s="7"/>
      <c r="W136" s="7"/>
      <c r="X136" s="7"/>
      <c r="Y136" s="7"/>
      <c r="Z136" s="7"/>
      <c r="AA136" s="7"/>
      <c r="AB136" s="7"/>
    </row>
    <row r="137" spans="1:28" ht="13.2">
      <c r="A137" s="163" t="s">
        <v>187</v>
      </c>
      <c r="B137" s="163" t="s">
        <v>3</v>
      </c>
      <c r="C137" s="163" t="s">
        <v>188</v>
      </c>
      <c r="D137" s="163" t="s">
        <v>189</v>
      </c>
      <c r="E137" s="163">
        <v>115</v>
      </c>
      <c r="F137" s="164">
        <v>0</v>
      </c>
      <c r="G137" s="165">
        <v>0</v>
      </c>
      <c r="H137" s="165">
        <v>0</v>
      </c>
      <c r="I137" s="165">
        <v>1110.86778</v>
      </c>
      <c r="J137" s="165">
        <v>0</v>
      </c>
      <c r="K137" s="165">
        <v>1110.86778</v>
      </c>
      <c r="L137" s="165">
        <v>10.500999999999999</v>
      </c>
      <c r="M137" s="165">
        <v>0</v>
      </c>
      <c r="N137" s="165">
        <v>10.500999999999999</v>
      </c>
      <c r="O137" s="165">
        <v>1121.36878</v>
      </c>
      <c r="P137" s="165">
        <v>17352.629980000002</v>
      </c>
      <c r="Q137" s="165">
        <v>0</v>
      </c>
      <c r="R137" s="166">
        <v>17352.629980000002</v>
      </c>
      <c r="S137" s="7"/>
      <c r="T137" s="7"/>
      <c r="U137" s="7"/>
      <c r="V137" s="7"/>
      <c r="W137" s="7"/>
      <c r="X137" s="7"/>
      <c r="Y137" s="7"/>
      <c r="Z137" s="7"/>
      <c r="AA137" s="7"/>
      <c r="AB137" s="7"/>
    </row>
    <row r="138" spans="1:28" ht="13.2">
      <c r="A138" s="167"/>
      <c r="B138" s="163" t="s">
        <v>4</v>
      </c>
      <c r="C138" s="163" t="s">
        <v>190</v>
      </c>
      <c r="D138" s="163" t="s">
        <v>190</v>
      </c>
      <c r="E138" s="163">
        <v>72</v>
      </c>
      <c r="F138" s="164">
        <v>0</v>
      </c>
      <c r="G138" s="165">
        <v>0</v>
      </c>
      <c r="H138" s="165">
        <v>0</v>
      </c>
      <c r="I138" s="165">
        <v>1305.63041</v>
      </c>
      <c r="J138" s="165">
        <v>11.30428</v>
      </c>
      <c r="K138" s="165">
        <v>1316.93469</v>
      </c>
      <c r="L138" s="165">
        <v>882.67042000000004</v>
      </c>
      <c r="M138" s="165">
        <v>8.0000000000000007E-5</v>
      </c>
      <c r="N138" s="165">
        <v>882.67049999999995</v>
      </c>
      <c r="O138" s="165">
        <v>2199.6051899999998</v>
      </c>
      <c r="P138" s="165">
        <v>8348.2638399999996</v>
      </c>
      <c r="Q138" s="165">
        <v>0</v>
      </c>
      <c r="R138" s="166">
        <v>8348.2638399999996</v>
      </c>
      <c r="S138" s="7"/>
      <c r="T138" s="7"/>
      <c r="U138" s="7"/>
      <c r="V138" s="7"/>
      <c r="W138" s="7"/>
      <c r="X138" s="7"/>
      <c r="Y138" s="7"/>
      <c r="Z138" s="7"/>
      <c r="AA138" s="7"/>
      <c r="AB138" s="7"/>
    </row>
    <row r="139" spans="1:28" ht="13.2">
      <c r="A139" s="167"/>
      <c r="B139" s="167"/>
      <c r="C139" s="163" t="s">
        <v>105</v>
      </c>
      <c r="D139" s="163" t="s">
        <v>105</v>
      </c>
      <c r="E139" s="163">
        <v>75</v>
      </c>
      <c r="F139" s="164">
        <v>0</v>
      </c>
      <c r="G139" s="165">
        <v>0</v>
      </c>
      <c r="H139" s="165">
        <v>0</v>
      </c>
      <c r="I139" s="165">
        <v>3783.7176199999999</v>
      </c>
      <c r="J139" s="165">
        <v>22.794240000000002</v>
      </c>
      <c r="K139" s="165">
        <v>3806.5118600000001</v>
      </c>
      <c r="L139" s="165">
        <v>8108.6399299999994</v>
      </c>
      <c r="M139" s="165">
        <v>1.3600000000000001E-3</v>
      </c>
      <c r="N139" s="165">
        <v>8108.6412900000005</v>
      </c>
      <c r="O139" s="165">
        <v>11915.15315</v>
      </c>
      <c r="P139" s="165">
        <v>24746.79394</v>
      </c>
      <c r="Q139" s="165">
        <v>0</v>
      </c>
      <c r="R139" s="166">
        <v>24746.79394</v>
      </c>
      <c r="S139" s="7"/>
      <c r="T139" s="7"/>
      <c r="U139" s="7"/>
      <c r="V139" s="7"/>
      <c r="W139" s="7"/>
      <c r="X139" s="7"/>
      <c r="Y139" s="7"/>
      <c r="Z139" s="7"/>
      <c r="AA139" s="7"/>
      <c r="AB139" s="7"/>
    </row>
    <row r="140" spans="1:28" ht="13.2">
      <c r="A140" s="167"/>
      <c r="B140" s="167"/>
      <c r="C140" s="163" t="s">
        <v>106</v>
      </c>
      <c r="D140" s="163" t="s">
        <v>107</v>
      </c>
      <c r="E140" s="163">
        <v>58</v>
      </c>
      <c r="F140" s="164">
        <v>0</v>
      </c>
      <c r="G140" s="165">
        <v>0</v>
      </c>
      <c r="H140" s="165">
        <v>0</v>
      </c>
      <c r="I140" s="165">
        <v>5240.3251600000003</v>
      </c>
      <c r="J140" s="165">
        <v>53.369410000000002</v>
      </c>
      <c r="K140" s="165">
        <v>5293.6945700000006</v>
      </c>
      <c r="L140" s="165">
        <v>14481.812380000001</v>
      </c>
      <c r="M140" s="165">
        <v>1.4999999999999999E-4</v>
      </c>
      <c r="N140" s="165">
        <v>14481.812529999999</v>
      </c>
      <c r="O140" s="165">
        <v>19775.507100000003</v>
      </c>
      <c r="P140" s="165">
        <v>58284.773549999998</v>
      </c>
      <c r="Q140" s="165">
        <v>0</v>
      </c>
      <c r="R140" s="166">
        <v>58284.773549999998</v>
      </c>
      <c r="S140" s="7"/>
      <c r="T140" s="7"/>
      <c r="U140" s="7"/>
      <c r="V140" s="7"/>
      <c r="W140" s="7"/>
      <c r="X140" s="7"/>
      <c r="Y140" s="7"/>
      <c r="Z140" s="7"/>
      <c r="AA140" s="7"/>
      <c r="AB140" s="7"/>
    </row>
    <row r="141" spans="1:28" ht="13.2">
      <c r="A141" s="167"/>
      <c r="B141" s="167"/>
      <c r="C141" s="167"/>
      <c r="D141" s="167"/>
      <c r="E141" s="168">
        <v>122</v>
      </c>
      <c r="F141" s="169">
        <v>0</v>
      </c>
      <c r="G141" s="121">
        <v>0</v>
      </c>
      <c r="H141" s="121">
        <v>0</v>
      </c>
      <c r="I141" s="121">
        <v>222.02723999999998</v>
      </c>
      <c r="J141" s="121">
        <v>0</v>
      </c>
      <c r="K141" s="121">
        <v>222.02723999999998</v>
      </c>
      <c r="L141" s="121">
        <v>0</v>
      </c>
      <c r="M141" s="121">
        <v>0</v>
      </c>
      <c r="N141" s="121">
        <v>0</v>
      </c>
      <c r="O141" s="121">
        <v>222.02723999999998</v>
      </c>
      <c r="P141" s="121">
        <v>5834.80764</v>
      </c>
      <c r="Q141" s="121">
        <v>0</v>
      </c>
      <c r="R141" s="170">
        <v>5834.80764</v>
      </c>
      <c r="S141" s="7"/>
      <c r="T141" s="7"/>
      <c r="U141" s="7"/>
      <c r="V141" s="7"/>
      <c r="W141" s="7"/>
      <c r="X141" s="7"/>
      <c r="Y141" s="7"/>
      <c r="Z141" s="7"/>
      <c r="AA141" s="7"/>
      <c r="AB141" s="7"/>
    </row>
    <row r="142" spans="1:28" ht="13.2">
      <c r="A142" s="167"/>
      <c r="B142" s="167"/>
      <c r="C142" s="167"/>
      <c r="D142" s="163" t="s">
        <v>191</v>
      </c>
      <c r="E142" s="163">
        <v>42</v>
      </c>
      <c r="F142" s="164">
        <v>0</v>
      </c>
      <c r="G142" s="165">
        <v>0</v>
      </c>
      <c r="H142" s="165">
        <v>0</v>
      </c>
      <c r="I142" s="165">
        <v>3767.9650899999997</v>
      </c>
      <c r="J142" s="165">
        <v>8.6365800000000004</v>
      </c>
      <c r="K142" s="165">
        <v>3776.60167</v>
      </c>
      <c r="L142" s="165">
        <v>2199.83266</v>
      </c>
      <c r="M142" s="165">
        <v>0</v>
      </c>
      <c r="N142" s="165">
        <v>2199.83266</v>
      </c>
      <c r="O142" s="165">
        <v>5976.43433</v>
      </c>
      <c r="P142" s="165">
        <v>16181.0524</v>
      </c>
      <c r="Q142" s="165">
        <v>0</v>
      </c>
      <c r="R142" s="166">
        <v>16181.0524</v>
      </c>
      <c r="S142" s="7"/>
      <c r="T142" s="7"/>
      <c r="U142" s="7"/>
      <c r="V142" s="7"/>
      <c r="W142" s="7"/>
      <c r="X142" s="7"/>
      <c r="Y142" s="7"/>
      <c r="Z142" s="7"/>
      <c r="AA142" s="7"/>
      <c r="AB142" s="7"/>
    </row>
    <row r="143" spans="1:28" ht="13.2">
      <c r="A143" s="167"/>
      <c r="B143" s="163" t="s">
        <v>6</v>
      </c>
      <c r="C143" s="163" t="s">
        <v>6</v>
      </c>
      <c r="D143" s="163" t="s">
        <v>6</v>
      </c>
      <c r="E143" s="163">
        <v>24</v>
      </c>
      <c r="F143" s="164">
        <v>0</v>
      </c>
      <c r="G143" s="165">
        <v>0</v>
      </c>
      <c r="H143" s="165">
        <v>0</v>
      </c>
      <c r="I143" s="165">
        <v>9072.5342200000014</v>
      </c>
      <c r="J143" s="165">
        <v>10.983979999999999</v>
      </c>
      <c r="K143" s="165">
        <v>9083.5181999999986</v>
      </c>
      <c r="L143" s="165">
        <v>13338.6415</v>
      </c>
      <c r="M143" s="165">
        <v>0.29537000000000002</v>
      </c>
      <c r="N143" s="165">
        <v>13338.93687</v>
      </c>
      <c r="O143" s="165">
        <v>22422.45507</v>
      </c>
      <c r="P143" s="165">
        <v>112988.39229999999</v>
      </c>
      <c r="Q143" s="165">
        <v>0</v>
      </c>
      <c r="R143" s="166">
        <v>112988.39229999999</v>
      </c>
      <c r="S143" s="7"/>
      <c r="T143" s="7"/>
      <c r="U143" s="7"/>
      <c r="V143" s="7"/>
      <c r="W143" s="7"/>
      <c r="X143" s="7"/>
      <c r="Y143" s="7"/>
      <c r="Z143" s="7"/>
      <c r="AA143" s="7"/>
      <c r="AB143" s="7"/>
    </row>
    <row r="144" spans="1:28" ht="13.2">
      <c r="A144" s="167"/>
      <c r="B144" s="167"/>
      <c r="C144" s="167"/>
      <c r="D144" s="167"/>
      <c r="E144" s="168">
        <v>29</v>
      </c>
      <c r="F144" s="169">
        <v>0</v>
      </c>
      <c r="G144" s="121">
        <v>0</v>
      </c>
      <c r="H144" s="121">
        <v>0</v>
      </c>
      <c r="I144" s="121">
        <v>1918.63591</v>
      </c>
      <c r="J144" s="121">
        <v>0.39205000000000001</v>
      </c>
      <c r="K144" s="121">
        <v>1919.0279599999999</v>
      </c>
      <c r="L144" s="121">
        <v>2024.2581399999999</v>
      </c>
      <c r="M144" s="121">
        <v>0</v>
      </c>
      <c r="N144" s="121">
        <v>2024.2581399999999</v>
      </c>
      <c r="O144" s="121">
        <v>3943.2861000000003</v>
      </c>
      <c r="P144" s="121">
        <v>60794.801579999999</v>
      </c>
      <c r="Q144" s="121">
        <v>0</v>
      </c>
      <c r="R144" s="170">
        <v>60794.801579999999</v>
      </c>
      <c r="S144" s="7"/>
      <c r="T144" s="7"/>
      <c r="U144" s="7"/>
      <c r="V144" s="7"/>
      <c r="W144" s="7"/>
      <c r="X144" s="7"/>
      <c r="Y144" s="7"/>
      <c r="Z144" s="7"/>
      <c r="AA144" s="7"/>
      <c r="AB144" s="7"/>
    </row>
    <row r="145" spans="1:28" ht="13.2">
      <c r="A145" s="167"/>
      <c r="B145" s="167"/>
      <c r="C145" s="167"/>
      <c r="D145" s="167"/>
      <c r="E145" s="168">
        <v>79</v>
      </c>
      <c r="F145" s="169">
        <v>0</v>
      </c>
      <c r="G145" s="121">
        <v>0</v>
      </c>
      <c r="H145" s="121">
        <v>0</v>
      </c>
      <c r="I145" s="121">
        <v>24605.004940000003</v>
      </c>
      <c r="J145" s="121">
        <v>537.51280000000008</v>
      </c>
      <c r="K145" s="121">
        <v>25142.517739999999</v>
      </c>
      <c r="L145" s="121">
        <v>248101.85011000003</v>
      </c>
      <c r="M145" s="121">
        <v>53.55612</v>
      </c>
      <c r="N145" s="121">
        <v>248155.40622999999</v>
      </c>
      <c r="O145" s="121">
        <v>273297.92397</v>
      </c>
      <c r="P145" s="121">
        <v>144616.33184999999</v>
      </c>
      <c r="Q145" s="121">
        <v>0</v>
      </c>
      <c r="R145" s="170">
        <v>144616.33184999999</v>
      </c>
      <c r="S145" s="7"/>
      <c r="T145" s="7"/>
      <c r="U145" s="7"/>
      <c r="V145" s="7"/>
      <c r="W145" s="7"/>
      <c r="X145" s="7"/>
      <c r="Y145" s="7"/>
      <c r="Z145" s="7"/>
      <c r="AA145" s="7"/>
      <c r="AB145" s="7"/>
    </row>
    <row r="146" spans="1:28" ht="13.2">
      <c r="A146" s="167"/>
      <c r="B146" s="167"/>
      <c r="C146" s="167"/>
      <c r="D146" s="163" t="s">
        <v>192</v>
      </c>
      <c r="E146" s="163">
        <v>36</v>
      </c>
      <c r="F146" s="164">
        <v>0</v>
      </c>
      <c r="G146" s="165">
        <v>0</v>
      </c>
      <c r="H146" s="165">
        <v>0</v>
      </c>
      <c r="I146" s="165">
        <v>4369.5571100000006</v>
      </c>
      <c r="J146" s="165">
        <v>35.712240000000001</v>
      </c>
      <c r="K146" s="165">
        <v>4405.2693499999996</v>
      </c>
      <c r="L146" s="165">
        <v>3055.4015099999997</v>
      </c>
      <c r="M146" s="165">
        <v>2.65E-3</v>
      </c>
      <c r="N146" s="165">
        <v>3055.40416</v>
      </c>
      <c r="O146" s="165">
        <v>7460.6735099999996</v>
      </c>
      <c r="P146" s="165">
        <v>85181.166370000006</v>
      </c>
      <c r="Q146" s="165">
        <v>0</v>
      </c>
      <c r="R146" s="166">
        <v>85181.166370000006</v>
      </c>
      <c r="S146" s="7"/>
      <c r="T146" s="7"/>
      <c r="U146" s="7"/>
      <c r="V146" s="7"/>
      <c r="W146" s="7"/>
      <c r="X146" s="7"/>
      <c r="Y146" s="7"/>
      <c r="Z146" s="7"/>
      <c r="AA146" s="7"/>
      <c r="AB146" s="7"/>
    </row>
    <row r="147" spans="1:28" ht="13.2">
      <c r="A147" s="167"/>
      <c r="B147" s="167"/>
      <c r="C147" s="167"/>
      <c r="D147" s="163" t="s">
        <v>110</v>
      </c>
      <c r="E147" s="163">
        <v>2</v>
      </c>
      <c r="F147" s="164">
        <v>0</v>
      </c>
      <c r="G147" s="165">
        <v>0</v>
      </c>
      <c r="H147" s="165">
        <v>0</v>
      </c>
      <c r="I147" s="165">
        <v>6127.1067699999994</v>
      </c>
      <c r="J147" s="165">
        <v>65.727399999999989</v>
      </c>
      <c r="K147" s="165">
        <v>6192.8341700000001</v>
      </c>
      <c r="L147" s="165">
        <v>19775.390489999998</v>
      </c>
      <c r="M147" s="165">
        <v>6.498000000000001E-2</v>
      </c>
      <c r="N147" s="165">
        <v>19775.455469999997</v>
      </c>
      <c r="O147" s="165">
        <v>25968.289639999999</v>
      </c>
      <c r="P147" s="165">
        <v>77967.948519999991</v>
      </c>
      <c r="Q147" s="165">
        <v>0</v>
      </c>
      <c r="R147" s="166">
        <v>77967.948519999991</v>
      </c>
      <c r="S147" s="7"/>
      <c r="T147" s="7"/>
      <c r="U147" s="7"/>
      <c r="V147" s="7"/>
      <c r="W147" s="7"/>
      <c r="X147" s="7"/>
      <c r="Y147" s="7"/>
      <c r="Z147" s="7"/>
      <c r="AA147" s="7"/>
      <c r="AB147" s="7"/>
    </row>
    <row r="148" spans="1:28" ht="13.2">
      <c r="A148" s="167"/>
      <c r="B148" s="167"/>
      <c r="C148" s="167"/>
      <c r="D148" s="163" t="s">
        <v>149</v>
      </c>
      <c r="E148" s="163">
        <v>5</v>
      </c>
      <c r="F148" s="164">
        <v>0</v>
      </c>
      <c r="G148" s="165">
        <v>0</v>
      </c>
      <c r="H148" s="165">
        <v>0</v>
      </c>
      <c r="I148" s="165">
        <v>8789.5687300000009</v>
      </c>
      <c r="J148" s="165">
        <v>0.85409000000000002</v>
      </c>
      <c r="K148" s="165">
        <v>8790.4228199999998</v>
      </c>
      <c r="L148" s="165">
        <v>11788.33023</v>
      </c>
      <c r="M148" s="165">
        <v>6.2149999999999997E-2</v>
      </c>
      <c r="N148" s="165">
        <v>11788.392380000001</v>
      </c>
      <c r="O148" s="165">
        <v>20578.815200000001</v>
      </c>
      <c r="P148" s="165">
        <v>76333.024489999996</v>
      </c>
      <c r="Q148" s="165">
        <v>0</v>
      </c>
      <c r="R148" s="166">
        <v>76333.024489999996</v>
      </c>
      <c r="S148" s="7"/>
      <c r="T148" s="7"/>
      <c r="U148" s="7"/>
      <c r="V148" s="7"/>
      <c r="W148" s="7"/>
      <c r="X148" s="7"/>
      <c r="Y148" s="7"/>
      <c r="Z148" s="7"/>
      <c r="AA148" s="7"/>
      <c r="AB148" s="7"/>
    </row>
    <row r="149" spans="1:28" ht="13.2">
      <c r="A149" s="167"/>
      <c r="B149" s="167"/>
      <c r="C149" s="167"/>
      <c r="D149" s="163" t="s">
        <v>193</v>
      </c>
      <c r="E149" s="163">
        <v>22</v>
      </c>
      <c r="F149" s="164">
        <v>0</v>
      </c>
      <c r="G149" s="165">
        <v>0</v>
      </c>
      <c r="H149" s="165">
        <v>0</v>
      </c>
      <c r="I149" s="165">
        <v>4455.2199099999998</v>
      </c>
      <c r="J149" s="165">
        <v>12.1541</v>
      </c>
      <c r="K149" s="165">
        <v>4467.3740099999995</v>
      </c>
      <c r="L149" s="165">
        <v>5170.3442500000001</v>
      </c>
      <c r="M149" s="165">
        <v>5.1479999999999998E-2</v>
      </c>
      <c r="N149" s="165">
        <v>5170.3957300000002</v>
      </c>
      <c r="O149" s="165">
        <v>9637.7697399999997</v>
      </c>
      <c r="P149" s="165">
        <v>90199.803180000003</v>
      </c>
      <c r="Q149" s="165">
        <v>0</v>
      </c>
      <c r="R149" s="166">
        <v>90199.803180000003</v>
      </c>
      <c r="S149" s="7"/>
      <c r="T149" s="7"/>
      <c r="U149" s="7"/>
      <c r="V149" s="7"/>
      <c r="W149" s="7"/>
      <c r="X149" s="7"/>
      <c r="Y149" s="7"/>
      <c r="Z149" s="7"/>
      <c r="AA149" s="7"/>
      <c r="AB149" s="7"/>
    </row>
    <row r="150" spans="1:28" ht="13.2">
      <c r="A150" s="167"/>
      <c r="B150" s="167"/>
      <c r="C150" s="167"/>
      <c r="D150" s="163" t="s">
        <v>194</v>
      </c>
      <c r="E150" s="163">
        <v>26</v>
      </c>
      <c r="F150" s="164">
        <v>0</v>
      </c>
      <c r="G150" s="165">
        <v>0</v>
      </c>
      <c r="H150" s="165">
        <v>0</v>
      </c>
      <c r="I150" s="165">
        <v>2903.1205299999997</v>
      </c>
      <c r="J150" s="165">
        <v>2.8</v>
      </c>
      <c r="K150" s="165">
        <v>2905.9205299999999</v>
      </c>
      <c r="L150" s="165">
        <v>3656.5814399999999</v>
      </c>
      <c r="M150" s="165">
        <v>1.89E-2</v>
      </c>
      <c r="N150" s="165">
        <v>3656.60034</v>
      </c>
      <c r="O150" s="165">
        <v>6562.5208700000003</v>
      </c>
      <c r="P150" s="165">
        <v>46073.685549999995</v>
      </c>
      <c r="Q150" s="165">
        <v>0</v>
      </c>
      <c r="R150" s="166">
        <v>46073.685549999995</v>
      </c>
      <c r="S150" s="7"/>
      <c r="T150" s="7"/>
      <c r="U150" s="7"/>
      <c r="V150" s="7"/>
      <c r="W150" s="7"/>
      <c r="X150" s="7"/>
      <c r="Y150" s="7"/>
      <c r="Z150" s="7"/>
      <c r="AA150" s="7"/>
      <c r="AB150" s="7"/>
    </row>
    <row r="151" spans="1:28" ht="13.2">
      <c r="A151" s="167"/>
      <c r="B151" s="167"/>
      <c r="C151" s="167"/>
      <c r="D151" s="163" t="s">
        <v>195</v>
      </c>
      <c r="E151" s="163">
        <v>54</v>
      </c>
      <c r="F151" s="164">
        <v>0</v>
      </c>
      <c r="G151" s="165">
        <v>0</v>
      </c>
      <c r="H151" s="165">
        <v>0</v>
      </c>
      <c r="I151" s="165">
        <v>3383.5028299999999</v>
      </c>
      <c r="J151" s="165">
        <v>4.1085600000000007</v>
      </c>
      <c r="K151" s="165">
        <v>3387.61139</v>
      </c>
      <c r="L151" s="165">
        <v>5151.0299599999998</v>
      </c>
      <c r="M151" s="165">
        <v>7.26E-3</v>
      </c>
      <c r="N151" s="165">
        <v>5151.0372200000002</v>
      </c>
      <c r="O151" s="165">
        <v>8538.6486100000002</v>
      </c>
      <c r="P151" s="165">
        <v>50411.868759999998</v>
      </c>
      <c r="Q151" s="165">
        <v>0</v>
      </c>
      <c r="R151" s="166">
        <v>50411.868759999998</v>
      </c>
      <c r="S151" s="7"/>
      <c r="T151" s="7"/>
      <c r="U151" s="7"/>
      <c r="V151" s="7"/>
      <c r="W151" s="7"/>
      <c r="X151" s="7"/>
      <c r="Y151" s="7"/>
      <c r="Z151" s="7"/>
      <c r="AA151" s="7"/>
      <c r="AB151" s="7"/>
    </row>
    <row r="152" spans="1:28" ht="13.2">
      <c r="A152" s="167"/>
      <c r="B152" s="167"/>
      <c r="C152" s="163" t="s">
        <v>111</v>
      </c>
      <c r="D152" s="163" t="s">
        <v>111</v>
      </c>
      <c r="E152" s="163">
        <v>10</v>
      </c>
      <c r="F152" s="164">
        <v>0</v>
      </c>
      <c r="G152" s="165">
        <v>0</v>
      </c>
      <c r="H152" s="165">
        <v>0</v>
      </c>
      <c r="I152" s="165">
        <v>2379.4120200000002</v>
      </c>
      <c r="J152" s="165">
        <v>72.337440000000001</v>
      </c>
      <c r="K152" s="165">
        <v>2451.74946</v>
      </c>
      <c r="L152" s="165">
        <v>1536.5501899999999</v>
      </c>
      <c r="M152" s="165">
        <v>0</v>
      </c>
      <c r="N152" s="165">
        <v>1536.5501899999999</v>
      </c>
      <c r="O152" s="165">
        <v>3988.2996499999999</v>
      </c>
      <c r="P152" s="165">
        <v>46303.005700000002</v>
      </c>
      <c r="Q152" s="165">
        <v>0</v>
      </c>
      <c r="R152" s="166">
        <v>46303.005700000002</v>
      </c>
      <c r="S152" s="7"/>
      <c r="T152" s="7"/>
      <c r="U152" s="7"/>
      <c r="V152" s="7"/>
      <c r="W152" s="7"/>
      <c r="X152" s="7"/>
      <c r="Y152" s="7"/>
      <c r="Z152" s="7"/>
      <c r="AA152" s="7"/>
      <c r="AB152" s="7"/>
    </row>
    <row r="153" spans="1:28" ht="13.2">
      <c r="A153" s="167"/>
      <c r="B153" s="167"/>
      <c r="C153" s="163" t="s">
        <v>196</v>
      </c>
      <c r="D153" s="163" t="s">
        <v>197</v>
      </c>
      <c r="E153" s="163">
        <v>19</v>
      </c>
      <c r="F153" s="164">
        <v>0</v>
      </c>
      <c r="G153" s="165">
        <v>0</v>
      </c>
      <c r="H153" s="165">
        <v>0</v>
      </c>
      <c r="I153" s="165">
        <v>1464.6087500000001</v>
      </c>
      <c r="J153" s="165">
        <v>0</v>
      </c>
      <c r="K153" s="165">
        <v>1464.6087500000001</v>
      </c>
      <c r="L153" s="165">
        <v>536.74703</v>
      </c>
      <c r="M153" s="165">
        <v>1.0359999999999999E-2</v>
      </c>
      <c r="N153" s="165">
        <v>536.75738999999999</v>
      </c>
      <c r="O153" s="165">
        <v>2001.3661399999999</v>
      </c>
      <c r="P153" s="165">
        <v>30604.275149999998</v>
      </c>
      <c r="Q153" s="165">
        <v>0</v>
      </c>
      <c r="R153" s="166">
        <v>30604.275149999998</v>
      </c>
      <c r="S153" s="7"/>
      <c r="T153" s="7"/>
      <c r="U153" s="7"/>
      <c r="V153" s="7"/>
      <c r="W153" s="7"/>
      <c r="X153" s="7"/>
      <c r="Y153" s="7"/>
      <c r="Z153" s="7"/>
      <c r="AA153" s="7"/>
      <c r="AB153" s="7"/>
    </row>
    <row r="154" spans="1:28" ht="13.2">
      <c r="A154" s="167"/>
      <c r="B154" s="167"/>
      <c r="C154" s="163" t="s">
        <v>198</v>
      </c>
      <c r="D154" s="163" t="s">
        <v>199</v>
      </c>
      <c r="E154" s="163">
        <v>20</v>
      </c>
      <c r="F154" s="164">
        <v>0</v>
      </c>
      <c r="G154" s="165">
        <v>0</v>
      </c>
      <c r="H154" s="165">
        <v>0</v>
      </c>
      <c r="I154" s="165">
        <v>20.160540000000001</v>
      </c>
      <c r="J154" s="165">
        <v>0</v>
      </c>
      <c r="K154" s="165">
        <v>20.160540000000001</v>
      </c>
      <c r="L154" s="165">
        <v>0</v>
      </c>
      <c r="M154" s="165">
        <v>0</v>
      </c>
      <c r="N154" s="165">
        <v>0</v>
      </c>
      <c r="O154" s="165">
        <v>20.160540000000001</v>
      </c>
      <c r="P154" s="165">
        <v>8564.2643100000005</v>
      </c>
      <c r="Q154" s="165">
        <v>0</v>
      </c>
      <c r="R154" s="166">
        <v>8564.2643100000005</v>
      </c>
      <c r="S154" s="7"/>
      <c r="T154" s="7"/>
      <c r="U154" s="7"/>
      <c r="V154" s="7"/>
      <c r="W154" s="7"/>
      <c r="X154" s="7"/>
      <c r="Y154" s="7"/>
      <c r="Z154" s="7"/>
      <c r="AA154" s="7"/>
      <c r="AB154" s="7"/>
    </row>
    <row r="155" spans="1:28" ht="13.2">
      <c r="A155" s="167"/>
      <c r="B155" s="167"/>
      <c r="C155" s="167"/>
      <c r="D155" s="163" t="s">
        <v>200</v>
      </c>
      <c r="E155" s="163">
        <v>4</v>
      </c>
      <c r="F155" s="164">
        <v>0</v>
      </c>
      <c r="G155" s="165">
        <v>0</v>
      </c>
      <c r="H155" s="165">
        <v>0</v>
      </c>
      <c r="I155" s="165">
        <v>2538.8948500000001</v>
      </c>
      <c r="J155" s="165">
        <v>148.05770999999999</v>
      </c>
      <c r="K155" s="165">
        <v>2686.9525600000002</v>
      </c>
      <c r="L155" s="165">
        <v>5144.9642000000003</v>
      </c>
      <c r="M155" s="165">
        <v>66.009380000000007</v>
      </c>
      <c r="N155" s="165">
        <v>5210.9735799999999</v>
      </c>
      <c r="O155" s="165">
        <v>7897.9261399999996</v>
      </c>
      <c r="P155" s="165">
        <v>33043.27332</v>
      </c>
      <c r="Q155" s="165">
        <v>0</v>
      </c>
      <c r="R155" s="166">
        <v>33043.27332</v>
      </c>
      <c r="S155" s="7"/>
      <c r="T155" s="7"/>
      <c r="U155" s="7"/>
      <c r="V155" s="7"/>
      <c r="W155" s="7"/>
      <c r="X155" s="7"/>
      <c r="Y155" s="7"/>
      <c r="Z155" s="7"/>
      <c r="AA155" s="7"/>
      <c r="AB155" s="7"/>
    </row>
    <row r="156" spans="1:28" ht="13.2">
      <c r="A156" s="167"/>
      <c r="B156" s="167"/>
      <c r="C156" s="167"/>
      <c r="D156" s="163" t="s">
        <v>198</v>
      </c>
      <c r="E156" s="163">
        <v>21</v>
      </c>
      <c r="F156" s="164">
        <v>0</v>
      </c>
      <c r="G156" s="165">
        <v>0</v>
      </c>
      <c r="H156" s="165">
        <v>0</v>
      </c>
      <c r="I156" s="165">
        <v>11.13311</v>
      </c>
      <c r="J156" s="165">
        <v>0</v>
      </c>
      <c r="K156" s="165">
        <v>11.13311</v>
      </c>
      <c r="L156" s="165">
        <v>0</v>
      </c>
      <c r="M156" s="165">
        <v>0</v>
      </c>
      <c r="N156" s="165">
        <v>0</v>
      </c>
      <c r="O156" s="165">
        <v>11.13311</v>
      </c>
      <c r="P156" s="165">
        <v>4026.3175000000001</v>
      </c>
      <c r="Q156" s="165">
        <v>0</v>
      </c>
      <c r="R156" s="166">
        <v>4026.3175000000001</v>
      </c>
      <c r="S156" s="7"/>
      <c r="T156" s="7"/>
      <c r="U156" s="7"/>
      <c r="V156" s="7"/>
      <c r="W156" s="7"/>
      <c r="X156" s="7"/>
      <c r="Y156" s="7"/>
      <c r="Z156" s="7"/>
      <c r="AA156" s="7"/>
      <c r="AB156" s="7"/>
    </row>
    <row r="157" spans="1:28" ht="13.2">
      <c r="A157" s="167"/>
      <c r="B157" s="163" t="s">
        <v>7</v>
      </c>
      <c r="C157" s="163" t="s">
        <v>112</v>
      </c>
      <c r="D157" s="163" t="s">
        <v>7</v>
      </c>
      <c r="E157" s="163">
        <v>110</v>
      </c>
      <c r="F157" s="164">
        <v>0</v>
      </c>
      <c r="G157" s="165">
        <v>0</v>
      </c>
      <c r="H157" s="165">
        <v>0</v>
      </c>
      <c r="I157" s="165">
        <v>2676.4334800000001</v>
      </c>
      <c r="J157" s="165">
        <v>4.0099999999999997E-3</v>
      </c>
      <c r="K157" s="165">
        <v>2676.4374900000003</v>
      </c>
      <c r="L157" s="165">
        <v>2463.42911</v>
      </c>
      <c r="M157" s="165">
        <v>0</v>
      </c>
      <c r="N157" s="165">
        <v>2463.42911</v>
      </c>
      <c r="O157" s="165">
        <v>5139.8665999999994</v>
      </c>
      <c r="P157" s="165">
        <v>33652.353109999996</v>
      </c>
      <c r="Q157" s="165">
        <v>0</v>
      </c>
      <c r="R157" s="166">
        <v>33652.353109999996</v>
      </c>
      <c r="S157" s="7"/>
      <c r="T157" s="7"/>
      <c r="U157" s="7"/>
      <c r="V157" s="7"/>
      <c r="W157" s="7"/>
      <c r="X157" s="7"/>
      <c r="Y157" s="7"/>
      <c r="Z157" s="7"/>
      <c r="AA157" s="7"/>
      <c r="AB157" s="7"/>
    </row>
    <row r="158" spans="1:28" ht="13.2">
      <c r="A158" s="167"/>
      <c r="B158" s="163" t="s">
        <v>8</v>
      </c>
      <c r="C158" s="163" t="s">
        <v>8</v>
      </c>
      <c r="D158" s="163" t="s">
        <v>8</v>
      </c>
      <c r="E158" s="163">
        <v>112</v>
      </c>
      <c r="F158" s="164">
        <v>0</v>
      </c>
      <c r="G158" s="165">
        <v>0</v>
      </c>
      <c r="H158" s="165">
        <v>0</v>
      </c>
      <c r="I158" s="165">
        <v>2320.8943300000001</v>
      </c>
      <c r="J158" s="165">
        <v>9.5645699999999998</v>
      </c>
      <c r="K158" s="165">
        <v>2330.4589000000001</v>
      </c>
      <c r="L158" s="165">
        <v>3774.7604500000002</v>
      </c>
      <c r="M158" s="165">
        <v>0</v>
      </c>
      <c r="N158" s="165">
        <v>3774.7604500000002</v>
      </c>
      <c r="O158" s="165">
        <v>6105.2193499999994</v>
      </c>
      <c r="P158" s="165">
        <v>40098.58481</v>
      </c>
      <c r="Q158" s="165">
        <v>0</v>
      </c>
      <c r="R158" s="166">
        <v>40098.58481</v>
      </c>
      <c r="S158" s="7"/>
      <c r="T158" s="7"/>
      <c r="U158" s="7"/>
      <c r="V158" s="7"/>
      <c r="W158" s="7"/>
      <c r="X158" s="7"/>
      <c r="Y158" s="7"/>
      <c r="Z158" s="7"/>
      <c r="AA158" s="7"/>
      <c r="AB158" s="7"/>
    </row>
    <row r="159" spans="1:28" ht="13.2">
      <c r="A159" s="167"/>
      <c r="B159" s="167"/>
      <c r="C159" s="163" t="s">
        <v>201</v>
      </c>
      <c r="D159" s="163" t="s">
        <v>201</v>
      </c>
      <c r="E159" s="163">
        <v>108</v>
      </c>
      <c r="F159" s="164">
        <v>0</v>
      </c>
      <c r="G159" s="165">
        <v>0</v>
      </c>
      <c r="H159" s="165">
        <v>0</v>
      </c>
      <c r="I159" s="165">
        <v>1852.2012299999999</v>
      </c>
      <c r="J159" s="165">
        <v>2.4079999999999997E-2</v>
      </c>
      <c r="K159" s="165">
        <v>1852.22531</v>
      </c>
      <c r="L159" s="165">
        <v>667.53213000000005</v>
      </c>
      <c r="M159" s="165">
        <v>1.89E-2</v>
      </c>
      <c r="N159" s="165">
        <v>667.55103000000008</v>
      </c>
      <c r="O159" s="165">
        <v>2519.7763399999999</v>
      </c>
      <c r="P159" s="165">
        <v>54309.977460000002</v>
      </c>
      <c r="Q159" s="165">
        <v>0</v>
      </c>
      <c r="R159" s="166">
        <v>54309.977460000002</v>
      </c>
      <c r="S159" s="7"/>
      <c r="T159" s="7"/>
      <c r="U159" s="7"/>
      <c r="V159" s="7"/>
      <c r="W159" s="7"/>
      <c r="X159" s="7"/>
      <c r="Y159" s="7"/>
      <c r="Z159" s="7"/>
      <c r="AA159" s="7"/>
      <c r="AB159" s="7"/>
    </row>
    <row r="160" spans="1:28" ht="13.2">
      <c r="A160" s="167"/>
      <c r="B160" s="167"/>
      <c r="C160" s="163" t="s">
        <v>113</v>
      </c>
      <c r="D160" s="163" t="s">
        <v>113</v>
      </c>
      <c r="E160" s="163">
        <v>106</v>
      </c>
      <c r="F160" s="164">
        <v>0</v>
      </c>
      <c r="G160" s="165">
        <v>0</v>
      </c>
      <c r="H160" s="165">
        <v>0</v>
      </c>
      <c r="I160" s="165">
        <v>2126.38141</v>
      </c>
      <c r="J160" s="165">
        <v>4.5219999999999996E-2</v>
      </c>
      <c r="K160" s="165">
        <v>2126.4266299999999</v>
      </c>
      <c r="L160" s="165">
        <v>97.722259999999991</v>
      </c>
      <c r="M160" s="165">
        <v>3.14E-3</v>
      </c>
      <c r="N160" s="165">
        <v>97.725399999999993</v>
      </c>
      <c r="O160" s="165">
        <v>2224.1520299999997</v>
      </c>
      <c r="P160" s="165">
        <v>36233.300729999995</v>
      </c>
      <c r="Q160" s="165">
        <v>0</v>
      </c>
      <c r="R160" s="166">
        <v>36233.300729999995</v>
      </c>
      <c r="S160" s="7"/>
      <c r="T160" s="7"/>
      <c r="U160" s="7"/>
      <c r="V160" s="7"/>
      <c r="W160" s="7"/>
      <c r="X160" s="7"/>
      <c r="Y160" s="7"/>
      <c r="Z160" s="7"/>
      <c r="AA160" s="7"/>
      <c r="AB160" s="7"/>
    </row>
    <row r="161" spans="1:28" ht="13.2">
      <c r="A161" s="167"/>
      <c r="B161" s="163" t="s">
        <v>9</v>
      </c>
      <c r="C161" s="163" t="s">
        <v>114</v>
      </c>
      <c r="D161" s="163" t="s">
        <v>202</v>
      </c>
      <c r="E161" s="163">
        <v>37</v>
      </c>
      <c r="F161" s="164">
        <v>0</v>
      </c>
      <c r="G161" s="165">
        <v>0</v>
      </c>
      <c r="H161" s="165">
        <v>0</v>
      </c>
      <c r="I161" s="165">
        <v>6826.6204400000006</v>
      </c>
      <c r="J161" s="165">
        <v>48.552910000000004</v>
      </c>
      <c r="K161" s="165">
        <v>6875.17335</v>
      </c>
      <c r="L161" s="165">
        <v>45672.930540000001</v>
      </c>
      <c r="M161" s="165">
        <v>47.756480000000003</v>
      </c>
      <c r="N161" s="165">
        <v>45720.687020000005</v>
      </c>
      <c r="O161" s="165">
        <v>52595.860369999995</v>
      </c>
      <c r="P161" s="165">
        <v>44501.194590000006</v>
      </c>
      <c r="Q161" s="165">
        <v>0</v>
      </c>
      <c r="R161" s="166">
        <v>44501.194590000006</v>
      </c>
      <c r="S161" s="7"/>
      <c r="T161" s="7"/>
      <c r="U161" s="7"/>
      <c r="V161" s="7"/>
      <c r="W161" s="7"/>
      <c r="X161" s="7"/>
      <c r="Y161" s="7"/>
      <c r="Z161" s="7"/>
      <c r="AA161" s="7"/>
      <c r="AB161" s="7"/>
    </row>
    <row r="162" spans="1:28" ht="13.2">
      <c r="A162" s="167"/>
      <c r="B162" s="167"/>
      <c r="C162" s="167"/>
      <c r="D162" s="163" t="s">
        <v>115</v>
      </c>
      <c r="E162" s="163">
        <v>11</v>
      </c>
      <c r="F162" s="164">
        <v>0</v>
      </c>
      <c r="G162" s="165">
        <v>0</v>
      </c>
      <c r="H162" s="165">
        <v>0</v>
      </c>
      <c r="I162" s="165">
        <v>4783.0721299999996</v>
      </c>
      <c r="J162" s="165">
        <v>0.12912000000000001</v>
      </c>
      <c r="K162" s="165">
        <v>4783.2012500000001</v>
      </c>
      <c r="L162" s="165">
        <v>4643.3613499999992</v>
      </c>
      <c r="M162" s="165">
        <v>2.6800000000000001E-2</v>
      </c>
      <c r="N162" s="165">
        <v>4643.3881500000007</v>
      </c>
      <c r="O162" s="165">
        <v>9426.5894000000008</v>
      </c>
      <c r="P162" s="165">
        <v>49401.422789999997</v>
      </c>
      <c r="Q162" s="165">
        <v>0</v>
      </c>
      <c r="R162" s="166">
        <v>49401.422789999997</v>
      </c>
      <c r="S162" s="7"/>
      <c r="T162" s="7"/>
      <c r="U162" s="7"/>
      <c r="V162" s="7"/>
      <c r="W162" s="7"/>
      <c r="X162" s="7"/>
      <c r="Y162" s="7"/>
      <c r="Z162" s="7"/>
      <c r="AA162" s="7"/>
      <c r="AB162" s="7"/>
    </row>
    <row r="163" spans="1:28" ht="13.2">
      <c r="A163" s="167"/>
      <c r="B163" s="167"/>
      <c r="C163" s="167"/>
      <c r="D163" s="167"/>
      <c r="E163" s="168">
        <v>32</v>
      </c>
      <c r="F163" s="169">
        <v>0</v>
      </c>
      <c r="G163" s="121">
        <v>0</v>
      </c>
      <c r="H163" s="121">
        <v>0</v>
      </c>
      <c r="I163" s="121">
        <v>3161.8720699999999</v>
      </c>
      <c r="J163" s="121">
        <v>0.23013</v>
      </c>
      <c r="K163" s="121">
        <v>3162.1022000000003</v>
      </c>
      <c r="L163" s="121">
        <v>465.86052000000001</v>
      </c>
      <c r="M163" s="121">
        <v>1.1359999999999999</v>
      </c>
      <c r="N163" s="121">
        <v>466.99652000000003</v>
      </c>
      <c r="O163" s="121">
        <v>3629.0987200000004</v>
      </c>
      <c r="P163" s="121">
        <v>54268.077299999997</v>
      </c>
      <c r="Q163" s="121">
        <v>0</v>
      </c>
      <c r="R163" s="170">
        <v>54268.077299999997</v>
      </c>
      <c r="S163" s="7"/>
      <c r="T163" s="7"/>
      <c r="U163" s="7"/>
      <c r="V163" s="7"/>
      <c r="W163" s="7"/>
      <c r="X163" s="7"/>
      <c r="Y163" s="7"/>
      <c r="Z163" s="7"/>
      <c r="AA163" s="7"/>
      <c r="AB163" s="7"/>
    </row>
    <row r="164" spans="1:28" ht="13.2">
      <c r="A164" s="167"/>
      <c r="B164" s="167"/>
      <c r="C164" s="167"/>
      <c r="D164" s="167"/>
      <c r="E164" s="168">
        <v>89</v>
      </c>
      <c r="F164" s="169">
        <v>0</v>
      </c>
      <c r="G164" s="121">
        <v>0</v>
      </c>
      <c r="H164" s="121">
        <v>0</v>
      </c>
      <c r="I164" s="121">
        <v>35.981819999999999</v>
      </c>
      <c r="J164" s="121">
        <v>0</v>
      </c>
      <c r="K164" s="121">
        <v>35.981819999999999</v>
      </c>
      <c r="L164" s="121">
        <v>0</v>
      </c>
      <c r="M164" s="121">
        <v>0</v>
      </c>
      <c r="N164" s="121">
        <v>0</v>
      </c>
      <c r="O164" s="121">
        <v>35.981819999999999</v>
      </c>
      <c r="P164" s="121">
        <v>11924.129210000001</v>
      </c>
      <c r="Q164" s="121">
        <v>0</v>
      </c>
      <c r="R164" s="170">
        <v>11924.129210000001</v>
      </c>
      <c r="S164" s="7"/>
      <c r="T164" s="7"/>
      <c r="U164" s="7"/>
      <c r="V164" s="7"/>
      <c r="W164" s="7"/>
      <c r="X164" s="7"/>
      <c r="Y164" s="7"/>
      <c r="Z164" s="7"/>
      <c r="AA164" s="7"/>
      <c r="AB164" s="7"/>
    </row>
    <row r="165" spans="1:28" ht="13.2">
      <c r="A165" s="167"/>
      <c r="B165" s="163" t="s">
        <v>10</v>
      </c>
      <c r="C165" s="163" t="s">
        <v>10</v>
      </c>
      <c r="D165" s="163" t="s">
        <v>10</v>
      </c>
      <c r="E165" s="163">
        <v>34</v>
      </c>
      <c r="F165" s="164">
        <v>0</v>
      </c>
      <c r="G165" s="165">
        <v>0</v>
      </c>
      <c r="H165" s="165">
        <v>0</v>
      </c>
      <c r="I165" s="165">
        <v>3303.7601400000003</v>
      </c>
      <c r="J165" s="165">
        <v>21.41639</v>
      </c>
      <c r="K165" s="165">
        <v>3325.1765299999997</v>
      </c>
      <c r="L165" s="165">
        <v>6188.0650300000007</v>
      </c>
      <c r="M165" s="165">
        <v>8.7359999999999993E-2</v>
      </c>
      <c r="N165" s="165">
        <v>6188.1523899999993</v>
      </c>
      <c r="O165" s="165">
        <v>9513.3289199999999</v>
      </c>
      <c r="P165" s="165">
        <v>29532.728429999999</v>
      </c>
      <c r="Q165" s="165">
        <v>0</v>
      </c>
      <c r="R165" s="166">
        <v>29532.728429999999</v>
      </c>
      <c r="S165" s="7"/>
      <c r="T165" s="7"/>
      <c r="U165" s="7"/>
      <c r="V165" s="7"/>
      <c r="W165" s="7"/>
      <c r="X165" s="7"/>
      <c r="Y165" s="7"/>
      <c r="Z165" s="7"/>
      <c r="AA165" s="7"/>
      <c r="AB165" s="7"/>
    </row>
    <row r="166" spans="1:28" ht="13.2">
      <c r="A166" s="167"/>
      <c r="B166" s="167"/>
      <c r="C166" s="167"/>
      <c r="D166" s="163" t="s">
        <v>203</v>
      </c>
      <c r="E166" s="163">
        <v>114</v>
      </c>
      <c r="F166" s="164">
        <v>0</v>
      </c>
      <c r="G166" s="165">
        <v>0</v>
      </c>
      <c r="H166" s="165">
        <v>0</v>
      </c>
      <c r="I166" s="165">
        <v>1847.6659199999999</v>
      </c>
      <c r="J166" s="165">
        <v>2.03938</v>
      </c>
      <c r="K166" s="165">
        <v>1849.7053000000001</v>
      </c>
      <c r="L166" s="165">
        <v>1069.08249</v>
      </c>
      <c r="M166" s="165">
        <v>3.8900000000000002E-3</v>
      </c>
      <c r="N166" s="165">
        <v>1069.08638</v>
      </c>
      <c r="O166" s="165">
        <v>2918.7916800000003</v>
      </c>
      <c r="P166" s="165">
        <v>35651.903039999997</v>
      </c>
      <c r="Q166" s="165">
        <v>0</v>
      </c>
      <c r="R166" s="166">
        <v>35651.903039999997</v>
      </c>
      <c r="S166" s="7"/>
      <c r="T166" s="7"/>
      <c r="U166" s="7"/>
      <c r="V166" s="7"/>
      <c r="W166" s="7"/>
      <c r="X166" s="7"/>
      <c r="Y166" s="7"/>
      <c r="Z166" s="7"/>
      <c r="AA166" s="7"/>
      <c r="AB166" s="7"/>
    </row>
    <row r="167" spans="1:28" ht="13.2">
      <c r="A167" s="167"/>
      <c r="B167" s="163" t="s">
        <v>116</v>
      </c>
      <c r="C167" s="163" t="s">
        <v>116</v>
      </c>
      <c r="D167" s="163" t="s">
        <v>116</v>
      </c>
      <c r="E167" s="163">
        <v>109</v>
      </c>
      <c r="F167" s="164">
        <v>0</v>
      </c>
      <c r="G167" s="165">
        <v>0</v>
      </c>
      <c r="H167" s="165">
        <v>0</v>
      </c>
      <c r="I167" s="165">
        <v>3680.8407499999998</v>
      </c>
      <c r="J167" s="165">
        <v>44.501750000000001</v>
      </c>
      <c r="K167" s="165">
        <v>3725.3425000000002</v>
      </c>
      <c r="L167" s="165">
        <v>1677.4385600000001</v>
      </c>
      <c r="M167" s="165">
        <v>5.2900000000000004E-3</v>
      </c>
      <c r="N167" s="165">
        <v>1677.4438500000001</v>
      </c>
      <c r="O167" s="165">
        <v>5402.7863499999994</v>
      </c>
      <c r="P167" s="165">
        <v>36322.139860000003</v>
      </c>
      <c r="Q167" s="165">
        <v>0</v>
      </c>
      <c r="R167" s="166">
        <v>36322.139860000003</v>
      </c>
      <c r="S167" s="7"/>
      <c r="T167" s="7"/>
      <c r="U167" s="7"/>
      <c r="V167" s="7"/>
      <c r="W167" s="7"/>
      <c r="X167" s="7"/>
      <c r="Y167" s="7"/>
      <c r="Z167" s="7"/>
      <c r="AA167" s="7"/>
      <c r="AB167" s="7"/>
    </row>
    <row r="168" spans="1:28" ht="13.2">
      <c r="A168" s="167"/>
      <c r="B168" s="167"/>
      <c r="C168" s="163" t="s">
        <v>117</v>
      </c>
      <c r="D168" s="163" t="s">
        <v>118</v>
      </c>
      <c r="E168" s="163">
        <v>111</v>
      </c>
      <c r="F168" s="164">
        <v>0</v>
      </c>
      <c r="G168" s="165">
        <v>0</v>
      </c>
      <c r="H168" s="165">
        <v>0</v>
      </c>
      <c r="I168" s="165">
        <v>1672.1664699999999</v>
      </c>
      <c r="J168" s="165">
        <v>0.46244999999999997</v>
      </c>
      <c r="K168" s="165">
        <v>1672.6289199999999</v>
      </c>
      <c r="L168" s="165">
        <v>323.90030999999999</v>
      </c>
      <c r="M168" s="165">
        <v>4.0000000000000003E-5</v>
      </c>
      <c r="N168" s="165">
        <v>323.90035</v>
      </c>
      <c r="O168" s="165">
        <v>1996.52927</v>
      </c>
      <c r="P168" s="165">
        <v>29465.253850000001</v>
      </c>
      <c r="Q168" s="165">
        <v>0</v>
      </c>
      <c r="R168" s="166">
        <v>29465.253850000001</v>
      </c>
      <c r="S168" s="7"/>
      <c r="T168" s="7"/>
      <c r="U168" s="7"/>
      <c r="V168" s="7"/>
      <c r="W168" s="7"/>
      <c r="X168" s="7"/>
      <c r="Y168" s="7"/>
      <c r="Z168" s="7"/>
      <c r="AA168" s="7"/>
      <c r="AB168" s="7"/>
    </row>
    <row r="169" spans="1:28" ht="13.2">
      <c r="A169" s="167"/>
      <c r="B169" s="163" t="s">
        <v>13</v>
      </c>
      <c r="C169" s="163" t="s">
        <v>119</v>
      </c>
      <c r="D169" s="163" t="s">
        <v>120</v>
      </c>
      <c r="E169" s="163">
        <v>44</v>
      </c>
      <c r="F169" s="164">
        <v>0</v>
      </c>
      <c r="G169" s="165">
        <v>0</v>
      </c>
      <c r="H169" s="165">
        <v>0</v>
      </c>
      <c r="I169" s="165">
        <v>3765.91759</v>
      </c>
      <c r="J169" s="165">
        <v>4.1659999999999996E-2</v>
      </c>
      <c r="K169" s="165">
        <v>3765.9592499999999</v>
      </c>
      <c r="L169" s="165">
        <v>3219.6787000000004</v>
      </c>
      <c r="M169" s="165">
        <v>1.7239999999999998E-2</v>
      </c>
      <c r="N169" s="165">
        <v>3219.6959400000001</v>
      </c>
      <c r="O169" s="165">
        <v>6985.6551900000004</v>
      </c>
      <c r="P169" s="165">
        <v>31366.184670000002</v>
      </c>
      <c r="Q169" s="165">
        <v>0</v>
      </c>
      <c r="R169" s="166">
        <v>31366.184670000002</v>
      </c>
      <c r="S169" s="7"/>
      <c r="T169" s="7"/>
      <c r="U169" s="7"/>
      <c r="V169" s="7"/>
      <c r="W169" s="7"/>
      <c r="X169" s="7"/>
      <c r="Y169" s="7"/>
      <c r="Z169" s="7"/>
      <c r="AA169" s="7"/>
      <c r="AB169" s="7"/>
    </row>
    <row r="170" spans="1:28" ht="13.2">
      <c r="A170" s="167"/>
      <c r="B170" s="167"/>
      <c r="C170" s="167"/>
      <c r="D170" s="163" t="s">
        <v>204</v>
      </c>
      <c r="E170" s="163">
        <v>129</v>
      </c>
      <c r="F170" s="164">
        <v>0</v>
      </c>
      <c r="G170" s="165">
        <v>0</v>
      </c>
      <c r="H170" s="165">
        <v>0</v>
      </c>
      <c r="I170" s="165">
        <v>59.47072</v>
      </c>
      <c r="J170" s="165">
        <v>0</v>
      </c>
      <c r="K170" s="165">
        <v>59.47072</v>
      </c>
      <c r="L170" s="165">
        <v>35</v>
      </c>
      <c r="M170" s="165">
        <v>0</v>
      </c>
      <c r="N170" s="165">
        <v>35</v>
      </c>
      <c r="O170" s="165">
        <v>94.47072</v>
      </c>
      <c r="P170" s="165">
        <v>7563.8778400000001</v>
      </c>
      <c r="Q170" s="165">
        <v>0</v>
      </c>
      <c r="R170" s="166">
        <v>7563.8778400000001</v>
      </c>
      <c r="S170" s="7"/>
      <c r="T170" s="7"/>
      <c r="U170" s="7"/>
      <c r="V170" s="7"/>
      <c r="W170" s="7"/>
      <c r="X170" s="7"/>
      <c r="Y170" s="7"/>
      <c r="Z170" s="7"/>
      <c r="AA170" s="7"/>
      <c r="AB170" s="7"/>
    </row>
    <row r="171" spans="1:28" ht="13.2">
      <c r="A171" s="167"/>
      <c r="B171" s="167"/>
      <c r="C171" s="163" t="s">
        <v>13</v>
      </c>
      <c r="D171" s="163" t="s">
        <v>13</v>
      </c>
      <c r="E171" s="163">
        <v>93</v>
      </c>
      <c r="F171" s="164">
        <v>0</v>
      </c>
      <c r="G171" s="165">
        <v>0</v>
      </c>
      <c r="H171" s="165">
        <v>0</v>
      </c>
      <c r="I171" s="165">
        <v>6398.9013299999997</v>
      </c>
      <c r="J171" s="165">
        <v>8.3642400000000006</v>
      </c>
      <c r="K171" s="165">
        <v>6407.2655700000005</v>
      </c>
      <c r="L171" s="165">
        <v>5166.8214699999999</v>
      </c>
      <c r="M171" s="165">
        <v>4.6900000000000006E-3</v>
      </c>
      <c r="N171" s="165">
        <v>5166.8261600000005</v>
      </c>
      <c r="O171" s="165">
        <v>11574.09173</v>
      </c>
      <c r="P171" s="165">
        <v>58040.07458</v>
      </c>
      <c r="Q171" s="165">
        <v>0</v>
      </c>
      <c r="R171" s="166">
        <v>58040.07458</v>
      </c>
      <c r="S171" s="7"/>
      <c r="T171" s="7"/>
      <c r="U171" s="7"/>
      <c r="V171" s="7"/>
      <c r="W171" s="7"/>
      <c r="X171" s="7"/>
      <c r="Y171" s="7"/>
      <c r="Z171" s="7"/>
      <c r="AA171" s="7"/>
      <c r="AB171" s="7"/>
    </row>
    <row r="172" spans="1:28" ht="13.2">
      <c r="A172" s="167"/>
      <c r="B172" s="167"/>
      <c r="C172" s="163" t="s">
        <v>121</v>
      </c>
      <c r="D172" s="163" t="s">
        <v>121</v>
      </c>
      <c r="E172" s="163">
        <v>124</v>
      </c>
      <c r="F172" s="164">
        <v>0</v>
      </c>
      <c r="G172" s="165">
        <v>0</v>
      </c>
      <c r="H172" s="165">
        <v>0</v>
      </c>
      <c r="I172" s="165">
        <v>258.51087999999999</v>
      </c>
      <c r="J172" s="165">
        <v>0</v>
      </c>
      <c r="K172" s="165">
        <v>258.51087999999999</v>
      </c>
      <c r="L172" s="165">
        <v>0</v>
      </c>
      <c r="M172" s="165">
        <v>0</v>
      </c>
      <c r="N172" s="165">
        <v>0</v>
      </c>
      <c r="O172" s="165">
        <v>258.51087999999999</v>
      </c>
      <c r="P172" s="165">
        <v>7225.0878300000004</v>
      </c>
      <c r="Q172" s="165">
        <v>0</v>
      </c>
      <c r="R172" s="166">
        <v>7225.0878300000004</v>
      </c>
      <c r="S172" s="7"/>
      <c r="T172" s="7"/>
      <c r="U172" s="7"/>
      <c r="V172" s="7"/>
      <c r="W172" s="7"/>
      <c r="X172" s="7"/>
      <c r="Y172" s="7"/>
      <c r="Z172" s="7"/>
      <c r="AA172" s="7"/>
      <c r="AB172" s="7"/>
    </row>
    <row r="173" spans="1:28" ht="13.2">
      <c r="A173" s="167"/>
      <c r="B173" s="167"/>
      <c r="C173" s="163" t="s">
        <v>122</v>
      </c>
      <c r="D173" s="163" t="s">
        <v>122</v>
      </c>
      <c r="E173" s="163">
        <v>67</v>
      </c>
      <c r="F173" s="164">
        <v>0</v>
      </c>
      <c r="G173" s="165">
        <v>0</v>
      </c>
      <c r="H173" s="165">
        <v>0</v>
      </c>
      <c r="I173" s="165">
        <v>3814.29729</v>
      </c>
      <c r="J173" s="165">
        <v>0.11752</v>
      </c>
      <c r="K173" s="165">
        <v>3814.4148100000002</v>
      </c>
      <c r="L173" s="165">
        <v>2964.7780499999999</v>
      </c>
      <c r="M173" s="165">
        <v>7.3150200000000005</v>
      </c>
      <c r="N173" s="165">
        <v>2972.0930699999999</v>
      </c>
      <c r="O173" s="165">
        <v>6786.5078800000001</v>
      </c>
      <c r="P173" s="165">
        <v>39602.074740000004</v>
      </c>
      <c r="Q173" s="165">
        <v>0</v>
      </c>
      <c r="R173" s="166">
        <v>39602.074740000004</v>
      </c>
      <c r="S173" s="7"/>
      <c r="T173" s="7"/>
      <c r="U173" s="7"/>
      <c r="V173" s="7"/>
      <c r="W173" s="7"/>
      <c r="X173" s="7"/>
      <c r="Y173" s="7"/>
      <c r="Z173" s="7"/>
      <c r="AA173" s="7"/>
      <c r="AB173" s="7"/>
    </row>
    <row r="174" spans="1:28" ht="13.2">
      <c r="A174" s="167"/>
      <c r="B174" s="163" t="s">
        <v>123</v>
      </c>
      <c r="C174" s="163" t="s">
        <v>124</v>
      </c>
      <c r="D174" s="163" t="s">
        <v>124</v>
      </c>
      <c r="E174" s="163">
        <v>96</v>
      </c>
      <c r="F174" s="164">
        <v>0</v>
      </c>
      <c r="G174" s="165">
        <v>0</v>
      </c>
      <c r="H174" s="165">
        <v>0</v>
      </c>
      <c r="I174" s="165">
        <v>1405.9629</v>
      </c>
      <c r="J174" s="165">
        <v>0</v>
      </c>
      <c r="K174" s="165">
        <v>1405.9629</v>
      </c>
      <c r="L174" s="165">
        <v>799.36243000000002</v>
      </c>
      <c r="M174" s="165">
        <v>3.4000000000000002E-4</v>
      </c>
      <c r="N174" s="165">
        <v>799.36277000000007</v>
      </c>
      <c r="O174" s="165">
        <v>2205.3256699999997</v>
      </c>
      <c r="P174" s="165">
        <v>21357.691079999997</v>
      </c>
      <c r="Q174" s="165">
        <v>0</v>
      </c>
      <c r="R174" s="166">
        <v>21357.691079999997</v>
      </c>
      <c r="S174" s="7"/>
      <c r="T174" s="7"/>
      <c r="U174" s="7"/>
      <c r="V174" s="7"/>
      <c r="W174" s="7"/>
      <c r="X174" s="7"/>
      <c r="Y174" s="7"/>
      <c r="Z174" s="7"/>
      <c r="AA174" s="7"/>
      <c r="AB174" s="7"/>
    </row>
    <row r="175" spans="1:28" ht="13.2">
      <c r="A175" s="167"/>
      <c r="B175" s="167"/>
      <c r="C175" s="163" t="s">
        <v>125</v>
      </c>
      <c r="D175" s="163" t="s">
        <v>126</v>
      </c>
      <c r="E175" s="163">
        <v>49</v>
      </c>
      <c r="F175" s="164">
        <v>0</v>
      </c>
      <c r="G175" s="165">
        <v>0</v>
      </c>
      <c r="H175" s="165">
        <v>0</v>
      </c>
      <c r="I175" s="165">
        <v>2026.6551000000002</v>
      </c>
      <c r="J175" s="165">
        <v>0</v>
      </c>
      <c r="K175" s="165">
        <v>2026.6551000000002</v>
      </c>
      <c r="L175" s="165">
        <v>2320.0659300000002</v>
      </c>
      <c r="M175" s="165">
        <v>2.657E-2</v>
      </c>
      <c r="N175" s="165">
        <v>2320.0925000000002</v>
      </c>
      <c r="O175" s="165">
        <v>4346.7475999999997</v>
      </c>
      <c r="P175" s="165">
        <v>7179.6616399999994</v>
      </c>
      <c r="Q175" s="165">
        <v>0</v>
      </c>
      <c r="R175" s="166">
        <v>7179.6616399999994</v>
      </c>
      <c r="S175" s="7"/>
      <c r="T175" s="7"/>
      <c r="U175" s="7"/>
      <c r="V175" s="7"/>
      <c r="W175" s="7"/>
      <c r="X175" s="7"/>
      <c r="Y175" s="7"/>
      <c r="Z175" s="7"/>
      <c r="AA175" s="7"/>
      <c r="AB175" s="7"/>
    </row>
    <row r="176" spans="1:28" ht="13.2">
      <c r="A176" s="167"/>
      <c r="B176" s="167"/>
      <c r="C176" s="167"/>
      <c r="D176" s="163" t="s">
        <v>125</v>
      </c>
      <c r="E176" s="163">
        <v>56</v>
      </c>
      <c r="F176" s="164">
        <v>0</v>
      </c>
      <c r="G176" s="165">
        <v>0</v>
      </c>
      <c r="H176" s="165">
        <v>0</v>
      </c>
      <c r="I176" s="165">
        <v>2604.1904300000001</v>
      </c>
      <c r="J176" s="165">
        <v>1.23367</v>
      </c>
      <c r="K176" s="165">
        <v>2605.4241000000002</v>
      </c>
      <c r="L176" s="165">
        <v>2700.7809400000001</v>
      </c>
      <c r="M176" s="165">
        <v>0</v>
      </c>
      <c r="N176" s="165">
        <v>2700.7809400000001</v>
      </c>
      <c r="O176" s="165">
        <v>5306.2050399999998</v>
      </c>
      <c r="P176" s="165">
        <v>36192.581659999996</v>
      </c>
      <c r="Q176" s="165">
        <v>0</v>
      </c>
      <c r="R176" s="166">
        <v>36192.581659999996</v>
      </c>
      <c r="S176" s="7"/>
      <c r="T176" s="7"/>
      <c r="U176" s="7"/>
      <c r="V176" s="7"/>
      <c r="W176" s="7"/>
      <c r="X176" s="7"/>
      <c r="Y176" s="7"/>
      <c r="Z176" s="7"/>
      <c r="AA176" s="7"/>
      <c r="AB176" s="7"/>
    </row>
    <row r="177" spans="1:28" ht="13.2">
      <c r="A177" s="167"/>
      <c r="B177" s="163" t="s">
        <v>15</v>
      </c>
      <c r="C177" s="163" t="s">
        <v>127</v>
      </c>
      <c r="D177" s="163" t="s">
        <v>128</v>
      </c>
      <c r="E177" s="163">
        <v>61</v>
      </c>
      <c r="F177" s="164">
        <v>0</v>
      </c>
      <c r="G177" s="165">
        <v>0</v>
      </c>
      <c r="H177" s="165">
        <v>0</v>
      </c>
      <c r="I177" s="165">
        <v>1274.4108799999999</v>
      </c>
      <c r="J177" s="165">
        <v>0</v>
      </c>
      <c r="K177" s="165">
        <v>1274.4108799999999</v>
      </c>
      <c r="L177" s="165">
        <v>403.76832999999999</v>
      </c>
      <c r="M177" s="165">
        <v>0</v>
      </c>
      <c r="N177" s="165">
        <v>403.76832999999999</v>
      </c>
      <c r="O177" s="165">
        <v>1678.17921</v>
      </c>
      <c r="P177" s="165">
        <v>9939.4263200000005</v>
      </c>
      <c r="Q177" s="165">
        <v>0</v>
      </c>
      <c r="R177" s="166">
        <v>9939.4263200000005</v>
      </c>
      <c r="S177" s="7"/>
      <c r="T177" s="7"/>
      <c r="U177" s="7"/>
      <c r="V177" s="7"/>
      <c r="W177" s="7"/>
      <c r="X177" s="7"/>
      <c r="Y177" s="7"/>
      <c r="Z177" s="7"/>
      <c r="AA177" s="7"/>
      <c r="AB177" s="7"/>
    </row>
    <row r="178" spans="1:28" ht="13.2">
      <c r="A178" s="167"/>
      <c r="B178" s="167"/>
      <c r="C178" s="163" t="s">
        <v>129</v>
      </c>
      <c r="D178" s="163" t="s">
        <v>129</v>
      </c>
      <c r="E178" s="163">
        <v>103</v>
      </c>
      <c r="F178" s="164">
        <v>0</v>
      </c>
      <c r="G178" s="165">
        <v>0</v>
      </c>
      <c r="H178" s="165">
        <v>0</v>
      </c>
      <c r="I178" s="165">
        <v>2201.4482200000002</v>
      </c>
      <c r="J178" s="165">
        <v>0</v>
      </c>
      <c r="K178" s="165">
        <v>2201.4482200000002</v>
      </c>
      <c r="L178" s="165">
        <v>567.43464000000006</v>
      </c>
      <c r="M178" s="165">
        <v>2.4199999999999998E-3</v>
      </c>
      <c r="N178" s="165">
        <v>567.43706000000009</v>
      </c>
      <c r="O178" s="165">
        <v>2768.88528</v>
      </c>
      <c r="P178" s="165">
        <v>33186.247199999998</v>
      </c>
      <c r="Q178" s="165">
        <v>0</v>
      </c>
      <c r="R178" s="166">
        <v>33186.247199999998</v>
      </c>
      <c r="S178" s="7"/>
      <c r="T178" s="7"/>
      <c r="U178" s="7"/>
      <c r="V178" s="7"/>
      <c r="W178" s="7"/>
      <c r="X178" s="7"/>
      <c r="Y178" s="7"/>
      <c r="Z178" s="7"/>
      <c r="AA178" s="7"/>
      <c r="AB178" s="7"/>
    </row>
    <row r="179" spans="1:28" ht="13.2">
      <c r="A179" s="167"/>
      <c r="B179" s="167"/>
      <c r="C179" s="163" t="s">
        <v>205</v>
      </c>
      <c r="D179" s="163" t="s">
        <v>206</v>
      </c>
      <c r="E179" s="163">
        <v>118</v>
      </c>
      <c r="F179" s="164">
        <v>0</v>
      </c>
      <c r="G179" s="165">
        <v>0</v>
      </c>
      <c r="H179" s="165">
        <v>0</v>
      </c>
      <c r="I179" s="165">
        <v>1358.2658600000002</v>
      </c>
      <c r="J179" s="165">
        <v>0</v>
      </c>
      <c r="K179" s="165">
        <v>1358.2658600000002</v>
      </c>
      <c r="L179" s="165">
        <v>785.44074999999998</v>
      </c>
      <c r="M179" s="165">
        <v>0</v>
      </c>
      <c r="N179" s="165">
        <v>785.44074999999998</v>
      </c>
      <c r="O179" s="165">
        <v>2143.7066099999997</v>
      </c>
      <c r="P179" s="165">
        <v>47142.326789999999</v>
      </c>
      <c r="Q179" s="165">
        <v>0</v>
      </c>
      <c r="R179" s="166">
        <v>47142.326789999999</v>
      </c>
      <c r="S179" s="7"/>
      <c r="T179" s="7"/>
      <c r="U179" s="7"/>
      <c r="V179" s="7"/>
      <c r="W179" s="7"/>
      <c r="X179" s="7"/>
      <c r="Y179" s="7"/>
      <c r="Z179" s="7"/>
      <c r="AA179" s="7"/>
      <c r="AB179" s="7"/>
    </row>
    <row r="180" spans="1:28" ht="13.2">
      <c r="A180" s="167"/>
      <c r="B180" s="167"/>
      <c r="C180" s="163" t="s">
        <v>130</v>
      </c>
      <c r="D180" s="163" t="s">
        <v>131</v>
      </c>
      <c r="E180" s="163">
        <v>66</v>
      </c>
      <c r="F180" s="164">
        <v>0</v>
      </c>
      <c r="G180" s="165">
        <v>0</v>
      </c>
      <c r="H180" s="165">
        <v>0</v>
      </c>
      <c r="I180" s="165">
        <v>2738.38789</v>
      </c>
      <c r="J180" s="165">
        <v>0</v>
      </c>
      <c r="K180" s="165">
        <v>2738.38789</v>
      </c>
      <c r="L180" s="165">
        <v>813.15260999999998</v>
      </c>
      <c r="M180" s="165">
        <v>1.2099999999999999E-3</v>
      </c>
      <c r="N180" s="165">
        <v>813.15382</v>
      </c>
      <c r="O180" s="165">
        <v>3551.54171</v>
      </c>
      <c r="P180" s="165">
        <v>15443.814970000001</v>
      </c>
      <c r="Q180" s="165">
        <v>0</v>
      </c>
      <c r="R180" s="166">
        <v>15443.814970000001</v>
      </c>
      <c r="S180" s="7"/>
      <c r="T180" s="7"/>
      <c r="U180" s="7"/>
      <c r="V180" s="7"/>
      <c r="W180" s="7"/>
      <c r="X180" s="7"/>
      <c r="Y180" s="7"/>
      <c r="Z180" s="7"/>
      <c r="AA180" s="7"/>
      <c r="AB180" s="7"/>
    </row>
    <row r="181" spans="1:28" ht="13.2">
      <c r="A181" s="167"/>
      <c r="B181" s="167"/>
      <c r="C181" s="167"/>
      <c r="D181" s="167"/>
      <c r="E181" s="168">
        <v>120</v>
      </c>
      <c r="F181" s="169">
        <v>0</v>
      </c>
      <c r="G181" s="121">
        <v>0</v>
      </c>
      <c r="H181" s="121">
        <v>0</v>
      </c>
      <c r="I181" s="121">
        <v>116.07872</v>
      </c>
      <c r="J181" s="121">
        <v>0</v>
      </c>
      <c r="K181" s="121">
        <v>116.07872</v>
      </c>
      <c r="L181" s="121">
        <v>0</v>
      </c>
      <c r="M181" s="121">
        <v>0</v>
      </c>
      <c r="N181" s="121">
        <v>0</v>
      </c>
      <c r="O181" s="121">
        <v>116.07872</v>
      </c>
      <c r="P181" s="121">
        <v>6414.9288799999995</v>
      </c>
      <c r="Q181" s="121">
        <v>0</v>
      </c>
      <c r="R181" s="170">
        <v>6414.9288799999995</v>
      </c>
      <c r="S181" s="7"/>
      <c r="T181" s="7"/>
      <c r="U181" s="7"/>
      <c r="V181" s="7"/>
      <c r="W181" s="7"/>
      <c r="X181" s="7"/>
      <c r="Y181" s="7"/>
      <c r="Z181" s="7"/>
      <c r="AA181" s="7"/>
      <c r="AB181" s="7"/>
    </row>
    <row r="182" spans="1:28" ht="13.2">
      <c r="A182" s="167"/>
      <c r="B182" s="167"/>
      <c r="C182" s="167"/>
      <c r="D182" s="163" t="s">
        <v>207</v>
      </c>
      <c r="E182" s="163">
        <v>87</v>
      </c>
      <c r="F182" s="164">
        <v>0</v>
      </c>
      <c r="G182" s="165">
        <v>0</v>
      </c>
      <c r="H182" s="165">
        <v>0</v>
      </c>
      <c r="I182" s="165">
        <v>40.689749999999997</v>
      </c>
      <c r="J182" s="165">
        <v>0</v>
      </c>
      <c r="K182" s="165">
        <v>40.689749999999997</v>
      </c>
      <c r="L182" s="165">
        <v>2.1886999999999999</v>
      </c>
      <c r="M182" s="165">
        <v>0</v>
      </c>
      <c r="N182" s="165">
        <v>2.1886999999999999</v>
      </c>
      <c r="O182" s="165">
        <v>42.878449999999994</v>
      </c>
      <c r="P182" s="165">
        <v>14773.045300000002</v>
      </c>
      <c r="Q182" s="165">
        <v>0</v>
      </c>
      <c r="R182" s="166">
        <v>14773.045300000002</v>
      </c>
      <c r="S182" s="7"/>
      <c r="T182" s="7"/>
      <c r="U182" s="7"/>
      <c r="V182" s="7"/>
      <c r="W182" s="7"/>
      <c r="X182" s="7"/>
      <c r="Y182" s="7"/>
      <c r="Z182" s="7"/>
      <c r="AA182" s="7"/>
      <c r="AB182" s="7"/>
    </row>
    <row r="183" spans="1:28" ht="13.2">
      <c r="A183" s="167"/>
      <c r="B183" s="167"/>
      <c r="C183" s="167"/>
      <c r="D183" s="167"/>
      <c r="E183" s="168">
        <v>94</v>
      </c>
      <c r="F183" s="169">
        <v>0</v>
      </c>
      <c r="G183" s="121">
        <v>0</v>
      </c>
      <c r="H183" s="121">
        <v>0</v>
      </c>
      <c r="I183" s="121">
        <v>2414.5080200000002</v>
      </c>
      <c r="J183" s="121">
        <v>1.3688900000000002</v>
      </c>
      <c r="K183" s="121">
        <v>2415.87691</v>
      </c>
      <c r="L183" s="121">
        <v>2374.7381299999997</v>
      </c>
      <c r="M183" s="121">
        <v>0.17282</v>
      </c>
      <c r="N183" s="121">
        <v>2374.9109500000004</v>
      </c>
      <c r="O183" s="121">
        <v>4790.7878600000004</v>
      </c>
      <c r="P183" s="121">
        <v>22154.818899999998</v>
      </c>
      <c r="Q183" s="121">
        <v>0</v>
      </c>
      <c r="R183" s="170">
        <v>22154.818899999998</v>
      </c>
      <c r="S183" s="7"/>
      <c r="T183" s="7"/>
      <c r="U183" s="7"/>
      <c r="V183" s="7"/>
      <c r="W183" s="7"/>
      <c r="X183" s="7"/>
      <c r="Y183" s="7"/>
      <c r="Z183" s="7"/>
      <c r="AA183" s="7"/>
      <c r="AB183" s="7"/>
    </row>
    <row r="184" spans="1:28" ht="13.2">
      <c r="A184" s="167"/>
      <c r="B184" s="167"/>
      <c r="C184" s="167"/>
      <c r="D184" s="163" t="s">
        <v>130</v>
      </c>
      <c r="E184" s="163">
        <v>39</v>
      </c>
      <c r="F184" s="164">
        <v>0</v>
      </c>
      <c r="G184" s="165">
        <v>0</v>
      </c>
      <c r="H184" s="165">
        <v>0</v>
      </c>
      <c r="I184" s="165">
        <v>3083.5451200000002</v>
      </c>
      <c r="J184" s="165">
        <v>3.3599999999999997E-3</v>
      </c>
      <c r="K184" s="165">
        <v>3083.5484799999999</v>
      </c>
      <c r="L184" s="165">
        <v>2263.8562599999996</v>
      </c>
      <c r="M184" s="165">
        <v>0</v>
      </c>
      <c r="N184" s="165">
        <v>2263.8562599999996</v>
      </c>
      <c r="O184" s="165">
        <v>5347.4047399999999</v>
      </c>
      <c r="P184" s="165">
        <v>14347.122519999999</v>
      </c>
      <c r="Q184" s="165">
        <v>0</v>
      </c>
      <c r="R184" s="166">
        <v>14347.122519999999</v>
      </c>
      <c r="S184" s="7"/>
      <c r="T184" s="7"/>
      <c r="U184" s="7"/>
      <c r="V184" s="7"/>
      <c r="W184" s="7"/>
      <c r="X184" s="7"/>
      <c r="Y184" s="7"/>
      <c r="Z184" s="7"/>
      <c r="AA184" s="7"/>
      <c r="AB184" s="7"/>
    </row>
    <row r="185" spans="1:28" ht="13.2">
      <c r="A185" s="167"/>
      <c r="B185" s="167"/>
      <c r="C185" s="167"/>
      <c r="D185" s="167"/>
      <c r="E185" s="168">
        <v>40</v>
      </c>
      <c r="F185" s="169">
        <v>0</v>
      </c>
      <c r="G185" s="121">
        <v>0</v>
      </c>
      <c r="H185" s="121">
        <v>0</v>
      </c>
      <c r="I185" s="121">
        <v>5760.5362800000003</v>
      </c>
      <c r="J185" s="121">
        <v>28.736599999999999</v>
      </c>
      <c r="K185" s="121">
        <v>5789.2728799999995</v>
      </c>
      <c r="L185" s="121">
        <v>17421.44499</v>
      </c>
      <c r="M185" s="121">
        <v>2.3003</v>
      </c>
      <c r="N185" s="121">
        <v>17423.745289999999</v>
      </c>
      <c r="O185" s="121">
        <v>23213.018170000003</v>
      </c>
      <c r="P185" s="121">
        <v>55255.195030000003</v>
      </c>
      <c r="Q185" s="121">
        <v>0</v>
      </c>
      <c r="R185" s="170">
        <v>55255.195030000003</v>
      </c>
      <c r="S185" s="7"/>
      <c r="T185" s="7"/>
      <c r="U185" s="7"/>
      <c r="V185" s="7"/>
      <c r="W185" s="7"/>
      <c r="X185" s="7"/>
      <c r="Y185" s="7"/>
      <c r="Z185" s="7"/>
      <c r="AA185" s="7"/>
      <c r="AB185" s="7"/>
    </row>
    <row r="186" spans="1:28" ht="13.2">
      <c r="A186" s="167"/>
      <c r="B186" s="167"/>
      <c r="C186" s="167"/>
      <c r="D186" s="163" t="s">
        <v>208</v>
      </c>
      <c r="E186" s="163">
        <v>126</v>
      </c>
      <c r="F186" s="164">
        <v>0</v>
      </c>
      <c r="G186" s="165">
        <v>0</v>
      </c>
      <c r="H186" s="165">
        <v>0</v>
      </c>
      <c r="I186" s="165">
        <v>230.61109999999999</v>
      </c>
      <c r="J186" s="165">
        <v>0</v>
      </c>
      <c r="K186" s="165">
        <v>230.61109999999999</v>
      </c>
      <c r="L186" s="165">
        <v>0</v>
      </c>
      <c r="M186" s="165">
        <v>0</v>
      </c>
      <c r="N186" s="165">
        <v>0</v>
      </c>
      <c r="O186" s="165">
        <v>230.61109999999999</v>
      </c>
      <c r="P186" s="165">
        <v>6356.07665</v>
      </c>
      <c r="Q186" s="165">
        <v>0</v>
      </c>
      <c r="R186" s="166">
        <v>6356.07665</v>
      </c>
      <c r="S186" s="7"/>
      <c r="T186" s="7"/>
      <c r="U186" s="7"/>
      <c r="V186" s="7"/>
      <c r="W186" s="7"/>
      <c r="X186" s="7"/>
      <c r="Y186" s="7"/>
      <c r="Z186" s="7"/>
      <c r="AA186" s="7"/>
      <c r="AB186" s="7"/>
    </row>
    <row r="187" spans="1:28" ht="13.2">
      <c r="A187" s="167"/>
      <c r="B187" s="167"/>
      <c r="C187" s="163" t="s">
        <v>132</v>
      </c>
      <c r="D187" s="163" t="s">
        <v>132</v>
      </c>
      <c r="E187" s="163">
        <v>71</v>
      </c>
      <c r="F187" s="164">
        <v>0</v>
      </c>
      <c r="G187" s="165">
        <v>0</v>
      </c>
      <c r="H187" s="165">
        <v>0</v>
      </c>
      <c r="I187" s="165">
        <v>1290.8966699999999</v>
      </c>
      <c r="J187" s="165">
        <v>3.1109999999999999E-2</v>
      </c>
      <c r="K187" s="165">
        <v>1290.92778</v>
      </c>
      <c r="L187" s="165">
        <v>9.3202400000000001</v>
      </c>
      <c r="M187" s="165">
        <v>0.84066999999999992</v>
      </c>
      <c r="N187" s="165">
        <v>10.160909999999999</v>
      </c>
      <c r="O187" s="165">
        <v>1301.08869</v>
      </c>
      <c r="P187" s="165">
        <v>9271.4942300000002</v>
      </c>
      <c r="Q187" s="165">
        <v>0</v>
      </c>
      <c r="R187" s="166">
        <v>9271.4942300000002</v>
      </c>
      <c r="S187" s="7"/>
      <c r="T187" s="7"/>
      <c r="U187" s="7"/>
      <c r="V187" s="7"/>
      <c r="W187" s="7"/>
      <c r="X187" s="7"/>
      <c r="Y187" s="7"/>
      <c r="Z187" s="7"/>
      <c r="AA187" s="7"/>
      <c r="AB187" s="7"/>
    </row>
    <row r="188" spans="1:28" ht="13.2">
      <c r="A188" s="167"/>
      <c r="B188" s="163" t="s">
        <v>16</v>
      </c>
      <c r="C188" s="163" t="s">
        <v>133</v>
      </c>
      <c r="D188" s="163" t="s">
        <v>133</v>
      </c>
      <c r="E188" s="163">
        <v>46</v>
      </c>
      <c r="F188" s="164">
        <v>0</v>
      </c>
      <c r="G188" s="165">
        <v>0</v>
      </c>
      <c r="H188" s="165">
        <v>0</v>
      </c>
      <c r="I188" s="165">
        <v>6894.8991799999994</v>
      </c>
      <c r="J188" s="165">
        <v>163.94662</v>
      </c>
      <c r="K188" s="165">
        <v>7058.8458000000001</v>
      </c>
      <c r="L188" s="165">
        <v>9270.0012499999993</v>
      </c>
      <c r="M188" s="165">
        <v>1.1039999999999999E-2</v>
      </c>
      <c r="N188" s="165">
        <v>9270.0122899999988</v>
      </c>
      <c r="O188" s="165">
        <v>16328.85809</v>
      </c>
      <c r="P188" s="165">
        <v>67740.599560000002</v>
      </c>
      <c r="Q188" s="165">
        <v>0</v>
      </c>
      <c r="R188" s="166">
        <v>67740.599560000002</v>
      </c>
      <c r="S188" s="7"/>
      <c r="T188" s="7"/>
      <c r="U188" s="7"/>
      <c r="V188" s="7"/>
      <c r="W188" s="7"/>
      <c r="X188" s="7"/>
      <c r="Y188" s="7"/>
      <c r="Z188" s="7"/>
      <c r="AA188" s="7"/>
      <c r="AB188" s="7"/>
    </row>
    <row r="189" spans="1:28" ht="13.2">
      <c r="A189" s="167"/>
      <c r="B189" s="167"/>
      <c r="C189" s="167"/>
      <c r="D189" s="167"/>
      <c r="E189" s="168">
        <v>128</v>
      </c>
      <c r="F189" s="169">
        <v>0</v>
      </c>
      <c r="G189" s="121">
        <v>0</v>
      </c>
      <c r="H189" s="121">
        <v>0</v>
      </c>
      <c r="I189" s="121">
        <v>134.27636999999999</v>
      </c>
      <c r="J189" s="121">
        <v>0</v>
      </c>
      <c r="K189" s="121">
        <v>134.27636999999999</v>
      </c>
      <c r="L189" s="121">
        <v>0</v>
      </c>
      <c r="M189" s="121">
        <v>0</v>
      </c>
      <c r="N189" s="121">
        <v>0</v>
      </c>
      <c r="O189" s="121">
        <v>134.27636999999999</v>
      </c>
      <c r="P189" s="121">
        <v>10372.993930000001</v>
      </c>
      <c r="Q189" s="121">
        <v>0</v>
      </c>
      <c r="R189" s="170">
        <v>10372.993930000001</v>
      </c>
      <c r="S189" s="7"/>
      <c r="T189" s="7"/>
      <c r="U189" s="7"/>
      <c r="V189" s="7"/>
      <c r="W189" s="7"/>
      <c r="X189" s="7"/>
      <c r="Y189" s="7"/>
      <c r="Z189" s="7"/>
      <c r="AA189" s="7"/>
      <c r="AB189" s="7"/>
    </row>
    <row r="190" spans="1:28" ht="13.2">
      <c r="A190" s="167"/>
      <c r="B190" s="167"/>
      <c r="C190" s="167"/>
      <c r="D190" s="163" t="s">
        <v>134</v>
      </c>
      <c r="E190" s="163">
        <v>63</v>
      </c>
      <c r="F190" s="164">
        <v>0</v>
      </c>
      <c r="G190" s="165">
        <v>0</v>
      </c>
      <c r="H190" s="165">
        <v>0</v>
      </c>
      <c r="I190" s="165">
        <v>3504.7735200000002</v>
      </c>
      <c r="J190" s="165">
        <v>1.14594</v>
      </c>
      <c r="K190" s="165">
        <v>3505.9194600000001</v>
      </c>
      <c r="L190" s="165">
        <v>1327.6954699999999</v>
      </c>
      <c r="M190" s="165">
        <v>1.5499999999999999E-3</v>
      </c>
      <c r="N190" s="165">
        <v>1327.6970200000001</v>
      </c>
      <c r="O190" s="165">
        <v>4833.6164800000006</v>
      </c>
      <c r="P190" s="165">
        <v>53377.065240000004</v>
      </c>
      <c r="Q190" s="165">
        <v>0</v>
      </c>
      <c r="R190" s="166">
        <v>53377.065240000004</v>
      </c>
      <c r="S190" s="7"/>
      <c r="T190" s="7"/>
      <c r="U190" s="7"/>
      <c r="V190" s="7"/>
      <c r="W190" s="7"/>
      <c r="X190" s="7"/>
      <c r="Y190" s="7"/>
      <c r="Z190" s="7"/>
      <c r="AA190" s="7"/>
      <c r="AB190" s="7"/>
    </row>
    <row r="191" spans="1:28" ht="13.2">
      <c r="A191" s="167"/>
      <c r="B191" s="167"/>
      <c r="C191" s="167"/>
      <c r="D191" s="167"/>
      <c r="E191" s="168">
        <v>127</v>
      </c>
      <c r="F191" s="169">
        <v>0</v>
      </c>
      <c r="G191" s="121">
        <v>0</v>
      </c>
      <c r="H191" s="121">
        <v>0</v>
      </c>
      <c r="I191" s="121">
        <v>78.829630000000009</v>
      </c>
      <c r="J191" s="121">
        <v>0</v>
      </c>
      <c r="K191" s="121">
        <v>78.829630000000009</v>
      </c>
      <c r="L191" s="121">
        <v>5</v>
      </c>
      <c r="M191" s="121">
        <v>0</v>
      </c>
      <c r="N191" s="121">
        <v>5</v>
      </c>
      <c r="O191" s="121">
        <v>83.829630000000009</v>
      </c>
      <c r="P191" s="121">
        <v>8884.1613400000006</v>
      </c>
      <c r="Q191" s="121">
        <v>0</v>
      </c>
      <c r="R191" s="170">
        <v>8884.1613400000006</v>
      </c>
      <c r="S191" s="7"/>
      <c r="T191" s="7"/>
      <c r="U191" s="7"/>
      <c r="V191" s="7"/>
      <c r="W191" s="7"/>
      <c r="X191" s="7"/>
      <c r="Y191" s="7"/>
      <c r="Z191" s="7"/>
      <c r="AA191" s="7"/>
      <c r="AB191" s="7"/>
    </row>
    <row r="192" spans="1:28" ht="13.2">
      <c r="A192" s="167"/>
      <c r="B192" s="167"/>
      <c r="C192" s="167"/>
      <c r="D192" s="163" t="s">
        <v>145</v>
      </c>
      <c r="E192" s="163">
        <v>86</v>
      </c>
      <c r="F192" s="164">
        <v>0</v>
      </c>
      <c r="G192" s="165">
        <v>0</v>
      </c>
      <c r="H192" s="165">
        <v>0</v>
      </c>
      <c r="I192" s="165">
        <v>312.29818999999998</v>
      </c>
      <c r="J192" s="165">
        <v>0</v>
      </c>
      <c r="K192" s="165">
        <v>312.29818999999998</v>
      </c>
      <c r="L192" s="165">
        <v>5.357E-2</v>
      </c>
      <c r="M192" s="165">
        <v>0</v>
      </c>
      <c r="N192" s="165">
        <v>5.357E-2</v>
      </c>
      <c r="O192" s="165">
        <v>312.35176000000001</v>
      </c>
      <c r="P192" s="165">
        <v>14319.01649</v>
      </c>
      <c r="Q192" s="165">
        <v>0</v>
      </c>
      <c r="R192" s="166">
        <v>14319.01649</v>
      </c>
      <c r="S192" s="7"/>
      <c r="T192" s="7"/>
      <c r="U192" s="7"/>
      <c r="V192" s="7"/>
      <c r="W192" s="7"/>
      <c r="X192" s="7"/>
      <c r="Y192" s="7"/>
      <c r="Z192" s="7"/>
      <c r="AA192" s="7"/>
      <c r="AB192" s="7"/>
    </row>
    <row r="193" spans="1:28" ht="13.2">
      <c r="A193" s="167"/>
      <c r="B193" s="167"/>
      <c r="C193" s="163" t="s">
        <v>16</v>
      </c>
      <c r="D193" s="163" t="s">
        <v>16</v>
      </c>
      <c r="E193" s="163">
        <v>59</v>
      </c>
      <c r="F193" s="164">
        <v>0</v>
      </c>
      <c r="G193" s="165">
        <v>0</v>
      </c>
      <c r="H193" s="165">
        <v>0</v>
      </c>
      <c r="I193" s="165">
        <v>1801.2723700000001</v>
      </c>
      <c r="J193" s="165">
        <v>4.0000000000000001E-3</v>
      </c>
      <c r="K193" s="165">
        <v>1801.27637</v>
      </c>
      <c r="L193" s="165">
        <v>1243.4900600000001</v>
      </c>
      <c r="M193" s="165">
        <v>2.3000000000000001E-4</v>
      </c>
      <c r="N193" s="165">
        <v>1243.49029</v>
      </c>
      <c r="O193" s="165">
        <v>3044.7666600000002</v>
      </c>
      <c r="P193" s="165">
        <v>12178.96336</v>
      </c>
      <c r="Q193" s="165">
        <v>0</v>
      </c>
      <c r="R193" s="166">
        <v>12178.96336</v>
      </c>
      <c r="S193" s="7"/>
      <c r="T193" s="7"/>
      <c r="U193" s="7"/>
      <c r="V193" s="7"/>
      <c r="W193" s="7"/>
      <c r="X193" s="7"/>
      <c r="Y193" s="7"/>
      <c r="Z193" s="7"/>
      <c r="AA193" s="7"/>
      <c r="AB193" s="7"/>
    </row>
    <row r="194" spans="1:28" ht="13.2">
      <c r="A194" s="167"/>
      <c r="B194" s="167"/>
      <c r="C194" s="167"/>
      <c r="D194" s="163" t="s">
        <v>209</v>
      </c>
      <c r="E194" s="163">
        <v>70</v>
      </c>
      <c r="F194" s="164">
        <v>0</v>
      </c>
      <c r="G194" s="165">
        <v>0</v>
      </c>
      <c r="H194" s="165">
        <v>0</v>
      </c>
      <c r="I194" s="165">
        <v>1177.9213300000001</v>
      </c>
      <c r="J194" s="165">
        <v>1.1E-4</v>
      </c>
      <c r="K194" s="165">
        <v>1177.9214399999998</v>
      </c>
      <c r="L194" s="165">
        <v>2.56365</v>
      </c>
      <c r="M194" s="165">
        <v>0</v>
      </c>
      <c r="N194" s="165">
        <v>2.56365</v>
      </c>
      <c r="O194" s="165">
        <v>1180.4850900000001</v>
      </c>
      <c r="P194" s="165">
        <v>9071.4898300000004</v>
      </c>
      <c r="Q194" s="165">
        <v>0</v>
      </c>
      <c r="R194" s="166">
        <v>9071.4898300000004</v>
      </c>
      <c r="S194" s="7"/>
      <c r="T194" s="7"/>
      <c r="U194" s="7"/>
      <c r="V194" s="7"/>
      <c r="W194" s="7"/>
      <c r="X194" s="7"/>
      <c r="Y194" s="7"/>
      <c r="Z194" s="7"/>
      <c r="AA194" s="7"/>
      <c r="AB194" s="7"/>
    </row>
    <row r="195" spans="1:28" ht="13.2">
      <c r="A195" s="167"/>
      <c r="B195" s="167"/>
      <c r="C195" s="163" t="s">
        <v>210</v>
      </c>
      <c r="D195" s="163" t="s">
        <v>210</v>
      </c>
      <c r="E195" s="163">
        <v>69</v>
      </c>
      <c r="F195" s="164">
        <v>0</v>
      </c>
      <c r="G195" s="165">
        <v>0</v>
      </c>
      <c r="H195" s="165">
        <v>0</v>
      </c>
      <c r="I195" s="165">
        <v>1731.85977</v>
      </c>
      <c r="J195" s="165">
        <v>3.1789999999999999E-2</v>
      </c>
      <c r="K195" s="165">
        <v>1731.89156</v>
      </c>
      <c r="L195" s="165">
        <v>113.48785000000001</v>
      </c>
      <c r="M195" s="165">
        <v>1.1E-4</v>
      </c>
      <c r="N195" s="165">
        <v>113.48796</v>
      </c>
      <c r="O195" s="165">
        <v>1845.37952</v>
      </c>
      <c r="P195" s="165">
        <v>14081.569589999999</v>
      </c>
      <c r="Q195" s="165">
        <v>0</v>
      </c>
      <c r="R195" s="166">
        <v>14081.569589999999</v>
      </c>
      <c r="S195" s="7"/>
      <c r="T195" s="7"/>
      <c r="U195" s="7"/>
      <c r="V195" s="7"/>
      <c r="W195" s="7"/>
      <c r="X195" s="7"/>
      <c r="Y195" s="7"/>
      <c r="Z195" s="7"/>
      <c r="AA195" s="7"/>
      <c r="AB195" s="7"/>
    </row>
    <row r="196" spans="1:28" ht="13.2">
      <c r="A196" s="167"/>
      <c r="B196" s="163" t="s">
        <v>17</v>
      </c>
      <c r="C196" s="163" t="s">
        <v>135</v>
      </c>
      <c r="D196" s="163" t="s">
        <v>135</v>
      </c>
      <c r="E196" s="163">
        <v>92</v>
      </c>
      <c r="F196" s="164">
        <v>0</v>
      </c>
      <c r="G196" s="165">
        <v>0</v>
      </c>
      <c r="H196" s="165">
        <v>0</v>
      </c>
      <c r="I196" s="165">
        <v>866.13091000000009</v>
      </c>
      <c r="J196" s="165">
        <v>0</v>
      </c>
      <c r="K196" s="165">
        <v>866.13091000000009</v>
      </c>
      <c r="L196" s="165">
        <v>308.20267999999999</v>
      </c>
      <c r="M196" s="165">
        <v>0</v>
      </c>
      <c r="N196" s="165">
        <v>308.20267999999999</v>
      </c>
      <c r="O196" s="165">
        <v>1174.3335900000002</v>
      </c>
      <c r="P196" s="165">
        <v>10019.00648</v>
      </c>
      <c r="Q196" s="165">
        <v>0</v>
      </c>
      <c r="R196" s="166">
        <v>10019.00648</v>
      </c>
      <c r="S196" s="7"/>
      <c r="T196" s="7"/>
      <c r="U196" s="7"/>
      <c r="V196" s="7"/>
      <c r="W196" s="7"/>
      <c r="X196" s="7"/>
      <c r="Y196" s="7"/>
      <c r="Z196" s="7"/>
      <c r="AA196" s="7"/>
      <c r="AB196" s="7"/>
    </row>
    <row r="197" spans="1:28" ht="13.2">
      <c r="A197" s="167"/>
      <c r="B197" s="167"/>
      <c r="C197" s="163" t="s">
        <v>136</v>
      </c>
      <c r="D197" s="163" t="s">
        <v>211</v>
      </c>
      <c r="E197" s="163">
        <v>121</v>
      </c>
      <c r="F197" s="164">
        <v>0</v>
      </c>
      <c r="G197" s="165">
        <v>0</v>
      </c>
      <c r="H197" s="165">
        <v>0</v>
      </c>
      <c r="I197" s="165">
        <v>415.01990999999998</v>
      </c>
      <c r="J197" s="165">
        <v>0</v>
      </c>
      <c r="K197" s="165">
        <v>415.01990999999998</v>
      </c>
      <c r="L197" s="165">
        <v>0</v>
      </c>
      <c r="M197" s="165">
        <v>0</v>
      </c>
      <c r="N197" s="165">
        <v>0</v>
      </c>
      <c r="O197" s="165">
        <v>415.01990999999998</v>
      </c>
      <c r="P197" s="165">
        <v>5620.14527</v>
      </c>
      <c r="Q197" s="165">
        <v>0</v>
      </c>
      <c r="R197" s="166">
        <v>5620.14527</v>
      </c>
      <c r="S197" s="7"/>
      <c r="T197" s="7"/>
      <c r="U197" s="7"/>
      <c r="V197" s="7"/>
      <c r="W197" s="7"/>
      <c r="X197" s="7"/>
      <c r="Y197" s="7"/>
      <c r="Z197" s="7"/>
      <c r="AA197" s="7"/>
      <c r="AB197" s="7"/>
    </row>
    <row r="198" spans="1:28" ht="13.2">
      <c r="A198" s="167"/>
      <c r="B198" s="167"/>
      <c r="C198" s="167"/>
      <c r="D198" s="163" t="s">
        <v>137</v>
      </c>
      <c r="E198" s="163">
        <v>45</v>
      </c>
      <c r="F198" s="164">
        <v>0</v>
      </c>
      <c r="G198" s="165">
        <v>0</v>
      </c>
      <c r="H198" s="165">
        <v>0</v>
      </c>
      <c r="I198" s="165">
        <v>2217.7307099999998</v>
      </c>
      <c r="J198" s="165">
        <v>7.5600000000000001E-2</v>
      </c>
      <c r="K198" s="165">
        <v>2217.8063099999999</v>
      </c>
      <c r="L198" s="165">
        <v>823.97875999999997</v>
      </c>
      <c r="M198" s="165">
        <v>0</v>
      </c>
      <c r="N198" s="165">
        <v>823.97875999999997</v>
      </c>
      <c r="O198" s="165">
        <v>3041.7850699999999</v>
      </c>
      <c r="P198" s="165">
        <v>8079.4153099999994</v>
      </c>
      <c r="Q198" s="165">
        <v>0</v>
      </c>
      <c r="R198" s="166">
        <v>8079.4153099999994</v>
      </c>
      <c r="S198" s="7"/>
      <c r="T198" s="7"/>
      <c r="U198" s="7"/>
      <c r="V198" s="7"/>
      <c r="W198" s="7"/>
      <c r="X198" s="7"/>
      <c r="Y198" s="7"/>
      <c r="Z198" s="7"/>
      <c r="AA198" s="7"/>
      <c r="AB198" s="7"/>
    </row>
    <row r="199" spans="1:28" ht="13.2">
      <c r="A199" s="167"/>
      <c r="B199" s="167"/>
      <c r="C199" s="163" t="s">
        <v>138</v>
      </c>
      <c r="D199" s="163" t="s">
        <v>138</v>
      </c>
      <c r="E199" s="163">
        <v>91</v>
      </c>
      <c r="F199" s="164">
        <v>0</v>
      </c>
      <c r="G199" s="165">
        <v>0</v>
      </c>
      <c r="H199" s="165">
        <v>0</v>
      </c>
      <c r="I199" s="165">
        <v>2255.62293</v>
      </c>
      <c r="J199" s="165">
        <v>6.3000000000000003E-4</v>
      </c>
      <c r="K199" s="165">
        <v>2255.62356</v>
      </c>
      <c r="L199" s="165">
        <v>1214.3841299999999</v>
      </c>
      <c r="M199" s="165">
        <v>1.89E-2</v>
      </c>
      <c r="N199" s="165">
        <v>1214.4030299999999</v>
      </c>
      <c r="O199" s="165">
        <v>3470.0265899999999</v>
      </c>
      <c r="P199" s="165">
        <v>10692.40461</v>
      </c>
      <c r="Q199" s="165">
        <v>0</v>
      </c>
      <c r="R199" s="166">
        <v>10692.40461</v>
      </c>
      <c r="S199" s="7"/>
      <c r="T199" s="7"/>
      <c r="U199" s="7"/>
      <c r="V199" s="7"/>
      <c r="W199" s="7"/>
      <c r="X199" s="7"/>
      <c r="Y199" s="7"/>
      <c r="Z199" s="7"/>
      <c r="AA199" s="7"/>
      <c r="AB199" s="7"/>
    </row>
    <row r="200" spans="1:28" ht="13.2">
      <c r="A200" s="167"/>
      <c r="B200" s="167"/>
      <c r="C200" s="163" t="s">
        <v>139</v>
      </c>
      <c r="D200" s="163" t="s">
        <v>140</v>
      </c>
      <c r="E200" s="163">
        <v>90</v>
      </c>
      <c r="F200" s="164">
        <v>0</v>
      </c>
      <c r="G200" s="165">
        <v>0</v>
      </c>
      <c r="H200" s="165">
        <v>0</v>
      </c>
      <c r="I200" s="165">
        <v>1990.0986699999999</v>
      </c>
      <c r="J200" s="165">
        <v>0.10973000000000001</v>
      </c>
      <c r="K200" s="165">
        <v>1990.2084</v>
      </c>
      <c r="L200" s="165">
        <v>2378.4191900000001</v>
      </c>
      <c r="M200" s="165">
        <v>5.67E-2</v>
      </c>
      <c r="N200" s="165">
        <v>2378.4758900000002</v>
      </c>
      <c r="O200" s="165">
        <v>4368.6842900000001</v>
      </c>
      <c r="P200" s="165">
        <v>9069.1518300000007</v>
      </c>
      <c r="Q200" s="165">
        <v>0</v>
      </c>
      <c r="R200" s="166">
        <v>9069.1518300000007</v>
      </c>
      <c r="S200" s="7"/>
      <c r="T200" s="7"/>
      <c r="U200" s="7"/>
      <c r="V200" s="7"/>
      <c r="W200" s="7"/>
      <c r="X200" s="7"/>
      <c r="Y200" s="7"/>
      <c r="Z200" s="7"/>
      <c r="AA200" s="7"/>
      <c r="AB200" s="7"/>
    </row>
    <row r="201" spans="1:28" ht="13.2">
      <c r="A201" s="167"/>
      <c r="B201" s="167"/>
      <c r="C201" s="163" t="s">
        <v>17</v>
      </c>
      <c r="D201" s="163" t="s">
        <v>141</v>
      </c>
      <c r="E201" s="163">
        <v>17</v>
      </c>
      <c r="F201" s="164">
        <v>0</v>
      </c>
      <c r="G201" s="165">
        <v>0</v>
      </c>
      <c r="H201" s="165">
        <v>0</v>
      </c>
      <c r="I201" s="165">
        <v>5348.3293200000007</v>
      </c>
      <c r="J201" s="165">
        <v>1.06334</v>
      </c>
      <c r="K201" s="165">
        <v>5349.3926600000004</v>
      </c>
      <c r="L201" s="165">
        <v>6638.6144699999995</v>
      </c>
      <c r="M201" s="165">
        <v>0.77944000000000002</v>
      </c>
      <c r="N201" s="165">
        <v>6639.3939099999998</v>
      </c>
      <c r="O201" s="165">
        <v>11988.78657</v>
      </c>
      <c r="P201" s="165">
        <v>61592.800790000001</v>
      </c>
      <c r="Q201" s="165">
        <v>0</v>
      </c>
      <c r="R201" s="166">
        <v>61592.800790000001</v>
      </c>
      <c r="S201" s="7"/>
      <c r="T201" s="7"/>
      <c r="U201" s="7"/>
      <c r="V201" s="7"/>
      <c r="W201" s="7"/>
      <c r="X201" s="7"/>
      <c r="Y201" s="7"/>
      <c r="Z201" s="7"/>
      <c r="AA201" s="7"/>
      <c r="AB201" s="7"/>
    </row>
    <row r="202" spans="1:28" ht="13.2">
      <c r="A202" s="167"/>
      <c r="B202" s="167"/>
      <c r="C202" s="167"/>
      <c r="D202" s="167"/>
      <c r="E202" s="168">
        <v>35</v>
      </c>
      <c r="F202" s="169">
        <v>0</v>
      </c>
      <c r="G202" s="121">
        <v>0</v>
      </c>
      <c r="H202" s="121">
        <v>0</v>
      </c>
      <c r="I202" s="121">
        <v>3817.9482000000003</v>
      </c>
      <c r="J202" s="121">
        <v>3.8226</v>
      </c>
      <c r="K202" s="121">
        <v>3821.7707999999998</v>
      </c>
      <c r="L202" s="121">
        <v>2780.9339300000001</v>
      </c>
      <c r="M202" s="121">
        <v>8.3899999999999999E-3</v>
      </c>
      <c r="N202" s="121">
        <v>2780.9423199999997</v>
      </c>
      <c r="O202" s="121">
        <v>6602.7131200000003</v>
      </c>
      <c r="P202" s="121">
        <v>54141.825680000002</v>
      </c>
      <c r="Q202" s="121">
        <v>0</v>
      </c>
      <c r="R202" s="170">
        <v>54141.825680000002</v>
      </c>
      <c r="S202" s="7"/>
      <c r="T202" s="7"/>
      <c r="U202" s="7"/>
      <c r="V202" s="7"/>
      <c r="W202" s="7"/>
      <c r="X202" s="7"/>
      <c r="Y202" s="7"/>
      <c r="Z202" s="7"/>
      <c r="AA202" s="7"/>
      <c r="AB202" s="7"/>
    </row>
    <row r="203" spans="1:28" ht="13.2">
      <c r="A203" s="167"/>
      <c r="B203" s="167"/>
      <c r="C203" s="167"/>
      <c r="D203" s="167"/>
      <c r="E203" s="168">
        <v>81</v>
      </c>
      <c r="F203" s="169">
        <v>0</v>
      </c>
      <c r="G203" s="121">
        <v>0</v>
      </c>
      <c r="H203" s="121">
        <v>0</v>
      </c>
      <c r="I203" s="121">
        <v>4653.6955599999992</v>
      </c>
      <c r="J203" s="121">
        <v>10.188129999999999</v>
      </c>
      <c r="K203" s="121">
        <v>4663.8836900000006</v>
      </c>
      <c r="L203" s="121">
        <v>3636.68966</v>
      </c>
      <c r="M203" s="121">
        <v>9.41E-3</v>
      </c>
      <c r="N203" s="121">
        <v>3636.6990699999997</v>
      </c>
      <c r="O203" s="121">
        <v>8300.5827599999993</v>
      </c>
      <c r="P203" s="121">
        <v>58428.743619999994</v>
      </c>
      <c r="Q203" s="121">
        <v>0</v>
      </c>
      <c r="R203" s="170">
        <v>58428.743619999994</v>
      </c>
      <c r="S203" s="7"/>
      <c r="T203" s="7"/>
      <c r="U203" s="7"/>
      <c r="V203" s="7"/>
      <c r="W203" s="7"/>
      <c r="X203" s="7"/>
      <c r="Y203" s="7"/>
      <c r="Z203" s="7"/>
      <c r="AA203" s="7"/>
      <c r="AB203" s="7"/>
    </row>
    <row r="204" spans="1:28" ht="13.2">
      <c r="A204" s="167"/>
      <c r="B204" s="167"/>
      <c r="C204" s="167"/>
      <c r="D204" s="163" t="s">
        <v>142</v>
      </c>
      <c r="E204" s="163">
        <v>25</v>
      </c>
      <c r="F204" s="164">
        <v>0</v>
      </c>
      <c r="G204" s="165">
        <v>0</v>
      </c>
      <c r="H204" s="165">
        <v>0</v>
      </c>
      <c r="I204" s="165">
        <v>3643.7322899999999</v>
      </c>
      <c r="J204" s="165">
        <v>4.317E-2</v>
      </c>
      <c r="K204" s="165">
        <v>3643.7754599999998</v>
      </c>
      <c r="L204" s="165">
        <v>3024.9833799999997</v>
      </c>
      <c r="M204" s="165">
        <v>1.1800000000000001E-2</v>
      </c>
      <c r="N204" s="165">
        <v>3024.9951800000003</v>
      </c>
      <c r="O204" s="165">
        <v>6668.7706399999997</v>
      </c>
      <c r="P204" s="165">
        <v>46793.507789999996</v>
      </c>
      <c r="Q204" s="165">
        <v>0</v>
      </c>
      <c r="R204" s="166">
        <v>46793.507789999996</v>
      </c>
      <c r="S204" s="7"/>
      <c r="T204" s="7"/>
      <c r="U204" s="7"/>
      <c r="V204" s="7"/>
      <c r="W204" s="7"/>
      <c r="X204" s="7"/>
      <c r="Y204" s="7"/>
      <c r="Z204" s="7"/>
      <c r="AA204" s="7"/>
      <c r="AB204" s="7"/>
    </row>
    <row r="205" spans="1:28" ht="13.2">
      <c r="A205" s="167"/>
      <c r="B205" s="167"/>
      <c r="C205" s="167"/>
      <c r="D205" s="163" t="s">
        <v>143</v>
      </c>
      <c r="E205" s="163">
        <v>6</v>
      </c>
      <c r="F205" s="164">
        <v>0</v>
      </c>
      <c r="G205" s="165">
        <v>0</v>
      </c>
      <c r="H205" s="165">
        <v>0</v>
      </c>
      <c r="I205" s="165">
        <v>4946.1556600000004</v>
      </c>
      <c r="J205" s="165">
        <v>2.0514899999999998</v>
      </c>
      <c r="K205" s="165">
        <v>4948.2071500000002</v>
      </c>
      <c r="L205" s="165">
        <v>10125.105310000001</v>
      </c>
      <c r="M205" s="165">
        <v>9.5999999999999992E-3</v>
      </c>
      <c r="N205" s="165">
        <v>10125.11491</v>
      </c>
      <c r="O205" s="165">
        <v>15073.32206</v>
      </c>
      <c r="P205" s="165">
        <v>53807.060279999998</v>
      </c>
      <c r="Q205" s="165">
        <v>0</v>
      </c>
      <c r="R205" s="166">
        <v>53807.060279999998</v>
      </c>
      <c r="S205" s="7"/>
      <c r="T205" s="7"/>
      <c r="U205" s="7"/>
      <c r="V205" s="7"/>
      <c r="W205" s="7"/>
      <c r="X205" s="7"/>
      <c r="Y205" s="7"/>
      <c r="Z205" s="7"/>
      <c r="AA205" s="7"/>
      <c r="AB205" s="7"/>
    </row>
    <row r="206" spans="1:28" ht="13.2">
      <c r="A206" s="167"/>
      <c r="B206" s="167"/>
      <c r="C206" s="167"/>
      <c r="D206" s="167"/>
      <c r="E206" s="168">
        <v>16</v>
      </c>
      <c r="F206" s="169">
        <v>0</v>
      </c>
      <c r="G206" s="121">
        <v>0</v>
      </c>
      <c r="H206" s="121">
        <v>0</v>
      </c>
      <c r="I206" s="121">
        <v>4842.6235299999998</v>
      </c>
      <c r="J206" s="121">
        <v>3.3525999999999998</v>
      </c>
      <c r="K206" s="121">
        <v>4845.97613</v>
      </c>
      <c r="L206" s="121">
        <v>5379.02376</v>
      </c>
      <c r="M206" s="121">
        <v>0</v>
      </c>
      <c r="N206" s="121">
        <v>5379.02376</v>
      </c>
      <c r="O206" s="121">
        <v>10224.999890000001</v>
      </c>
      <c r="P206" s="121">
        <v>75650.981280000007</v>
      </c>
      <c r="Q206" s="121">
        <v>0</v>
      </c>
      <c r="R206" s="170">
        <v>75650.981280000007</v>
      </c>
      <c r="S206" s="7"/>
      <c r="T206" s="7"/>
      <c r="U206" s="7"/>
      <c r="V206" s="7"/>
      <c r="W206" s="7"/>
      <c r="X206" s="7"/>
      <c r="Y206" s="7"/>
      <c r="Z206" s="7"/>
      <c r="AA206" s="7"/>
      <c r="AB206" s="7"/>
    </row>
    <row r="207" spans="1:28" ht="13.2">
      <c r="A207" s="167"/>
      <c r="B207" s="167"/>
      <c r="C207" s="167"/>
      <c r="D207" s="167"/>
      <c r="E207" s="168">
        <v>28</v>
      </c>
      <c r="F207" s="169">
        <v>0</v>
      </c>
      <c r="G207" s="121">
        <v>0</v>
      </c>
      <c r="H207" s="121">
        <v>0</v>
      </c>
      <c r="I207" s="121">
        <v>4826.2078499999998</v>
      </c>
      <c r="J207" s="121">
        <v>19.203439999999997</v>
      </c>
      <c r="K207" s="121">
        <v>4845.41129</v>
      </c>
      <c r="L207" s="121">
        <v>13405.76894</v>
      </c>
      <c r="M207" s="121">
        <v>6.8729999999999999E-2</v>
      </c>
      <c r="N207" s="121">
        <v>13405.837670000001</v>
      </c>
      <c r="O207" s="121">
        <v>18251.248960000001</v>
      </c>
      <c r="P207" s="121">
        <v>43618.85615</v>
      </c>
      <c r="Q207" s="121">
        <v>0</v>
      </c>
      <c r="R207" s="170">
        <v>43618.85615</v>
      </c>
      <c r="S207" s="7"/>
      <c r="T207" s="7"/>
      <c r="U207" s="7"/>
      <c r="V207" s="7"/>
      <c r="W207" s="7"/>
      <c r="X207" s="7"/>
      <c r="Y207" s="7"/>
      <c r="Z207" s="7"/>
      <c r="AA207" s="7"/>
      <c r="AB207" s="7"/>
    </row>
    <row r="208" spans="1:28" ht="13.2">
      <c r="A208" s="167"/>
      <c r="B208" s="167"/>
      <c r="C208" s="167"/>
      <c r="D208" s="163" t="s">
        <v>17</v>
      </c>
      <c r="E208" s="163">
        <v>8</v>
      </c>
      <c r="F208" s="164">
        <v>0</v>
      </c>
      <c r="G208" s="165">
        <v>0</v>
      </c>
      <c r="H208" s="165">
        <v>0</v>
      </c>
      <c r="I208" s="165">
        <v>8157.6330499999995</v>
      </c>
      <c r="J208" s="165">
        <v>60.771169999999998</v>
      </c>
      <c r="K208" s="165">
        <v>8218.4042200000004</v>
      </c>
      <c r="L208" s="165">
        <v>64324.603200000005</v>
      </c>
      <c r="M208" s="165">
        <v>4.0600000000000004E-2</v>
      </c>
      <c r="N208" s="165">
        <v>64324.643799999998</v>
      </c>
      <c r="O208" s="165">
        <v>72543.048020000002</v>
      </c>
      <c r="P208" s="165">
        <v>64410.474829999999</v>
      </c>
      <c r="Q208" s="165">
        <v>0</v>
      </c>
      <c r="R208" s="166">
        <v>64410.474829999999</v>
      </c>
      <c r="S208" s="7"/>
      <c r="T208" s="7"/>
      <c r="U208" s="7"/>
      <c r="V208" s="7"/>
      <c r="W208" s="7"/>
      <c r="X208" s="7"/>
      <c r="Y208" s="7"/>
      <c r="Z208" s="7"/>
      <c r="AA208" s="7"/>
      <c r="AB208" s="7"/>
    </row>
    <row r="209" spans="1:28" ht="13.2">
      <c r="A209" s="167"/>
      <c r="B209" s="167"/>
      <c r="C209" s="167"/>
      <c r="D209" s="163" t="s">
        <v>146</v>
      </c>
      <c r="E209" s="163">
        <v>3</v>
      </c>
      <c r="F209" s="164">
        <v>0</v>
      </c>
      <c r="G209" s="165">
        <v>0</v>
      </c>
      <c r="H209" s="165">
        <v>0</v>
      </c>
      <c r="I209" s="165">
        <v>9989.6262899999983</v>
      </c>
      <c r="J209" s="165">
        <v>127.42559</v>
      </c>
      <c r="K209" s="165">
        <v>10117.051880000001</v>
      </c>
      <c r="L209" s="165">
        <v>36234.811990000002</v>
      </c>
      <c r="M209" s="165">
        <v>2.9010000000000001E-2</v>
      </c>
      <c r="N209" s="165">
        <v>36234.841</v>
      </c>
      <c r="O209" s="165">
        <v>46351.892879999999</v>
      </c>
      <c r="P209" s="165">
        <v>50060.189850000002</v>
      </c>
      <c r="Q209" s="165">
        <v>0</v>
      </c>
      <c r="R209" s="166">
        <v>50060.189850000002</v>
      </c>
      <c r="S209" s="7"/>
      <c r="T209" s="7"/>
      <c r="U209" s="7"/>
      <c r="V209" s="7"/>
      <c r="W209" s="7"/>
      <c r="X209" s="7"/>
      <c r="Y209" s="7"/>
      <c r="Z209" s="7"/>
      <c r="AA209" s="7"/>
      <c r="AB209" s="7"/>
    </row>
    <row r="210" spans="1:28" ht="13.2">
      <c r="A210" s="167"/>
      <c r="B210" s="167"/>
      <c r="C210" s="167"/>
      <c r="D210" s="167"/>
      <c r="E210" s="168">
        <v>30</v>
      </c>
      <c r="F210" s="169">
        <v>0</v>
      </c>
      <c r="G210" s="121">
        <v>0</v>
      </c>
      <c r="H210" s="121">
        <v>0</v>
      </c>
      <c r="I210" s="121">
        <v>8362.9207200000001</v>
      </c>
      <c r="J210" s="121">
        <v>6.1005799999999999</v>
      </c>
      <c r="K210" s="121">
        <v>8369.0213000000003</v>
      </c>
      <c r="L210" s="121">
        <v>15690.881529999999</v>
      </c>
      <c r="M210" s="121">
        <v>6.4999999999999997E-4</v>
      </c>
      <c r="N210" s="121">
        <v>15690.882180000001</v>
      </c>
      <c r="O210" s="121">
        <v>24059.903480000001</v>
      </c>
      <c r="P210" s="121">
        <v>94163.806730000011</v>
      </c>
      <c r="Q210" s="121">
        <v>0</v>
      </c>
      <c r="R210" s="170">
        <v>94163.806730000011</v>
      </c>
      <c r="S210" s="7"/>
      <c r="T210" s="7"/>
      <c r="U210" s="7"/>
      <c r="V210" s="7"/>
      <c r="W210" s="7"/>
      <c r="X210" s="7"/>
      <c r="Y210" s="7"/>
      <c r="Z210" s="7"/>
      <c r="AA210" s="7"/>
      <c r="AB210" s="7"/>
    </row>
    <row r="211" spans="1:28" ht="13.2">
      <c r="A211" s="167"/>
      <c r="B211" s="167"/>
      <c r="C211" s="167"/>
      <c r="D211" s="163" t="s">
        <v>147</v>
      </c>
      <c r="E211" s="163">
        <v>125</v>
      </c>
      <c r="F211" s="164">
        <v>0</v>
      </c>
      <c r="G211" s="165">
        <v>0</v>
      </c>
      <c r="H211" s="165">
        <v>0</v>
      </c>
      <c r="I211" s="165">
        <v>453.19236000000001</v>
      </c>
      <c r="J211" s="165">
        <v>0</v>
      </c>
      <c r="K211" s="165">
        <v>453.19236000000001</v>
      </c>
      <c r="L211" s="165">
        <v>0</v>
      </c>
      <c r="M211" s="165">
        <v>0</v>
      </c>
      <c r="N211" s="165">
        <v>0</v>
      </c>
      <c r="O211" s="165">
        <v>453.19236000000001</v>
      </c>
      <c r="P211" s="165">
        <v>6787.3074400000005</v>
      </c>
      <c r="Q211" s="165">
        <v>0</v>
      </c>
      <c r="R211" s="166">
        <v>6787.3074400000005</v>
      </c>
      <c r="S211" s="7"/>
      <c r="T211" s="7"/>
      <c r="U211" s="7"/>
      <c r="V211" s="7"/>
      <c r="W211" s="7"/>
      <c r="X211" s="7"/>
      <c r="Y211" s="7"/>
      <c r="Z211" s="7"/>
      <c r="AA211" s="7"/>
      <c r="AB211" s="7"/>
    </row>
    <row r="212" spans="1:28" ht="13.2">
      <c r="A212" s="167"/>
      <c r="B212" s="167"/>
      <c r="C212" s="167"/>
      <c r="D212" s="163" t="s">
        <v>148</v>
      </c>
      <c r="E212" s="163">
        <v>97</v>
      </c>
      <c r="F212" s="164">
        <v>0</v>
      </c>
      <c r="G212" s="165">
        <v>0</v>
      </c>
      <c r="H212" s="165">
        <v>0</v>
      </c>
      <c r="I212" s="165">
        <v>3766.6868799999997</v>
      </c>
      <c r="J212" s="165">
        <v>74.392899999999997</v>
      </c>
      <c r="K212" s="165">
        <v>3841.0797799999996</v>
      </c>
      <c r="L212" s="165">
        <v>2670.33646</v>
      </c>
      <c r="M212" s="165">
        <v>9.7650000000000001E-2</v>
      </c>
      <c r="N212" s="165">
        <v>2670.4341099999997</v>
      </c>
      <c r="O212" s="165">
        <v>6511.5138899999993</v>
      </c>
      <c r="P212" s="165">
        <v>38491.966049999995</v>
      </c>
      <c r="Q212" s="165">
        <v>0</v>
      </c>
      <c r="R212" s="166">
        <v>38491.966049999995</v>
      </c>
      <c r="S212" s="7"/>
      <c r="T212" s="7"/>
      <c r="U212" s="7"/>
      <c r="V212" s="7"/>
      <c r="W212" s="7"/>
      <c r="X212" s="7"/>
      <c r="Y212" s="7"/>
      <c r="Z212" s="7"/>
      <c r="AA212" s="7"/>
      <c r="AB212" s="7"/>
    </row>
    <row r="213" spans="1:28" ht="13.2">
      <c r="A213" s="167"/>
      <c r="B213" s="167"/>
      <c r="C213" s="167"/>
      <c r="D213" s="163" t="s">
        <v>149</v>
      </c>
      <c r="E213" s="163">
        <v>1</v>
      </c>
      <c r="F213" s="164">
        <v>0</v>
      </c>
      <c r="G213" s="165">
        <v>0</v>
      </c>
      <c r="H213" s="165">
        <v>0</v>
      </c>
      <c r="I213" s="165">
        <v>11662.04811</v>
      </c>
      <c r="J213" s="165">
        <v>5.1625699999999997</v>
      </c>
      <c r="K213" s="165">
        <v>11667.21068</v>
      </c>
      <c r="L213" s="165">
        <v>1435598.11628</v>
      </c>
      <c r="M213" s="165">
        <v>27741.76571</v>
      </c>
      <c r="N213" s="165">
        <v>1463339.8819899999</v>
      </c>
      <c r="O213" s="165">
        <v>1475007.0926700002</v>
      </c>
      <c r="P213" s="165">
        <v>4911.4755500000001</v>
      </c>
      <c r="Q213" s="165">
        <v>0</v>
      </c>
      <c r="R213" s="166">
        <v>4911.4755500000001</v>
      </c>
      <c r="S213" s="7"/>
      <c r="T213" s="7"/>
      <c r="U213" s="7"/>
      <c r="V213" s="7"/>
      <c r="W213" s="7"/>
      <c r="X213" s="7"/>
      <c r="Y213" s="7"/>
      <c r="Z213" s="7"/>
      <c r="AA213" s="7"/>
      <c r="AB213" s="7"/>
    </row>
    <row r="214" spans="1:28" ht="13.2">
      <c r="A214" s="167"/>
      <c r="B214" s="167"/>
      <c r="C214" s="167"/>
      <c r="D214" s="163" t="s">
        <v>150</v>
      </c>
      <c r="E214" s="163">
        <v>9</v>
      </c>
      <c r="F214" s="164">
        <v>0</v>
      </c>
      <c r="G214" s="165">
        <v>0</v>
      </c>
      <c r="H214" s="165">
        <v>0</v>
      </c>
      <c r="I214" s="165">
        <v>5983.7005300000001</v>
      </c>
      <c r="J214" s="165">
        <v>111.44853000000001</v>
      </c>
      <c r="K214" s="165">
        <v>6095.1490599999997</v>
      </c>
      <c r="L214" s="165">
        <v>9860.11168</v>
      </c>
      <c r="M214" s="165">
        <v>5.4770000000000006E-2</v>
      </c>
      <c r="N214" s="165">
        <v>9860.1664499999988</v>
      </c>
      <c r="O214" s="165">
        <v>15955.31551</v>
      </c>
      <c r="P214" s="165">
        <v>76717.541920000003</v>
      </c>
      <c r="Q214" s="165">
        <v>0</v>
      </c>
      <c r="R214" s="166">
        <v>76717.541920000003</v>
      </c>
      <c r="S214" s="7"/>
      <c r="T214" s="7"/>
      <c r="U214" s="7"/>
      <c r="V214" s="7"/>
      <c r="W214" s="7"/>
      <c r="X214" s="7"/>
      <c r="Y214" s="7"/>
      <c r="Z214" s="7"/>
      <c r="AA214" s="7"/>
      <c r="AB214" s="7"/>
    </row>
    <row r="215" spans="1:28" ht="13.2">
      <c r="A215" s="167"/>
      <c r="B215" s="167"/>
      <c r="C215" s="167"/>
      <c r="D215" s="167"/>
      <c r="E215" s="168">
        <v>53</v>
      </c>
      <c r="F215" s="169">
        <v>0</v>
      </c>
      <c r="G215" s="121">
        <v>0</v>
      </c>
      <c r="H215" s="121">
        <v>0</v>
      </c>
      <c r="I215" s="121">
        <v>3225.4733099999999</v>
      </c>
      <c r="J215" s="121">
        <v>116.52316</v>
      </c>
      <c r="K215" s="121">
        <v>3341.99647</v>
      </c>
      <c r="L215" s="121">
        <v>2186.5668500000002</v>
      </c>
      <c r="M215" s="121">
        <v>3.7000000000000002E-3</v>
      </c>
      <c r="N215" s="121">
        <v>2186.5705499999999</v>
      </c>
      <c r="O215" s="121">
        <v>5528.5670199999995</v>
      </c>
      <c r="P215" s="121">
        <v>40319.697509999998</v>
      </c>
      <c r="Q215" s="121">
        <v>0</v>
      </c>
      <c r="R215" s="170">
        <v>40319.697509999998</v>
      </c>
      <c r="S215" s="7"/>
      <c r="T215" s="7"/>
      <c r="U215" s="7"/>
      <c r="V215" s="7"/>
      <c r="W215" s="7"/>
      <c r="X215" s="7"/>
      <c r="Y215" s="7"/>
      <c r="Z215" s="7"/>
      <c r="AA215" s="7"/>
      <c r="AB215" s="7"/>
    </row>
    <row r="216" spans="1:28" ht="13.2">
      <c r="A216" s="167"/>
      <c r="B216" s="167"/>
      <c r="C216" s="167"/>
      <c r="D216" s="167"/>
      <c r="E216" s="168">
        <v>130</v>
      </c>
      <c r="F216" s="169">
        <v>0</v>
      </c>
      <c r="G216" s="121">
        <v>0</v>
      </c>
      <c r="H216" s="121">
        <v>0</v>
      </c>
      <c r="I216" s="121">
        <v>195.83405999999999</v>
      </c>
      <c r="J216" s="121">
        <v>0</v>
      </c>
      <c r="K216" s="121">
        <v>195.83405999999999</v>
      </c>
      <c r="L216" s="121">
        <v>0</v>
      </c>
      <c r="M216" s="121">
        <v>0</v>
      </c>
      <c r="N216" s="121">
        <v>0</v>
      </c>
      <c r="O216" s="121">
        <v>195.83405999999999</v>
      </c>
      <c r="P216" s="121">
        <v>6179.8853399999998</v>
      </c>
      <c r="Q216" s="121">
        <v>0</v>
      </c>
      <c r="R216" s="170">
        <v>6179.8853399999998</v>
      </c>
      <c r="S216" s="7"/>
      <c r="T216" s="7"/>
      <c r="U216" s="7"/>
      <c r="V216" s="7"/>
      <c r="W216" s="7"/>
      <c r="X216" s="7"/>
      <c r="Y216" s="7"/>
      <c r="Z216" s="7"/>
      <c r="AA216" s="7"/>
      <c r="AB216" s="7"/>
    </row>
    <row r="217" spans="1:28" ht="13.2">
      <c r="A217" s="167"/>
      <c r="B217" s="167"/>
      <c r="C217" s="167"/>
      <c r="D217" s="163" t="s">
        <v>153</v>
      </c>
      <c r="E217" s="163">
        <v>12</v>
      </c>
      <c r="F217" s="164">
        <v>0</v>
      </c>
      <c r="G217" s="165">
        <v>0</v>
      </c>
      <c r="H217" s="165">
        <v>0</v>
      </c>
      <c r="I217" s="165">
        <v>5566.6886299999996</v>
      </c>
      <c r="J217" s="165">
        <v>47.084699999999998</v>
      </c>
      <c r="K217" s="165">
        <v>5613.77333</v>
      </c>
      <c r="L217" s="165">
        <v>9177.3252599999996</v>
      </c>
      <c r="M217" s="165">
        <v>17.986909999999998</v>
      </c>
      <c r="N217" s="165">
        <v>9195.3121699999992</v>
      </c>
      <c r="O217" s="165">
        <v>14809.085499999999</v>
      </c>
      <c r="P217" s="165">
        <v>56760.309380000006</v>
      </c>
      <c r="Q217" s="165">
        <v>0</v>
      </c>
      <c r="R217" s="166">
        <v>56760.309380000006</v>
      </c>
      <c r="S217" s="7"/>
      <c r="T217" s="7"/>
      <c r="U217" s="7"/>
      <c r="V217" s="7"/>
      <c r="W217" s="7"/>
      <c r="X217" s="7"/>
      <c r="Y217" s="7"/>
      <c r="Z217" s="7"/>
      <c r="AA217" s="7"/>
      <c r="AB217" s="7"/>
    </row>
    <row r="218" spans="1:28" ht="13.2">
      <c r="A218" s="167"/>
      <c r="B218" s="167"/>
      <c r="C218" s="167"/>
      <c r="D218" s="167"/>
      <c r="E218" s="168">
        <v>13</v>
      </c>
      <c r="F218" s="169">
        <v>0</v>
      </c>
      <c r="G218" s="121">
        <v>0</v>
      </c>
      <c r="H218" s="121">
        <v>0</v>
      </c>
      <c r="I218" s="121">
        <v>7982.8686699999998</v>
      </c>
      <c r="J218" s="121">
        <v>0.19971</v>
      </c>
      <c r="K218" s="121">
        <v>7983.0683799999997</v>
      </c>
      <c r="L218" s="121">
        <v>17762.299629999998</v>
      </c>
      <c r="M218" s="121">
        <v>9.7230000000000011E-2</v>
      </c>
      <c r="N218" s="121">
        <v>17762.396860000001</v>
      </c>
      <c r="O218" s="121">
        <v>25745.465239999998</v>
      </c>
      <c r="P218" s="121">
        <v>59146.268520000005</v>
      </c>
      <c r="Q218" s="121">
        <v>0</v>
      </c>
      <c r="R218" s="170">
        <v>59146.268520000005</v>
      </c>
      <c r="S218" s="7"/>
      <c r="T218" s="7"/>
      <c r="U218" s="7"/>
      <c r="V218" s="7"/>
      <c r="W218" s="7"/>
      <c r="X218" s="7"/>
      <c r="Y218" s="7"/>
      <c r="Z218" s="7"/>
      <c r="AA218" s="7"/>
      <c r="AB218" s="7"/>
    </row>
    <row r="219" spans="1:28" ht="13.2">
      <c r="A219" s="167"/>
      <c r="B219" s="167"/>
      <c r="C219" s="167"/>
      <c r="D219" s="167"/>
      <c r="E219" s="168">
        <v>102</v>
      </c>
      <c r="F219" s="169">
        <v>0</v>
      </c>
      <c r="G219" s="121">
        <v>0</v>
      </c>
      <c r="H219" s="121">
        <v>0</v>
      </c>
      <c r="I219" s="121">
        <v>3241.81864</v>
      </c>
      <c r="J219" s="121">
        <v>4.7899999999999998E-2</v>
      </c>
      <c r="K219" s="121">
        <v>3241.86654</v>
      </c>
      <c r="L219" s="121">
        <v>4294.9814999999999</v>
      </c>
      <c r="M219" s="121">
        <v>3.798E-2</v>
      </c>
      <c r="N219" s="121">
        <v>4295.0194800000008</v>
      </c>
      <c r="O219" s="121">
        <v>7536.8860199999999</v>
      </c>
      <c r="P219" s="121">
        <v>38462.425779999998</v>
      </c>
      <c r="Q219" s="121">
        <v>0</v>
      </c>
      <c r="R219" s="170">
        <v>38462.425779999998</v>
      </c>
      <c r="S219" s="7"/>
      <c r="T219" s="7"/>
      <c r="U219" s="7"/>
      <c r="V219" s="7"/>
      <c r="W219" s="7"/>
      <c r="X219" s="7"/>
      <c r="Y219" s="7"/>
      <c r="Z219" s="7"/>
      <c r="AA219" s="7"/>
      <c r="AB219" s="7"/>
    </row>
    <row r="220" spans="1:28" ht="13.2">
      <c r="A220" s="167"/>
      <c r="B220" s="167"/>
      <c r="C220" s="167"/>
      <c r="D220" s="163" t="s">
        <v>154</v>
      </c>
      <c r="E220" s="163">
        <v>82</v>
      </c>
      <c r="F220" s="164">
        <v>0</v>
      </c>
      <c r="G220" s="165">
        <v>0</v>
      </c>
      <c r="H220" s="165">
        <v>0</v>
      </c>
      <c r="I220" s="165">
        <v>5041.1568799999995</v>
      </c>
      <c r="J220" s="165">
        <v>8.9007299999999994</v>
      </c>
      <c r="K220" s="165">
        <v>5050.0576100000008</v>
      </c>
      <c r="L220" s="165">
        <v>21659.920269999999</v>
      </c>
      <c r="M220" s="165">
        <v>0.11317000000000001</v>
      </c>
      <c r="N220" s="165">
        <v>21660.033440000003</v>
      </c>
      <c r="O220" s="165">
        <v>26710.091049999999</v>
      </c>
      <c r="P220" s="165">
        <v>48272.472820000003</v>
      </c>
      <c r="Q220" s="165">
        <v>0</v>
      </c>
      <c r="R220" s="166">
        <v>48272.472820000003</v>
      </c>
      <c r="S220" s="7"/>
      <c r="T220" s="7"/>
      <c r="U220" s="7"/>
      <c r="V220" s="7"/>
      <c r="W220" s="7"/>
      <c r="X220" s="7"/>
      <c r="Y220" s="7"/>
      <c r="Z220" s="7"/>
      <c r="AA220" s="7"/>
      <c r="AB220" s="7"/>
    </row>
    <row r="221" spans="1:28" ht="13.2">
      <c r="A221" s="167"/>
      <c r="B221" s="167"/>
      <c r="C221" s="167"/>
      <c r="D221" s="163" t="s">
        <v>155</v>
      </c>
      <c r="E221" s="163">
        <v>15</v>
      </c>
      <c r="F221" s="164">
        <v>0</v>
      </c>
      <c r="G221" s="165">
        <v>0</v>
      </c>
      <c r="H221" s="165">
        <v>0</v>
      </c>
      <c r="I221" s="165">
        <v>4416.6147000000001</v>
      </c>
      <c r="J221" s="165">
        <v>17.687999999999999</v>
      </c>
      <c r="K221" s="165">
        <v>4434.3027000000002</v>
      </c>
      <c r="L221" s="165">
        <v>15494.65475</v>
      </c>
      <c r="M221" s="165">
        <v>89.146590000000003</v>
      </c>
      <c r="N221" s="165">
        <v>15583.80134</v>
      </c>
      <c r="O221" s="165">
        <v>20018.104039999998</v>
      </c>
      <c r="P221" s="165">
        <v>47192.689760000001</v>
      </c>
      <c r="Q221" s="165">
        <v>0</v>
      </c>
      <c r="R221" s="166">
        <v>47192.689760000001</v>
      </c>
      <c r="S221" s="7"/>
      <c r="T221" s="7"/>
      <c r="U221" s="7"/>
      <c r="V221" s="7"/>
      <c r="W221" s="7"/>
      <c r="X221" s="7"/>
      <c r="Y221" s="7"/>
      <c r="Z221" s="7"/>
      <c r="AA221" s="7"/>
      <c r="AB221" s="7"/>
    </row>
    <row r="222" spans="1:28" ht="13.2">
      <c r="A222" s="167"/>
      <c r="B222" s="167"/>
      <c r="C222" s="167"/>
      <c r="D222" s="167"/>
      <c r="E222" s="168">
        <v>100</v>
      </c>
      <c r="F222" s="169">
        <v>0</v>
      </c>
      <c r="G222" s="121">
        <v>0</v>
      </c>
      <c r="H222" s="121">
        <v>0</v>
      </c>
      <c r="I222" s="121">
        <v>2492.65299</v>
      </c>
      <c r="J222" s="121">
        <v>2.061E-2</v>
      </c>
      <c r="K222" s="121">
        <v>2492.6736000000001</v>
      </c>
      <c r="L222" s="121">
        <v>2722.2248999999997</v>
      </c>
      <c r="M222" s="121">
        <v>5.9999999999999995E-4</v>
      </c>
      <c r="N222" s="121">
        <v>2722.2255</v>
      </c>
      <c r="O222" s="121">
        <v>5214.8990999999996</v>
      </c>
      <c r="P222" s="121">
        <v>10466.7742</v>
      </c>
      <c r="Q222" s="121">
        <v>0</v>
      </c>
      <c r="R222" s="170">
        <v>10466.7742</v>
      </c>
      <c r="S222" s="7"/>
      <c r="T222" s="7"/>
      <c r="U222" s="7"/>
      <c r="V222" s="7"/>
      <c r="W222" s="7"/>
      <c r="X222" s="7"/>
      <c r="Y222" s="7"/>
      <c r="Z222" s="7"/>
      <c r="AA222" s="7"/>
      <c r="AB222" s="7"/>
    </row>
    <row r="223" spans="1:28" ht="13.2">
      <c r="A223" s="167"/>
      <c r="B223" s="167"/>
      <c r="C223" s="167"/>
      <c r="D223" s="163" t="s">
        <v>157</v>
      </c>
      <c r="E223" s="163">
        <v>38</v>
      </c>
      <c r="F223" s="164">
        <v>0</v>
      </c>
      <c r="G223" s="165">
        <v>0</v>
      </c>
      <c r="H223" s="165">
        <v>0</v>
      </c>
      <c r="I223" s="165">
        <v>8020.3460999999998</v>
      </c>
      <c r="J223" s="165">
        <v>113.31113999999999</v>
      </c>
      <c r="K223" s="165">
        <v>8133.6572400000005</v>
      </c>
      <c r="L223" s="165">
        <v>44333.543570000002</v>
      </c>
      <c r="M223" s="165">
        <v>15.879790000000002</v>
      </c>
      <c r="N223" s="165">
        <v>44349.423360000001</v>
      </c>
      <c r="O223" s="165">
        <v>52483.080600000001</v>
      </c>
      <c r="P223" s="165">
        <v>38147.451079999999</v>
      </c>
      <c r="Q223" s="165">
        <v>0</v>
      </c>
      <c r="R223" s="166">
        <v>38147.451079999999</v>
      </c>
      <c r="S223" s="7"/>
      <c r="T223" s="7"/>
      <c r="U223" s="7"/>
      <c r="V223" s="7"/>
      <c r="W223" s="7"/>
      <c r="X223" s="7"/>
      <c r="Y223" s="7"/>
      <c r="Z223" s="7"/>
      <c r="AA223" s="7"/>
      <c r="AB223" s="7"/>
    </row>
    <row r="224" spans="1:28" ht="13.2">
      <c r="A224" s="167"/>
      <c r="B224" s="167"/>
      <c r="C224" s="167"/>
      <c r="D224" s="163" t="s">
        <v>159</v>
      </c>
      <c r="E224" s="163">
        <v>80</v>
      </c>
      <c r="F224" s="164">
        <v>0</v>
      </c>
      <c r="G224" s="165">
        <v>0</v>
      </c>
      <c r="H224" s="165">
        <v>0</v>
      </c>
      <c r="I224" s="165">
        <v>6016.8986599999998</v>
      </c>
      <c r="J224" s="165">
        <v>1.4161900000000001</v>
      </c>
      <c r="K224" s="165">
        <v>6018.3148499999998</v>
      </c>
      <c r="L224" s="165">
        <v>4444.3656799999999</v>
      </c>
      <c r="M224" s="165">
        <v>1.966E-2</v>
      </c>
      <c r="N224" s="165">
        <v>4444.3853399999998</v>
      </c>
      <c r="O224" s="165">
        <v>10462.70019</v>
      </c>
      <c r="P224" s="165">
        <v>59073.352119999996</v>
      </c>
      <c r="Q224" s="165">
        <v>0</v>
      </c>
      <c r="R224" s="166">
        <v>59073.352119999996</v>
      </c>
      <c r="S224" s="7"/>
      <c r="T224" s="7"/>
      <c r="U224" s="7"/>
      <c r="V224" s="7"/>
      <c r="W224" s="7"/>
      <c r="X224" s="7"/>
      <c r="Y224" s="7"/>
      <c r="Z224" s="7"/>
      <c r="AA224" s="7"/>
      <c r="AB224" s="7"/>
    </row>
    <row r="225" spans="1:28" ht="13.2">
      <c r="A225" s="167"/>
      <c r="B225" s="167"/>
      <c r="C225" s="167"/>
      <c r="D225" s="163" t="s">
        <v>160</v>
      </c>
      <c r="E225" s="163">
        <v>99</v>
      </c>
      <c r="F225" s="164">
        <v>0</v>
      </c>
      <c r="G225" s="165">
        <v>0</v>
      </c>
      <c r="H225" s="165">
        <v>0</v>
      </c>
      <c r="I225" s="165">
        <v>2820.8788999999997</v>
      </c>
      <c r="J225" s="165">
        <v>3.0697899999999998</v>
      </c>
      <c r="K225" s="165">
        <v>2823.9486900000002</v>
      </c>
      <c r="L225" s="165">
        <v>2902.6032999999998</v>
      </c>
      <c r="M225" s="165">
        <v>1.883E-2</v>
      </c>
      <c r="N225" s="165">
        <v>2902.6221299999997</v>
      </c>
      <c r="O225" s="165">
        <v>5726.5708199999999</v>
      </c>
      <c r="P225" s="165">
        <v>32949.165370000002</v>
      </c>
      <c r="Q225" s="165">
        <v>0</v>
      </c>
      <c r="R225" s="166">
        <v>32949.165370000002</v>
      </c>
      <c r="S225" s="7"/>
      <c r="T225" s="7"/>
      <c r="U225" s="7"/>
      <c r="V225" s="7"/>
      <c r="W225" s="7"/>
      <c r="X225" s="7"/>
      <c r="Y225" s="7"/>
      <c r="Z225" s="7"/>
      <c r="AA225" s="7"/>
      <c r="AB225" s="7"/>
    </row>
    <row r="226" spans="1:28" ht="13.2">
      <c r="A226" s="167"/>
      <c r="B226" s="167"/>
      <c r="C226" s="167"/>
      <c r="D226" s="167"/>
      <c r="E226" s="168">
        <v>101</v>
      </c>
      <c r="F226" s="169">
        <v>0</v>
      </c>
      <c r="G226" s="121">
        <v>0</v>
      </c>
      <c r="H226" s="121">
        <v>0</v>
      </c>
      <c r="I226" s="121">
        <v>2880.6186400000001</v>
      </c>
      <c r="J226" s="121">
        <v>3.8829799999999999</v>
      </c>
      <c r="K226" s="121">
        <v>2884.50162</v>
      </c>
      <c r="L226" s="121">
        <v>4372.2479000000003</v>
      </c>
      <c r="M226" s="121">
        <v>1.7350000000000001E-2</v>
      </c>
      <c r="N226" s="121">
        <v>4372.2652500000004</v>
      </c>
      <c r="O226" s="121">
        <v>7256.7668700000004</v>
      </c>
      <c r="P226" s="121">
        <v>34699.233919999999</v>
      </c>
      <c r="Q226" s="121">
        <v>0</v>
      </c>
      <c r="R226" s="170">
        <v>34699.233919999999</v>
      </c>
      <c r="S226" s="7"/>
      <c r="T226" s="7"/>
      <c r="U226" s="7"/>
      <c r="V226" s="7"/>
      <c r="W226" s="7"/>
      <c r="X226" s="7"/>
      <c r="Y226" s="7"/>
      <c r="Z226" s="7"/>
      <c r="AA226" s="7"/>
      <c r="AB226" s="7"/>
    </row>
    <row r="227" spans="1:28" ht="13.2">
      <c r="A227" s="167"/>
      <c r="B227" s="167"/>
      <c r="C227" s="167"/>
      <c r="D227" s="163" t="s">
        <v>161</v>
      </c>
      <c r="E227" s="163">
        <v>27</v>
      </c>
      <c r="F227" s="164">
        <v>0</v>
      </c>
      <c r="G227" s="165">
        <v>0</v>
      </c>
      <c r="H227" s="165">
        <v>0</v>
      </c>
      <c r="I227" s="165">
        <v>3959.8782900000001</v>
      </c>
      <c r="J227" s="165">
        <v>0.15553999999999998</v>
      </c>
      <c r="K227" s="165">
        <v>3960.0338299999999</v>
      </c>
      <c r="L227" s="165">
        <v>10918.980710000002</v>
      </c>
      <c r="M227" s="165">
        <v>5.1345700000000001</v>
      </c>
      <c r="N227" s="165">
        <v>10924.11528</v>
      </c>
      <c r="O227" s="165">
        <v>14884.14911</v>
      </c>
      <c r="P227" s="165">
        <v>49758.936809999999</v>
      </c>
      <c r="Q227" s="165">
        <v>0</v>
      </c>
      <c r="R227" s="166">
        <v>49758.936809999999</v>
      </c>
      <c r="S227" s="7"/>
      <c r="T227" s="7"/>
      <c r="U227" s="7"/>
      <c r="V227" s="7"/>
      <c r="W227" s="7"/>
      <c r="X227" s="7"/>
      <c r="Y227" s="7"/>
      <c r="Z227" s="7"/>
      <c r="AA227" s="7"/>
      <c r="AB227" s="7"/>
    </row>
    <row r="228" spans="1:28" ht="13.2">
      <c r="A228" s="167"/>
      <c r="B228" s="167"/>
      <c r="C228" s="167"/>
      <c r="D228" s="163" t="s">
        <v>212</v>
      </c>
      <c r="E228" s="163">
        <v>84</v>
      </c>
      <c r="F228" s="164">
        <v>0</v>
      </c>
      <c r="G228" s="165">
        <v>0</v>
      </c>
      <c r="H228" s="165">
        <v>0</v>
      </c>
      <c r="I228" s="165">
        <v>2525.5776499999997</v>
      </c>
      <c r="J228" s="165">
        <v>35.097079999999998</v>
      </c>
      <c r="K228" s="165">
        <v>2560.6747300000002</v>
      </c>
      <c r="L228" s="165">
        <v>1531.3300200000001</v>
      </c>
      <c r="M228" s="165">
        <v>6.4599999999999996E-3</v>
      </c>
      <c r="N228" s="165">
        <v>1531.3364799999999</v>
      </c>
      <c r="O228" s="165">
        <v>4092.0112100000001</v>
      </c>
      <c r="P228" s="165">
        <v>41344.033539999997</v>
      </c>
      <c r="Q228" s="165">
        <v>0</v>
      </c>
      <c r="R228" s="166">
        <v>41344.033539999997</v>
      </c>
      <c r="S228" s="7"/>
      <c r="T228" s="7"/>
      <c r="U228" s="7"/>
      <c r="V228" s="7"/>
      <c r="W228" s="7"/>
      <c r="X228" s="7"/>
      <c r="Y228" s="7"/>
      <c r="Z228" s="7"/>
      <c r="AA228" s="7"/>
      <c r="AB228" s="7"/>
    </row>
    <row r="229" spans="1:28" ht="13.2">
      <c r="A229" s="167"/>
      <c r="B229" s="167"/>
      <c r="C229" s="167"/>
      <c r="D229" s="163" t="s">
        <v>162</v>
      </c>
      <c r="E229" s="163">
        <v>83</v>
      </c>
      <c r="F229" s="164">
        <v>0</v>
      </c>
      <c r="G229" s="165">
        <v>0</v>
      </c>
      <c r="H229" s="165">
        <v>0</v>
      </c>
      <c r="I229" s="165">
        <v>5583.2263600000006</v>
      </c>
      <c r="J229" s="165">
        <v>47.401180000000004</v>
      </c>
      <c r="K229" s="165">
        <v>5630.6275400000004</v>
      </c>
      <c r="L229" s="165">
        <v>24389.084129999999</v>
      </c>
      <c r="M229" s="165">
        <v>4.2599999999999999E-2</v>
      </c>
      <c r="N229" s="165">
        <v>24389.12673</v>
      </c>
      <c r="O229" s="165">
        <v>30019.754270000001</v>
      </c>
      <c r="P229" s="165">
        <v>49446.644409999994</v>
      </c>
      <c r="Q229" s="165">
        <v>0</v>
      </c>
      <c r="R229" s="166">
        <v>49446.644409999994</v>
      </c>
      <c r="S229" s="7"/>
      <c r="T229" s="7"/>
      <c r="U229" s="7"/>
      <c r="V229" s="7"/>
      <c r="W229" s="7"/>
      <c r="X229" s="7"/>
      <c r="Y229" s="7"/>
      <c r="Z229" s="7"/>
      <c r="AA229" s="7"/>
      <c r="AB229" s="7"/>
    </row>
    <row r="230" spans="1:28" ht="13.2">
      <c r="A230" s="167"/>
      <c r="B230" s="167"/>
      <c r="C230" s="167"/>
      <c r="D230" s="163" t="s">
        <v>213</v>
      </c>
      <c r="E230" s="163">
        <v>31</v>
      </c>
      <c r="F230" s="164">
        <v>0</v>
      </c>
      <c r="G230" s="165">
        <v>0</v>
      </c>
      <c r="H230" s="165">
        <v>0</v>
      </c>
      <c r="I230" s="165">
        <v>2193.68307</v>
      </c>
      <c r="J230" s="165">
        <v>0.15713999999999997</v>
      </c>
      <c r="K230" s="165">
        <v>2193.8402099999998</v>
      </c>
      <c r="L230" s="165">
        <v>5639.7430100000001</v>
      </c>
      <c r="M230" s="165">
        <v>9.5E-4</v>
      </c>
      <c r="N230" s="165">
        <v>5639.7439599999998</v>
      </c>
      <c r="O230" s="165">
        <v>7833.5841700000001</v>
      </c>
      <c r="P230" s="165">
        <v>34610.010280000002</v>
      </c>
      <c r="Q230" s="165">
        <v>0</v>
      </c>
      <c r="R230" s="166">
        <v>34610.010280000002</v>
      </c>
      <c r="S230" s="7"/>
      <c r="T230" s="7"/>
      <c r="U230" s="7"/>
      <c r="V230" s="7"/>
      <c r="W230" s="7"/>
      <c r="X230" s="7"/>
      <c r="Y230" s="7"/>
      <c r="Z230" s="7"/>
      <c r="AA230" s="7"/>
      <c r="AB230" s="7"/>
    </row>
    <row r="231" spans="1:28" ht="13.2">
      <c r="A231" s="167"/>
      <c r="B231" s="167"/>
      <c r="C231" s="163" t="s">
        <v>214</v>
      </c>
      <c r="D231" s="163" t="s">
        <v>215</v>
      </c>
      <c r="E231" s="163">
        <v>95</v>
      </c>
      <c r="F231" s="164">
        <v>0</v>
      </c>
      <c r="G231" s="165">
        <v>0</v>
      </c>
      <c r="H231" s="165">
        <v>0</v>
      </c>
      <c r="I231" s="165">
        <v>2586.8320600000002</v>
      </c>
      <c r="J231" s="165">
        <v>0.13794000000000001</v>
      </c>
      <c r="K231" s="165">
        <v>2586.9699999999998</v>
      </c>
      <c r="L231" s="165">
        <v>1058.4366499999999</v>
      </c>
      <c r="M231" s="165">
        <v>9.3999999999999997E-4</v>
      </c>
      <c r="N231" s="165">
        <v>1058.43759</v>
      </c>
      <c r="O231" s="165">
        <v>3645.4075899999998</v>
      </c>
      <c r="P231" s="165">
        <v>33661.751929999999</v>
      </c>
      <c r="Q231" s="165">
        <v>0</v>
      </c>
      <c r="R231" s="166">
        <v>33661.751929999999</v>
      </c>
      <c r="S231" s="7"/>
      <c r="T231" s="7"/>
      <c r="U231" s="7"/>
      <c r="V231" s="7"/>
      <c r="W231" s="7"/>
      <c r="X231" s="7"/>
      <c r="Y231" s="7"/>
      <c r="Z231" s="7"/>
      <c r="AA231" s="7"/>
      <c r="AB231" s="7"/>
    </row>
    <row r="232" spans="1:28" ht="13.2">
      <c r="A232" s="167"/>
      <c r="B232" s="163" t="s">
        <v>18</v>
      </c>
      <c r="C232" s="163" t="s">
        <v>167</v>
      </c>
      <c r="D232" s="163" t="s">
        <v>168</v>
      </c>
      <c r="E232" s="163">
        <v>107</v>
      </c>
      <c r="F232" s="164">
        <v>0</v>
      </c>
      <c r="G232" s="165">
        <v>0</v>
      </c>
      <c r="H232" s="165">
        <v>0</v>
      </c>
      <c r="I232" s="165">
        <v>3603.9789999999998</v>
      </c>
      <c r="J232" s="165">
        <v>0.79521000000000008</v>
      </c>
      <c r="K232" s="165">
        <v>3604.77421</v>
      </c>
      <c r="L232" s="165">
        <v>1202.5873700000002</v>
      </c>
      <c r="M232" s="165">
        <v>2.4599999999999999E-3</v>
      </c>
      <c r="N232" s="165">
        <v>1202.5898300000001</v>
      </c>
      <c r="O232" s="165">
        <v>4807.3640400000004</v>
      </c>
      <c r="P232" s="165">
        <v>40716.861649999999</v>
      </c>
      <c r="Q232" s="165">
        <v>0</v>
      </c>
      <c r="R232" s="166">
        <v>40716.861649999999</v>
      </c>
      <c r="S232" s="7"/>
      <c r="T232" s="7"/>
      <c r="U232" s="7"/>
      <c r="V232" s="7"/>
      <c r="W232" s="7"/>
      <c r="X232" s="7"/>
      <c r="Y232" s="7"/>
      <c r="Z232" s="7"/>
      <c r="AA232" s="7"/>
      <c r="AB232" s="7"/>
    </row>
    <row r="233" spans="1:28" ht="13.2">
      <c r="A233" s="167"/>
      <c r="B233" s="167"/>
      <c r="C233" s="167"/>
      <c r="D233" s="163" t="s">
        <v>216</v>
      </c>
      <c r="E233" s="163">
        <v>117</v>
      </c>
      <c r="F233" s="164">
        <v>0</v>
      </c>
      <c r="G233" s="165">
        <v>0</v>
      </c>
      <c r="H233" s="165">
        <v>0</v>
      </c>
      <c r="I233" s="165">
        <v>593.60494999999992</v>
      </c>
      <c r="J233" s="165">
        <v>0</v>
      </c>
      <c r="K233" s="165">
        <v>593.60494999999992</v>
      </c>
      <c r="L233" s="165">
        <v>0</v>
      </c>
      <c r="M233" s="165">
        <v>0</v>
      </c>
      <c r="N233" s="165">
        <v>0</v>
      </c>
      <c r="O233" s="165">
        <v>593.60494999999992</v>
      </c>
      <c r="P233" s="165">
        <v>11872.71436</v>
      </c>
      <c r="Q233" s="165">
        <v>0</v>
      </c>
      <c r="R233" s="166">
        <v>11872.71436</v>
      </c>
      <c r="S233" s="7"/>
      <c r="T233" s="7"/>
      <c r="U233" s="7"/>
      <c r="V233" s="7"/>
      <c r="W233" s="7"/>
      <c r="X233" s="7"/>
      <c r="Y233" s="7"/>
      <c r="Z233" s="7"/>
      <c r="AA233" s="7"/>
      <c r="AB233" s="7"/>
    </row>
    <row r="234" spans="1:28" ht="13.2">
      <c r="A234" s="167"/>
      <c r="B234" s="163" t="s">
        <v>20</v>
      </c>
      <c r="C234" s="163" t="s">
        <v>171</v>
      </c>
      <c r="D234" s="163" t="s">
        <v>20</v>
      </c>
      <c r="E234" s="163">
        <v>50</v>
      </c>
      <c r="F234" s="164">
        <v>0</v>
      </c>
      <c r="G234" s="165">
        <v>0</v>
      </c>
      <c r="H234" s="165">
        <v>0</v>
      </c>
      <c r="I234" s="165">
        <v>2034.1810700000001</v>
      </c>
      <c r="J234" s="165">
        <v>3.9686999999999997</v>
      </c>
      <c r="K234" s="165">
        <v>2038.14977</v>
      </c>
      <c r="L234" s="165">
        <v>1275.52043</v>
      </c>
      <c r="M234" s="165">
        <v>4.0000000000000003E-5</v>
      </c>
      <c r="N234" s="165">
        <v>1275.5204699999999</v>
      </c>
      <c r="O234" s="165">
        <v>3313.6702400000004</v>
      </c>
      <c r="P234" s="165">
        <v>29857.135569999999</v>
      </c>
      <c r="Q234" s="165">
        <v>0</v>
      </c>
      <c r="R234" s="166">
        <v>29857.135569999999</v>
      </c>
      <c r="S234" s="7"/>
      <c r="T234" s="7"/>
      <c r="U234" s="7"/>
      <c r="V234" s="7"/>
      <c r="W234" s="7"/>
      <c r="X234" s="7"/>
      <c r="Y234" s="7"/>
      <c r="Z234" s="7"/>
      <c r="AA234" s="7"/>
      <c r="AB234" s="7"/>
    </row>
    <row r="235" spans="1:28" ht="13.2">
      <c r="A235" s="167"/>
      <c r="B235" s="163" t="s">
        <v>22</v>
      </c>
      <c r="C235" s="163" t="s">
        <v>173</v>
      </c>
      <c r="D235" s="163" t="s">
        <v>174</v>
      </c>
      <c r="E235" s="163">
        <v>62</v>
      </c>
      <c r="F235" s="164">
        <v>0</v>
      </c>
      <c r="G235" s="165">
        <v>0</v>
      </c>
      <c r="H235" s="165">
        <v>0</v>
      </c>
      <c r="I235" s="165">
        <v>1276.2454499999999</v>
      </c>
      <c r="J235" s="165">
        <v>0</v>
      </c>
      <c r="K235" s="165">
        <v>1276.2454499999999</v>
      </c>
      <c r="L235" s="165">
        <v>748.53300999999999</v>
      </c>
      <c r="M235" s="165">
        <v>0</v>
      </c>
      <c r="N235" s="165">
        <v>748.53300999999999</v>
      </c>
      <c r="O235" s="165">
        <v>2024.77846</v>
      </c>
      <c r="P235" s="165">
        <v>11723.08073</v>
      </c>
      <c r="Q235" s="165">
        <v>0</v>
      </c>
      <c r="R235" s="166">
        <v>11723.08073</v>
      </c>
      <c r="S235" s="7"/>
      <c r="T235" s="7"/>
      <c r="U235" s="7"/>
      <c r="V235" s="7"/>
      <c r="W235" s="7"/>
      <c r="X235" s="7"/>
      <c r="Y235" s="7"/>
      <c r="Z235" s="7"/>
      <c r="AA235" s="7"/>
      <c r="AB235" s="7"/>
    </row>
    <row r="236" spans="1:28" ht="13.2">
      <c r="A236" s="167"/>
      <c r="B236" s="167"/>
      <c r="C236" s="163" t="s">
        <v>22</v>
      </c>
      <c r="D236" s="163" t="s">
        <v>217</v>
      </c>
      <c r="E236" s="163">
        <v>88</v>
      </c>
      <c r="F236" s="164">
        <v>0</v>
      </c>
      <c r="G236" s="165">
        <v>0</v>
      </c>
      <c r="H236" s="165">
        <v>0</v>
      </c>
      <c r="I236" s="165">
        <v>3622.5959800000001</v>
      </c>
      <c r="J236" s="165">
        <v>3.8000000000000002E-4</v>
      </c>
      <c r="K236" s="165">
        <v>3622.59636</v>
      </c>
      <c r="L236" s="165">
        <v>1016.8803800000001</v>
      </c>
      <c r="M236" s="165">
        <v>0</v>
      </c>
      <c r="N236" s="165">
        <v>1016.8803800000001</v>
      </c>
      <c r="O236" s="165">
        <v>4639.4767400000001</v>
      </c>
      <c r="P236" s="165">
        <v>52349.632950000007</v>
      </c>
      <c r="Q236" s="165">
        <v>0</v>
      </c>
      <c r="R236" s="166">
        <v>52349.632950000007</v>
      </c>
      <c r="S236" s="7"/>
      <c r="T236" s="7"/>
      <c r="U236" s="7"/>
      <c r="V236" s="7"/>
      <c r="W236" s="7"/>
      <c r="X236" s="7"/>
      <c r="Y236" s="7"/>
      <c r="Z236" s="7"/>
      <c r="AA236" s="7"/>
      <c r="AB236" s="7"/>
    </row>
    <row r="237" spans="1:28" ht="13.2">
      <c r="A237" s="167"/>
      <c r="B237" s="167"/>
      <c r="C237" s="167"/>
      <c r="D237" s="163" t="s">
        <v>218</v>
      </c>
      <c r="E237" s="163">
        <v>64</v>
      </c>
      <c r="F237" s="164">
        <v>0</v>
      </c>
      <c r="G237" s="165">
        <v>0</v>
      </c>
      <c r="H237" s="165">
        <v>0</v>
      </c>
      <c r="I237" s="165">
        <v>2015.6385500000001</v>
      </c>
      <c r="J237" s="165">
        <v>0</v>
      </c>
      <c r="K237" s="165">
        <v>2015.6385500000001</v>
      </c>
      <c r="L237" s="165">
        <v>100.21777</v>
      </c>
      <c r="M237" s="165">
        <v>0</v>
      </c>
      <c r="N237" s="165">
        <v>100.21777</v>
      </c>
      <c r="O237" s="165">
        <v>2115.8563199999999</v>
      </c>
      <c r="P237" s="165">
        <v>20083.860929999999</v>
      </c>
      <c r="Q237" s="165">
        <v>0</v>
      </c>
      <c r="R237" s="166">
        <v>20083.860929999999</v>
      </c>
      <c r="S237" s="7"/>
      <c r="T237" s="7"/>
      <c r="U237" s="7"/>
      <c r="V237" s="7"/>
      <c r="W237" s="7"/>
      <c r="X237" s="7"/>
      <c r="Y237" s="7"/>
      <c r="Z237" s="7"/>
      <c r="AA237" s="7"/>
      <c r="AB237" s="7"/>
    </row>
    <row r="238" spans="1:28" ht="13.2">
      <c r="A238" s="167"/>
      <c r="B238" s="167"/>
      <c r="C238" s="167"/>
      <c r="D238" s="163" t="s">
        <v>22</v>
      </c>
      <c r="E238" s="163">
        <v>47</v>
      </c>
      <c r="F238" s="164">
        <v>0</v>
      </c>
      <c r="G238" s="165">
        <v>0</v>
      </c>
      <c r="H238" s="165">
        <v>0</v>
      </c>
      <c r="I238" s="165">
        <v>4636.1978099999997</v>
      </c>
      <c r="J238" s="165">
        <v>0.45844000000000001</v>
      </c>
      <c r="K238" s="165">
        <v>4636.65625</v>
      </c>
      <c r="L238" s="165">
        <v>3340.37291</v>
      </c>
      <c r="M238" s="165">
        <v>2.2760000000000002E-2</v>
      </c>
      <c r="N238" s="165">
        <v>3340.3956699999999</v>
      </c>
      <c r="O238" s="165">
        <v>7977.0519199999999</v>
      </c>
      <c r="P238" s="165">
        <v>55406.983180000003</v>
      </c>
      <c r="Q238" s="165">
        <v>0</v>
      </c>
      <c r="R238" s="166">
        <v>55406.983180000003</v>
      </c>
      <c r="S238" s="7"/>
      <c r="T238" s="7"/>
      <c r="U238" s="7"/>
      <c r="V238" s="7"/>
      <c r="W238" s="7"/>
      <c r="X238" s="7"/>
      <c r="Y238" s="7"/>
      <c r="Z238" s="7"/>
      <c r="AA238" s="7"/>
      <c r="AB238" s="7"/>
    </row>
    <row r="239" spans="1:28" ht="13.2">
      <c r="A239" s="167"/>
      <c r="B239" s="167"/>
      <c r="C239" s="167"/>
      <c r="D239" s="163" t="s">
        <v>176</v>
      </c>
      <c r="E239" s="163">
        <v>76</v>
      </c>
      <c r="F239" s="164">
        <v>0</v>
      </c>
      <c r="G239" s="165">
        <v>0</v>
      </c>
      <c r="H239" s="165">
        <v>0</v>
      </c>
      <c r="I239" s="165">
        <v>1286.69103</v>
      </c>
      <c r="J239" s="165">
        <v>0</v>
      </c>
      <c r="K239" s="165">
        <v>1286.69103</v>
      </c>
      <c r="L239" s="165">
        <v>3.3763100000000001</v>
      </c>
      <c r="M239" s="165">
        <v>0</v>
      </c>
      <c r="N239" s="165">
        <v>3.3763100000000001</v>
      </c>
      <c r="O239" s="165">
        <v>1290.0673400000001</v>
      </c>
      <c r="P239" s="165">
        <v>10752.17166</v>
      </c>
      <c r="Q239" s="165">
        <v>0</v>
      </c>
      <c r="R239" s="166">
        <v>10752.17166</v>
      </c>
      <c r="S239" s="7"/>
      <c r="T239" s="7"/>
      <c r="U239" s="7"/>
      <c r="V239" s="7"/>
      <c r="W239" s="7"/>
      <c r="X239" s="7"/>
      <c r="Y239" s="7"/>
      <c r="Z239" s="7"/>
      <c r="AA239" s="7"/>
      <c r="AB239" s="7"/>
    </row>
    <row r="240" spans="1:28" ht="13.2">
      <c r="A240" s="167"/>
      <c r="B240" s="167"/>
      <c r="C240" s="163" t="s">
        <v>177</v>
      </c>
      <c r="D240" s="163" t="s">
        <v>177</v>
      </c>
      <c r="E240" s="163">
        <v>51</v>
      </c>
      <c r="F240" s="164">
        <v>0</v>
      </c>
      <c r="G240" s="165">
        <v>0</v>
      </c>
      <c r="H240" s="165">
        <v>0</v>
      </c>
      <c r="I240" s="165">
        <v>2907.3054500000003</v>
      </c>
      <c r="J240" s="165">
        <v>3.9001700000000001</v>
      </c>
      <c r="K240" s="165">
        <v>2911.2056200000002</v>
      </c>
      <c r="L240" s="165">
        <v>112.43953999999999</v>
      </c>
      <c r="M240" s="165">
        <v>7.5599999999999999E-3</v>
      </c>
      <c r="N240" s="165">
        <v>112.44710000000001</v>
      </c>
      <c r="O240" s="165">
        <v>3023.65272</v>
      </c>
      <c r="P240" s="165">
        <v>25702.535940000002</v>
      </c>
      <c r="Q240" s="165">
        <v>0</v>
      </c>
      <c r="R240" s="166">
        <v>25702.535940000002</v>
      </c>
      <c r="S240" s="7"/>
      <c r="T240" s="7"/>
      <c r="U240" s="7"/>
      <c r="V240" s="7"/>
      <c r="W240" s="7"/>
      <c r="X240" s="7"/>
      <c r="Y240" s="7"/>
      <c r="Z240" s="7"/>
      <c r="AA240" s="7"/>
      <c r="AB240" s="7"/>
    </row>
    <row r="241" spans="1:28" ht="13.2">
      <c r="A241" s="167"/>
      <c r="B241" s="167"/>
      <c r="C241" s="167"/>
      <c r="D241" s="167"/>
      <c r="E241" s="168">
        <v>85</v>
      </c>
      <c r="F241" s="169">
        <v>0</v>
      </c>
      <c r="G241" s="121">
        <v>0</v>
      </c>
      <c r="H241" s="121">
        <v>0</v>
      </c>
      <c r="I241" s="121">
        <v>2486.6702799999998</v>
      </c>
      <c r="J241" s="121">
        <v>1.9473800000000001</v>
      </c>
      <c r="K241" s="121">
        <v>2488.6176600000003</v>
      </c>
      <c r="L241" s="121">
        <v>1726.11105</v>
      </c>
      <c r="M241" s="121">
        <v>6.8700000000000002E-3</v>
      </c>
      <c r="N241" s="121">
        <v>1726.1179199999999</v>
      </c>
      <c r="O241" s="121">
        <v>4214.7355800000005</v>
      </c>
      <c r="P241" s="121">
        <v>41090.410899999995</v>
      </c>
      <c r="Q241" s="121">
        <v>0</v>
      </c>
      <c r="R241" s="170">
        <v>41090.410899999995</v>
      </c>
      <c r="S241" s="7"/>
      <c r="T241" s="7"/>
      <c r="U241" s="7"/>
      <c r="V241" s="7"/>
      <c r="W241" s="7"/>
      <c r="X241" s="7"/>
      <c r="Y241" s="7"/>
      <c r="Z241" s="7"/>
      <c r="AA241" s="7"/>
      <c r="AB241" s="7"/>
    </row>
    <row r="242" spans="1:28" ht="13.2">
      <c r="A242" s="167"/>
      <c r="B242" s="167"/>
      <c r="C242" s="167"/>
      <c r="D242" s="167"/>
      <c r="E242" s="168">
        <v>123</v>
      </c>
      <c r="F242" s="169">
        <v>0</v>
      </c>
      <c r="G242" s="121">
        <v>0</v>
      </c>
      <c r="H242" s="121">
        <v>0</v>
      </c>
      <c r="I242" s="121">
        <v>257.83001999999999</v>
      </c>
      <c r="J242" s="121">
        <v>0</v>
      </c>
      <c r="K242" s="121">
        <v>257.83001999999999</v>
      </c>
      <c r="L242" s="121">
        <v>0</v>
      </c>
      <c r="M242" s="121">
        <v>0</v>
      </c>
      <c r="N242" s="121">
        <v>0</v>
      </c>
      <c r="O242" s="121">
        <v>257.83001999999999</v>
      </c>
      <c r="P242" s="121">
        <v>6771.5115599999999</v>
      </c>
      <c r="Q242" s="121">
        <v>0</v>
      </c>
      <c r="R242" s="170">
        <v>6771.5115599999999</v>
      </c>
      <c r="S242" s="7"/>
      <c r="T242" s="7"/>
      <c r="U242" s="7"/>
      <c r="V242" s="7"/>
      <c r="W242" s="7"/>
      <c r="X242" s="7"/>
      <c r="Y242" s="7"/>
      <c r="Z242" s="7"/>
      <c r="AA242" s="7"/>
      <c r="AB242" s="7"/>
    </row>
    <row r="243" spans="1:28" ht="13.2">
      <c r="A243" s="167"/>
      <c r="B243" s="167"/>
      <c r="C243" s="167"/>
      <c r="D243" s="163" t="s">
        <v>219</v>
      </c>
      <c r="E243" s="163">
        <v>78</v>
      </c>
      <c r="F243" s="164">
        <v>0</v>
      </c>
      <c r="G243" s="165">
        <v>0</v>
      </c>
      <c r="H243" s="165">
        <v>0</v>
      </c>
      <c r="I243" s="165">
        <v>907.94981999999993</v>
      </c>
      <c r="J243" s="165">
        <v>3.8000000000000002E-4</v>
      </c>
      <c r="K243" s="165">
        <v>907.9502</v>
      </c>
      <c r="L243" s="165">
        <v>12.26792</v>
      </c>
      <c r="M243" s="165">
        <v>3.8030000000000001E-2</v>
      </c>
      <c r="N243" s="165">
        <v>12.305950000000001</v>
      </c>
      <c r="O243" s="165">
        <v>920.25615000000005</v>
      </c>
      <c r="P243" s="165">
        <v>10362.915949999999</v>
      </c>
      <c r="Q243" s="165">
        <v>0</v>
      </c>
      <c r="R243" s="166">
        <v>10362.915949999999</v>
      </c>
      <c r="S243" s="7"/>
      <c r="T243" s="7"/>
      <c r="U243" s="7"/>
      <c r="V243" s="7"/>
      <c r="W243" s="7"/>
      <c r="X243" s="7"/>
      <c r="Y243" s="7"/>
      <c r="Z243" s="7"/>
      <c r="AA243" s="7"/>
      <c r="AB243" s="7"/>
    </row>
    <row r="244" spans="1:28" ht="13.2">
      <c r="A244" s="167"/>
      <c r="B244" s="167"/>
      <c r="C244" s="163" t="s">
        <v>178</v>
      </c>
      <c r="D244" s="163" t="s">
        <v>220</v>
      </c>
      <c r="E244" s="163">
        <v>73</v>
      </c>
      <c r="F244" s="164">
        <v>0</v>
      </c>
      <c r="G244" s="165">
        <v>0</v>
      </c>
      <c r="H244" s="165">
        <v>0</v>
      </c>
      <c r="I244" s="165">
        <v>919.80012999999997</v>
      </c>
      <c r="J244" s="165">
        <v>0</v>
      </c>
      <c r="K244" s="165">
        <v>919.80012999999997</v>
      </c>
      <c r="L244" s="165">
        <v>99.210070000000002</v>
      </c>
      <c r="M244" s="165">
        <v>0</v>
      </c>
      <c r="N244" s="165">
        <v>99.210070000000002</v>
      </c>
      <c r="O244" s="165">
        <v>1019.0101999999999</v>
      </c>
      <c r="P244" s="165">
        <v>9648.18606</v>
      </c>
      <c r="Q244" s="165">
        <v>0</v>
      </c>
      <c r="R244" s="166">
        <v>9648.18606</v>
      </c>
      <c r="S244" s="7"/>
      <c r="T244" s="7"/>
      <c r="U244" s="7"/>
      <c r="V244" s="7"/>
      <c r="W244" s="7"/>
      <c r="X244" s="7"/>
      <c r="Y244" s="7"/>
      <c r="Z244" s="7"/>
      <c r="AA244" s="7"/>
      <c r="AB244" s="7"/>
    </row>
    <row r="245" spans="1:28" ht="13.2">
      <c r="A245" s="167"/>
      <c r="B245" s="167"/>
      <c r="C245" s="167"/>
      <c r="D245" s="163" t="s">
        <v>179</v>
      </c>
      <c r="E245" s="163">
        <v>65</v>
      </c>
      <c r="F245" s="164">
        <v>0</v>
      </c>
      <c r="G245" s="165">
        <v>0</v>
      </c>
      <c r="H245" s="165">
        <v>0</v>
      </c>
      <c r="I245" s="165">
        <v>1857.36887</v>
      </c>
      <c r="J245" s="165">
        <v>0</v>
      </c>
      <c r="K245" s="165">
        <v>1857.36887</v>
      </c>
      <c r="L245" s="165">
        <v>68.858490000000003</v>
      </c>
      <c r="M245" s="165">
        <v>0</v>
      </c>
      <c r="N245" s="165">
        <v>68.858490000000003</v>
      </c>
      <c r="O245" s="165">
        <v>1926.2273600000001</v>
      </c>
      <c r="P245" s="165">
        <v>13076.861560000001</v>
      </c>
      <c r="Q245" s="165">
        <v>0</v>
      </c>
      <c r="R245" s="166">
        <v>13076.861560000001</v>
      </c>
      <c r="S245" s="7"/>
      <c r="T245" s="7"/>
      <c r="U245" s="7"/>
      <c r="V245" s="7"/>
      <c r="W245" s="7"/>
      <c r="X245" s="7"/>
      <c r="Y245" s="7"/>
      <c r="Z245" s="7"/>
      <c r="AA245" s="7"/>
      <c r="AB245" s="7"/>
    </row>
    <row r="246" spans="1:28" ht="13.2">
      <c r="A246" s="167"/>
      <c r="B246" s="163" t="s">
        <v>23</v>
      </c>
      <c r="C246" s="163" t="s">
        <v>23</v>
      </c>
      <c r="D246" s="163" t="s">
        <v>23</v>
      </c>
      <c r="E246" s="163">
        <v>33</v>
      </c>
      <c r="F246" s="164">
        <v>0</v>
      </c>
      <c r="G246" s="165">
        <v>0</v>
      </c>
      <c r="H246" s="165">
        <v>0</v>
      </c>
      <c r="I246" s="165">
        <v>2910.1773399999997</v>
      </c>
      <c r="J246" s="165">
        <v>9.8309099999999994</v>
      </c>
      <c r="K246" s="165">
        <v>2920.0082499999999</v>
      </c>
      <c r="L246" s="165">
        <v>3211.8321299999998</v>
      </c>
      <c r="M246" s="165">
        <v>4.6100000000000004E-3</v>
      </c>
      <c r="N246" s="165">
        <v>3211.8367400000002</v>
      </c>
      <c r="O246" s="165">
        <v>6131.8449900000005</v>
      </c>
      <c r="P246" s="165">
        <v>39564.237930000003</v>
      </c>
      <c r="Q246" s="165">
        <v>0</v>
      </c>
      <c r="R246" s="166">
        <v>39564.237930000003</v>
      </c>
      <c r="S246" s="7"/>
      <c r="T246" s="7"/>
      <c r="U246" s="7"/>
      <c r="V246" s="7"/>
      <c r="W246" s="7"/>
      <c r="X246" s="7"/>
      <c r="Y246" s="7"/>
      <c r="Z246" s="7"/>
      <c r="AA246" s="7"/>
      <c r="AB246" s="7"/>
    </row>
    <row r="247" spans="1:28" ht="13.2">
      <c r="A247" s="167"/>
      <c r="B247" s="167"/>
      <c r="C247" s="163" t="s">
        <v>180</v>
      </c>
      <c r="D247" s="163" t="s">
        <v>181</v>
      </c>
      <c r="E247" s="163">
        <v>48</v>
      </c>
      <c r="F247" s="164">
        <v>0</v>
      </c>
      <c r="G247" s="165">
        <v>0</v>
      </c>
      <c r="H247" s="165">
        <v>0</v>
      </c>
      <c r="I247" s="165">
        <v>2919.1837</v>
      </c>
      <c r="J247" s="165">
        <v>0.29224</v>
      </c>
      <c r="K247" s="165">
        <v>2919.4759399999998</v>
      </c>
      <c r="L247" s="165">
        <v>955.13153</v>
      </c>
      <c r="M247" s="165">
        <v>3.7799999999999999E-3</v>
      </c>
      <c r="N247" s="165">
        <v>955.13531</v>
      </c>
      <c r="O247" s="165">
        <v>3874.6112499999999</v>
      </c>
      <c r="P247" s="165">
        <v>40514.574139999997</v>
      </c>
      <c r="Q247" s="165">
        <v>0</v>
      </c>
      <c r="R247" s="166">
        <v>40514.574139999997</v>
      </c>
      <c r="S247" s="7"/>
      <c r="T247" s="7"/>
      <c r="U247" s="7"/>
      <c r="V247" s="7"/>
      <c r="W247" s="7"/>
      <c r="X247" s="7"/>
      <c r="Y247" s="7"/>
      <c r="Z247" s="7"/>
      <c r="AA247" s="7"/>
      <c r="AB247" s="7"/>
    </row>
    <row r="248" spans="1:28" ht="13.2">
      <c r="A248" s="167"/>
      <c r="B248" s="163" t="s">
        <v>182</v>
      </c>
      <c r="C248" s="163" t="s">
        <v>183</v>
      </c>
      <c r="D248" s="163" t="s">
        <v>183</v>
      </c>
      <c r="E248" s="163">
        <v>104</v>
      </c>
      <c r="F248" s="164">
        <v>0</v>
      </c>
      <c r="G248" s="165">
        <v>0</v>
      </c>
      <c r="H248" s="165">
        <v>0</v>
      </c>
      <c r="I248" s="165">
        <v>1643.37094</v>
      </c>
      <c r="J248" s="165">
        <v>9.4689999999999996E-2</v>
      </c>
      <c r="K248" s="165">
        <v>1643.4656299999999</v>
      </c>
      <c r="L248" s="165">
        <v>466.85629999999998</v>
      </c>
      <c r="M248" s="165">
        <v>0</v>
      </c>
      <c r="N248" s="165">
        <v>466.85629999999998</v>
      </c>
      <c r="O248" s="165">
        <v>2110.3219300000001</v>
      </c>
      <c r="P248" s="165">
        <v>30341.464090000001</v>
      </c>
      <c r="Q248" s="165">
        <v>0</v>
      </c>
      <c r="R248" s="166">
        <v>30341.464090000001</v>
      </c>
      <c r="S248" s="7"/>
      <c r="T248" s="7"/>
      <c r="U248" s="7"/>
      <c r="V248" s="7"/>
      <c r="W248" s="7"/>
      <c r="X248" s="7"/>
      <c r="Y248" s="7"/>
      <c r="Z248" s="7"/>
      <c r="AA248" s="7"/>
      <c r="AB248" s="7"/>
    </row>
    <row r="249" spans="1:28" ht="13.2">
      <c r="A249" s="167"/>
      <c r="B249" s="167"/>
      <c r="C249" s="163" t="s">
        <v>182</v>
      </c>
      <c r="D249" s="163" t="s">
        <v>184</v>
      </c>
      <c r="E249" s="163">
        <v>105</v>
      </c>
      <c r="F249" s="164">
        <v>0</v>
      </c>
      <c r="G249" s="165">
        <v>0</v>
      </c>
      <c r="H249" s="165">
        <v>0</v>
      </c>
      <c r="I249" s="165">
        <v>2936.11222</v>
      </c>
      <c r="J249" s="165">
        <v>4.6000000000000001E-4</v>
      </c>
      <c r="K249" s="165">
        <v>2936.1126800000002</v>
      </c>
      <c r="L249" s="165">
        <v>542.10913000000005</v>
      </c>
      <c r="M249" s="165">
        <v>0</v>
      </c>
      <c r="N249" s="165">
        <v>542.10913000000005</v>
      </c>
      <c r="O249" s="165">
        <v>3478.22181</v>
      </c>
      <c r="P249" s="165">
        <v>43815.516149999996</v>
      </c>
      <c r="Q249" s="165">
        <v>0</v>
      </c>
      <c r="R249" s="166">
        <v>43815.516149999996</v>
      </c>
      <c r="S249" s="7"/>
      <c r="T249" s="7"/>
      <c r="U249" s="7"/>
      <c r="V249" s="7"/>
      <c r="W249" s="7"/>
      <c r="X249" s="7"/>
      <c r="Y249" s="7"/>
      <c r="Z249" s="7"/>
      <c r="AA249" s="7"/>
      <c r="AB249" s="7"/>
    </row>
    <row r="250" spans="1:28" ht="13.2">
      <c r="A250" s="167"/>
      <c r="B250" s="163" t="s">
        <v>25</v>
      </c>
      <c r="C250" s="163" t="s">
        <v>25</v>
      </c>
      <c r="D250" s="163" t="s">
        <v>221</v>
      </c>
      <c r="E250" s="163">
        <v>98</v>
      </c>
      <c r="F250" s="164">
        <v>0</v>
      </c>
      <c r="G250" s="165">
        <v>0</v>
      </c>
      <c r="H250" s="165">
        <v>0</v>
      </c>
      <c r="I250" s="165">
        <v>1701.3503500000002</v>
      </c>
      <c r="J250" s="165">
        <v>0.16387000000000002</v>
      </c>
      <c r="K250" s="165">
        <v>1701.51422</v>
      </c>
      <c r="L250" s="165">
        <v>874.47681999999998</v>
      </c>
      <c r="M250" s="165">
        <v>0</v>
      </c>
      <c r="N250" s="165">
        <v>874.47681999999998</v>
      </c>
      <c r="O250" s="165">
        <v>2575.9910399999999</v>
      </c>
      <c r="P250" s="165">
        <v>21655.006140000001</v>
      </c>
      <c r="Q250" s="165">
        <v>0</v>
      </c>
      <c r="R250" s="166">
        <v>21655.006140000001</v>
      </c>
      <c r="S250" s="7"/>
      <c r="T250" s="7"/>
      <c r="U250" s="7"/>
      <c r="V250" s="7"/>
      <c r="W250" s="7"/>
      <c r="X250" s="7"/>
      <c r="Y250" s="7"/>
      <c r="Z250" s="7"/>
      <c r="AA250" s="7"/>
      <c r="AB250" s="7"/>
    </row>
    <row r="251" spans="1:28" ht="13.2">
      <c r="A251" s="167"/>
      <c r="B251" s="167"/>
      <c r="C251" s="167"/>
      <c r="D251" s="163" t="s">
        <v>25</v>
      </c>
      <c r="E251" s="163">
        <v>43</v>
      </c>
      <c r="F251" s="164">
        <v>0</v>
      </c>
      <c r="G251" s="165">
        <v>0</v>
      </c>
      <c r="H251" s="165">
        <v>0</v>
      </c>
      <c r="I251" s="165">
        <v>4257.9537300000002</v>
      </c>
      <c r="J251" s="165">
        <v>40.666679999999999</v>
      </c>
      <c r="K251" s="165">
        <v>4298.6204100000004</v>
      </c>
      <c r="L251" s="165">
        <v>7995.7253499999997</v>
      </c>
      <c r="M251" s="165">
        <v>6.4537500000000003</v>
      </c>
      <c r="N251" s="165">
        <v>8002.1790999999994</v>
      </c>
      <c r="O251" s="165">
        <v>12300.799509999999</v>
      </c>
      <c r="P251" s="165">
        <v>38804.466439999997</v>
      </c>
      <c r="Q251" s="165">
        <v>0</v>
      </c>
      <c r="R251" s="166">
        <v>38804.466439999997</v>
      </c>
      <c r="S251" s="7"/>
      <c r="T251" s="7"/>
      <c r="U251" s="7"/>
      <c r="V251" s="7"/>
      <c r="W251" s="7"/>
      <c r="X251" s="7"/>
      <c r="Y251" s="7"/>
      <c r="Z251" s="7"/>
      <c r="AA251" s="7"/>
      <c r="AB251" s="7"/>
    </row>
    <row r="252" spans="1:28" ht="13.2">
      <c r="A252" s="167"/>
      <c r="B252" s="163" t="s">
        <v>26</v>
      </c>
      <c r="C252" s="163" t="s">
        <v>26</v>
      </c>
      <c r="D252" s="163" t="s">
        <v>26</v>
      </c>
      <c r="E252" s="163">
        <v>52</v>
      </c>
      <c r="F252" s="164">
        <v>0</v>
      </c>
      <c r="G252" s="165">
        <v>0</v>
      </c>
      <c r="H252" s="165">
        <v>0</v>
      </c>
      <c r="I252" s="165">
        <v>3115.1443100000001</v>
      </c>
      <c r="J252" s="165">
        <v>0</v>
      </c>
      <c r="K252" s="165">
        <v>3115.1443100000001</v>
      </c>
      <c r="L252" s="165">
        <v>617.31952999999999</v>
      </c>
      <c r="M252" s="165">
        <v>0</v>
      </c>
      <c r="N252" s="165">
        <v>617.31952999999999</v>
      </c>
      <c r="O252" s="165">
        <v>3732.4638399999999</v>
      </c>
      <c r="P252" s="165">
        <v>25858.492160000002</v>
      </c>
      <c r="Q252" s="165">
        <v>0</v>
      </c>
      <c r="R252" s="166">
        <v>25858.492160000002</v>
      </c>
      <c r="S252" s="7"/>
      <c r="T252" s="7"/>
      <c r="U252" s="7"/>
      <c r="V252" s="7"/>
      <c r="W252" s="7"/>
      <c r="X252" s="7"/>
      <c r="Y252" s="7"/>
      <c r="Z252" s="7"/>
      <c r="AA252" s="7"/>
      <c r="AB252" s="7"/>
    </row>
    <row r="253" spans="1:28" ht="13.2">
      <c r="A253" s="167"/>
      <c r="B253" s="163" t="s">
        <v>27</v>
      </c>
      <c r="C253" s="163" t="s">
        <v>185</v>
      </c>
      <c r="D253" s="163" t="s">
        <v>186</v>
      </c>
      <c r="E253" s="163">
        <v>116</v>
      </c>
      <c r="F253" s="164">
        <v>0</v>
      </c>
      <c r="G253" s="165">
        <v>0</v>
      </c>
      <c r="H253" s="165">
        <v>0</v>
      </c>
      <c r="I253" s="165">
        <v>180.32814000000002</v>
      </c>
      <c r="J253" s="165">
        <v>0</v>
      </c>
      <c r="K253" s="165">
        <v>180.32814000000002</v>
      </c>
      <c r="L253" s="165">
        <v>0</v>
      </c>
      <c r="M253" s="165">
        <v>0</v>
      </c>
      <c r="N253" s="165">
        <v>0</v>
      </c>
      <c r="O253" s="165">
        <v>180.32814000000002</v>
      </c>
      <c r="P253" s="165">
        <v>12998.815759999999</v>
      </c>
      <c r="Q253" s="165">
        <v>0</v>
      </c>
      <c r="R253" s="166">
        <v>12998.815759999999</v>
      </c>
      <c r="S253" s="7"/>
      <c r="T253" s="7"/>
      <c r="U253" s="7"/>
      <c r="V253" s="7"/>
      <c r="W253" s="7"/>
      <c r="X253" s="7"/>
      <c r="Y253" s="7"/>
      <c r="Z253" s="7"/>
      <c r="AA253" s="7"/>
      <c r="AB253" s="7"/>
    </row>
    <row r="254" spans="1:28" ht="13.2">
      <c r="A254" s="167"/>
      <c r="B254" s="167"/>
      <c r="C254" s="167"/>
      <c r="D254" s="167"/>
      <c r="E254" s="168">
        <v>113</v>
      </c>
      <c r="F254" s="169">
        <v>0</v>
      </c>
      <c r="G254" s="121">
        <v>0</v>
      </c>
      <c r="H254" s="121">
        <v>0</v>
      </c>
      <c r="I254" s="121">
        <v>4775.0415599999997</v>
      </c>
      <c r="J254" s="121">
        <v>6.0479999999999999E-2</v>
      </c>
      <c r="K254" s="121">
        <v>4775.1020399999998</v>
      </c>
      <c r="L254" s="121">
        <v>997.43804</v>
      </c>
      <c r="M254" s="121">
        <v>2.3000000000000001E-4</v>
      </c>
      <c r="N254" s="121">
        <v>997.43826999999999</v>
      </c>
      <c r="O254" s="121">
        <v>5772.5403099999994</v>
      </c>
      <c r="P254" s="121">
        <v>36914.388439999995</v>
      </c>
      <c r="Q254" s="121">
        <v>0</v>
      </c>
      <c r="R254" s="170">
        <v>36914.388439999995</v>
      </c>
      <c r="S254" s="7"/>
      <c r="T254" s="7"/>
      <c r="U254" s="7"/>
      <c r="V254" s="7"/>
      <c r="W254" s="7"/>
      <c r="X254" s="7"/>
      <c r="Y254" s="7"/>
      <c r="Z254" s="7"/>
      <c r="AA254" s="7"/>
      <c r="AB254" s="7"/>
    </row>
    <row r="255" spans="1:28" ht="13.2">
      <c r="A255" s="163" t="s">
        <v>222</v>
      </c>
      <c r="B255" s="163" t="s">
        <v>3</v>
      </c>
      <c r="C255" s="163" t="s">
        <v>223</v>
      </c>
      <c r="D255" s="163" t="s">
        <v>223</v>
      </c>
      <c r="E255" s="163">
        <v>185</v>
      </c>
      <c r="F255" s="164">
        <v>0</v>
      </c>
      <c r="G255" s="165">
        <v>0</v>
      </c>
      <c r="H255" s="165">
        <v>0</v>
      </c>
      <c r="I255" s="165">
        <v>1349.24378</v>
      </c>
      <c r="J255" s="165">
        <v>1.3789999999999998E-2</v>
      </c>
      <c r="K255" s="165">
        <v>1349.25757</v>
      </c>
      <c r="L255" s="165">
        <v>3103.82717</v>
      </c>
      <c r="M255" s="165">
        <v>11.690250000000001</v>
      </c>
      <c r="N255" s="165">
        <v>3115.5174200000001</v>
      </c>
      <c r="O255" s="165">
        <v>4464.7749899999999</v>
      </c>
      <c r="P255" s="165">
        <v>46195.619899999998</v>
      </c>
      <c r="Q255" s="165">
        <v>0</v>
      </c>
      <c r="R255" s="166">
        <v>46195.619899999998</v>
      </c>
      <c r="S255" s="7"/>
      <c r="T255" s="7"/>
      <c r="U255" s="7"/>
      <c r="V255" s="7"/>
      <c r="W255" s="7"/>
      <c r="X255" s="7"/>
      <c r="Y255" s="7"/>
      <c r="Z255" s="7"/>
      <c r="AA255" s="7"/>
      <c r="AB255" s="7"/>
    </row>
    <row r="256" spans="1:28" ht="13.2">
      <c r="A256" s="167"/>
      <c r="B256" s="163" t="s">
        <v>4</v>
      </c>
      <c r="C256" s="163" t="s">
        <v>190</v>
      </c>
      <c r="D256" s="163" t="s">
        <v>190</v>
      </c>
      <c r="E256" s="163">
        <v>184</v>
      </c>
      <c r="F256" s="164">
        <v>0</v>
      </c>
      <c r="G256" s="165">
        <v>0</v>
      </c>
      <c r="H256" s="165">
        <v>0</v>
      </c>
      <c r="I256" s="165">
        <v>819.25693999999999</v>
      </c>
      <c r="J256" s="165">
        <v>4.8644999999999996</v>
      </c>
      <c r="K256" s="165">
        <v>824.12143999999989</v>
      </c>
      <c r="L256" s="165">
        <v>3161.0986000000003</v>
      </c>
      <c r="M256" s="165">
        <v>0</v>
      </c>
      <c r="N256" s="165">
        <v>3161.0986000000003</v>
      </c>
      <c r="O256" s="165">
        <v>3985.2200400000002</v>
      </c>
      <c r="P256" s="165">
        <v>13944.564109999999</v>
      </c>
      <c r="Q256" s="165">
        <v>0</v>
      </c>
      <c r="R256" s="166">
        <v>13944.564109999999</v>
      </c>
      <c r="S256" s="7"/>
      <c r="T256" s="7"/>
      <c r="U256" s="7"/>
      <c r="V256" s="7"/>
      <c r="W256" s="7"/>
      <c r="X256" s="7"/>
      <c r="Y256" s="7"/>
      <c r="Z256" s="7"/>
      <c r="AA256" s="7"/>
      <c r="AB256" s="7"/>
    </row>
    <row r="257" spans="1:28" ht="13.2">
      <c r="A257" s="167"/>
      <c r="B257" s="167"/>
      <c r="C257" s="163" t="s">
        <v>105</v>
      </c>
      <c r="D257" s="163" t="s">
        <v>105</v>
      </c>
      <c r="E257" s="163">
        <v>178</v>
      </c>
      <c r="F257" s="164">
        <v>0</v>
      </c>
      <c r="G257" s="165">
        <v>0</v>
      </c>
      <c r="H257" s="165">
        <v>0</v>
      </c>
      <c r="I257" s="165">
        <v>537.72480000000007</v>
      </c>
      <c r="J257" s="165">
        <v>11.686950000000001</v>
      </c>
      <c r="K257" s="165">
        <v>549.41174999999998</v>
      </c>
      <c r="L257" s="165">
        <v>5259.5802300000005</v>
      </c>
      <c r="M257" s="165">
        <v>0</v>
      </c>
      <c r="N257" s="165">
        <v>5259.5802300000005</v>
      </c>
      <c r="O257" s="165">
        <v>5808.9919800000007</v>
      </c>
      <c r="P257" s="165">
        <v>13018.774720000001</v>
      </c>
      <c r="Q257" s="165">
        <v>0</v>
      </c>
      <c r="R257" s="166">
        <v>13018.774720000001</v>
      </c>
      <c r="S257" s="7"/>
      <c r="T257" s="7"/>
      <c r="U257" s="7"/>
      <c r="V257" s="7"/>
      <c r="W257" s="7"/>
      <c r="X257" s="7"/>
      <c r="Y257" s="7"/>
      <c r="Z257" s="7"/>
      <c r="AA257" s="7"/>
      <c r="AB257" s="7"/>
    </row>
    <row r="258" spans="1:28" ht="13.2">
      <c r="A258" s="167"/>
      <c r="B258" s="167"/>
      <c r="C258" s="163" t="s">
        <v>106</v>
      </c>
      <c r="D258" s="163" t="s">
        <v>107</v>
      </c>
      <c r="E258" s="163">
        <v>84</v>
      </c>
      <c r="F258" s="164">
        <v>0</v>
      </c>
      <c r="G258" s="165">
        <v>0</v>
      </c>
      <c r="H258" s="165">
        <v>0</v>
      </c>
      <c r="I258" s="165">
        <v>927.93022999999994</v>
      </c>
      <c r="J258" s="165">
        <v>7.0993000000000004</v>
      </c>
      <c r="K258" s="165">
        <v>935.02953000000002</v>
      </c>
      <c r="L258" s="165">
        <v>5819.4274699999996</v>
      </c>
      <c r="M258" s="165">
        <v>4.2370799999999997</v>
      </c>
      <c r="N258" s="165">
        <v>5823.6645499999995</v>
      </c>
      <c r="O258" s="165">
        <v>6758.6940800000002</v>
      </c>
      <c r="P258" s="165">
        <v>28935.34995</v>
      </c>
      <c r="Q258" s="165">
        <v>0</v>
      </c>
      <c r="R258" s="166">
        <v>28935.34995</v>
      </c>
      <c r="S258" s="7"/>
      <c r="T258" s="7"/>
      <c r="U258" s="7"/>
      <c r="V258" s="7"/>
      <c r="W258" s="7"/>
      <c r="X258" s="7"/>
      <c r="Y258" s="7"/>
      <c r="Z258" s="7"/>
      <c r="AA258" s="7"/>
      <c r="AB258" s="7"/>
    </row>
    <row r="259" spans="1:28" ht="13.2">
      <c r="A259" s="167"/>
      <c r="B259" s="167"/>
      <c r="C259" s="167"/>
      <c r="D259" s="163" t="s">
        <v>224</v>
      </c>
      <c r="E259" s="163">
        <v>121</v>
      </c>
      <c r="F259" s="164">
        <v>0</v>
      </c>
      <c r="G259" s="165">
        <v>0</v>
      </c>
      <c r="H259" s="165">
        <v>0</v>
      </c>
      <c r="I259" s="165">
        <v>0</v>
      </c>
      <c r="J259" s="165">
        <v>0</v>
      </c>
      <c r="K259" s="165">
        <v>0</v>
      </c>
      <c r="L259" s="165">
        <v>0</v>
      </c>
      <c r="M259" s="165">
        <v>0</v>
      </c>
      <c r="N259" s="165">
        <v>0</v>
      </c>
      <c r="O259" s="165">
        <v>0</v>
      </c>
      <c r="P259" s="165">
        <v>23.60594</v>
      </c>
      <c r="Q259" s="165">
        <v>0</v>
      </c>
      <c r="R259" s="166">
        <v>23.60594</v>
      </c>
      <c r="S259" s="7"/>
      <c r="T259" s="7"/>
      <c r="U259" s="7"/>
      <c r="V259" s="7"/>
      <c r="W259" s="7"/>
      <c r="X259" s="7"/>
      <c r="Y259" s="7"/>
      <c r="Z259" s="7"/>
      <c r="AA259" s="7"/>
      <c r="AB259" s="7"/>
    </row>
    <row r="260" spans="1:28" ht="13.2">
      <c r="A260" s="167"/>
      <c r="B260" s="163" t="s">
        <v>67</v>
      </c>
      <c r="C260" s="163" t="s">
        <v>108</v>
      </c>
      <c r="D260" s="163" t="s">
        <v>108</v>
      </c>
      <c r="E260" s="163">
        <v>203</v>
      </c>
      <c r="F260" s="164">
        <v>0</v>
      </c>
      <c r="G260" s="165">
        <v>0</v>
      </c>
      <c r="H260" s="165">
        <v>0</v>
      </c>
      <c r="I260" s="165">
        <v>1477.88832</v>
      </c>
      <c r="J260" s="165">
        <v>51.920720000000003</v>
      </c>
      <c r="K260" s="165">
        <v>1529.8090400000001</v>
      </c>
      <c r="L260" s="165">
        <v>1889.3688100000002</v>
      </c>
      <c r="M260" s="165">
        <v>0</v>
      </c>
      <c r="N260" s="165">
        <v>1889.3688100000002</v>
      </c>
      <c r="O260" s="165">
        <v>3419.17785</v>
      </c>
      <c r="P260" s="165">
        <v>15036.12449</v>
      </c>
      <c r="Q260" s="165">
        <v>0</v>
      </c>
      <c r="R260" s="166">
        <v>15036.12449</v>
      </c>
      <c r="S260" s="7"/>
      <c r="T260" s="7"/>
      <c r="U260" s="7"/>
      <c r="V260" s="7"/>
      <c r="W260" s="7"/>
      <c r="X260" s="7"/>
      <c r="Y260" s="7"/>
      <c r="Z260" s="7"/>
      <c r="AA260" s="7"/>
      <c r="AB260" s="7"/>
    </row>
    <row r="261" spans="1:28" ht="13.2">
      <c r="A261" s="167"/>
      <c r="B261" s="167"/>
      <c r="C261" s="163" t="s">
        <v>225</v>
      </c>
      <c r="D261" s="163" t="s">
        <v>225</v>
      </c>
      <c r="E261" s="163">
        <v>188</v>
      </c>
      <c r="F261" s="164">
        <v>0</v>
      </c>
      <c r="G261" s="165">
        <v>0</v>
      </c>
      <c r="H261" s="165">
        <v>0</v>
      </c>
      <c r="I261" s="165">
        <v>1599.4665299999999</v>
      </c>
      <c r="J261" s="165">
        <v>8.6104300000000009</v>
      </c>
      <c r="K261" s="165">
        <v>1608.0769599999999</v>
      </c>
      <c r="L261" s="165">
        <v>1791.9233100000001</v>
      </c>
      <c r="M261" s="165">
        <v>10.26047</v>
      </c>
      <c r="N261" s="165">
        <v>1802.1837800000001</v>
      </c>
      <c r="O261" s="165">
        <v>3410.2607400000002</v>
      </c>
      <c r="P261" s="165">
        <v>23652.383300000001</v>
      </c>
      <c r="Q261" s="165">
        <v>0</v>
      </c>
      <c r="R261" s="166">
        <v>23652.383300000001</v>
      </c>
      <c r="S261" s="7"/>
      <c r="T261" s="7"/>
      <c r="U261" s="7"/>
      <c r="V261" s="7"/>
      <c r="W261" s="7"/>
      <c r="X261" s="7"/>
      <c r="Y261" s="7"/>
      <c r="Z261" s="7"/>
      <c r="AA261" s="7"/>
      <c r="AB261" s="7"/>
    </row>
    <row r="262" spans="1:28" ht="13.2">
      <c r="A262" s="167"/>
      <c r="B262" s="163" t="s">
        <v>6</v>
      </c>
      <c r="C262" s="163" t="s">
        <v>6</v>
      </c>
      <c r="D262" s="163" t="s">
        <v>6</v>
      </c>
      <c r="E262" s="163">
        <v>128</v>
      </c>
      <c r="F262" s="164">
        <v>0</v>
      </c>
      <c r="G262" s="165">
        <v>0</v>
      </c>
      <c r="H262" s="165">
        <v>0</v>
      </c>
      <c r="I262" s="165">
        <v>1235.0483300000001</v>
      </c>
      <c r="J262" s="165">
        <v>463.35912000000002</v>
      </c>
      <c r="K262" s="165">
        <v>1698.4074499999999</v>
      </c>
      <c r="L262" s="165">
        <v>13139.968439999999</v>
      </c>
      <c r="M262" s="165">
        <v>150.23361</v>
      </c>
      <c r="N262" s="165">
        <v>13290.20205</v>
      </c>
      <c r="O262" s="165">
        <v>14988.6095</v>
      </c>
      <c r="P262" s="165">
        <v>26782.2363</v>
      </c>
      <c r="Q262" s="165">
        <v>0</v>
      </c>
      <c r="R262" s="166">
        <v>26782.2363</v>
      </c>
      <c r="S262" s="7"/>
      <c r="T262" s="7"/>
      <c r="U262" s="7"/>
      <c r="V262" s="7"/>
      <c r="W262" s="7"/>
      <c r="X262" s="7"/>
      <c r="Y262" s="7"/>
      <c r="Z262" s="7"/>
      <c r="AA262" s="7"/>
      <c r="AB262" s="7"/>
    </row>
    <row r="263" spans="1:28" ht="13.2">
      <c r="A263" s="167"/>
      <c r="B263" s="167"/>
      <c r="C263" s="167"/>
      <c r="D263" s="163" t="s">
        <v>109</v>
      </c>
      <c r="E263" s="163">
        <v>129</v>
      </c>
      <c r="F263" s="164">
        <v>0</v>
      </c>
      <c r="G263" s="165">
        <v>0</v>
      </c>
      <c r="H263" s="165">
        <v>0</v>
      </c>
      <c r="I263" s="165">
        <v>5015.8976700000003</v>
      </c>
      <c r="J263" s="165">
        <v>2230.81016</v>
      </c>
      <c r="K263" s="165">
        <v>7246.7078300000003</v>
      </c>
      <c r="L263" s="165">
        <v>75633.364090000003</v>
      </c>
      <c r="M263" s="165">
        <v>687.81517000000008</v>
      </c>
      <c r="N263" s="165">
        <v>76321.179260000004</v>
      </c>
      <c r="O263" s="165">
        <v>83567.887090000004</v>
      </c>
      <c r="P263" s="165">
        <v>27775.210789999997</v>
      </c>
      <c r="Q263" s="165">
        <v>53.106650000000002</v>
      </c>
      <c r="R263" s="166">
        <v>27828.317440000003</v>
      </c>
      <c r="S263" s="7"/>
      <c r="T263" s="7"/>
      <c r="U263" s="7"/>
      <c r="V263" s="7"/>
      <c r="W263" s="7"/>
      <c r="X263" s="7"/>
      <c r="Y263" s="7"/>
      <c r="Z263" s="7"/>
      <c r="AA263" s="7"/>
      <c r="AB263" s="7"/>
    </row>
    <row r="264" spans="1:28" ht="13.2">
      <c r="A264" s="167"/>
      <c r="B264" s="167"/>
      <c r="C264" s="167"/>
      <c r="D264" s="163" t="s">
        <v>192</v>
      </c>
      <c r="E264" s="163">
        <v>209</v>
      </c>
      <c r="F264" s="164">
        <v>0</v>
      </c>
      <c r="G264" s="165">
        <v>0</v>
      </c>
      <c r="H264" s="165">
        <v>0</v>
      </c>
      <c r="I264" s="165">
        <v>406.93455999999998</v>
      </c>
      <c r="J264" s="165">
        <v>1.4800899999999999</v>
      </c>
      <c r="K264" s="165">
        <v>408.41465000000005</v>
      </c>
      <c r="L264" s="165">
        <v>1135.5946000000001</v>
      </c>
      <c r="M264" s="165">
        <v>0</v>
      </c>
      <c r="N264" s="165">
        <v>1135.5946000000001</v>
      </c>
      <c r="O264" s="165">
        <v>1544.0092500000001</v>
      </c>
      <c r="P264" s="165">
        <v>9925.2991999999995</v>
      </c>
      <c r="Q264" s="165">
        <v>5.73116</v>
      </c>
      <c r="R264" s="166">
        <v>9931.0303599999988</v>
      </c>
      <c r="S264" s="7"/>
      <c r="T264" s="7"/>
      <c r="U264" s="7"/>
      <c r="V264" s="7"/>
      <c r="W264" s="7"/>
      <c r="X264" s="7"/>
      <c r="Y264" s="7"/>
      <c r="Z264" s="7"/>
      <c r="AA264" s="7"/>
      <c r="AB264" s="7"/>
    </row>
    <row r="265" spans="1:28" ht="13.2">
      <c r="A265" s="167"/>
      <c r="B265" s="167"/>
      <c r="C265" s="167"/>
      <c r="D265" s="163" t="s">
        <v>110</v>
      </c>
      <c r="E265" s="163">
        <v>135</v>
      </c>
      <c r="F265" s="164">
        <v>0</v>
      </c>
      <c r="G265" s="165">
        <v>0</v>
      </c>
      <c r="H265" s="165">
        <v>0</v>
      </c>
      <c r="I265" s="165">
        <v>824.15556000000004</v>
      </c>
      <c r="J265" s="165">
        <v>123.33969999999999</v>
      </c>
      <c r="K265" s="165">
        <v>947.49526000000003</v>
      </c>
      <c r="L265" s="165">
        <v>7179.7061399999993</v>
      </c>
      <c r="M265" s="165">
        <v>84.655330000000006</v>
      </c>
      <c r="N265" s="165">
        <v>7264.3614699999998</v>
      </c>
      <c r="O265" s="165">
        <v>8211.8567300000013</v>
      </c>
      <c r="P265" s="165">
        <v>19112.959709999999</v>
      </c>
      <c r="Q265" s="165">
        <v>0</v>
      </c>
      <c r="R265" s="166">
        <v>19112.959709999999</v>
      </c>
      <c r="S265" s="7"/>
      <c r="T265" s="7"/>
      <c r="U265" s="7"/>
      <c r="V265" s="7"/>
      <c r="W265" s="7"/>
      <c r="X265" s="7"/>
      <c r="Y265" s="7"/>
      <c r="Z265" s="7"/>
      <c r="AA265" s="7"/>
      <c r="AB265" s="7"/>
    </row>
    <row r="266" spans="1:28" ht="13.2">
      <c r="A266" s="167"/>
      <c r="B266" s="167"/>
      <c r="C266" s="167"/>
      <c r="D266" s="163" t="s">
        <v>226</v>
      </c>
      <c r="E266" s="163">
        <v>130</v>
      </c>
      <c r="F266" s="164">
        <v>0</v>
      </c>
      <c r="G266" s="165">
        <v>0</v>
      </c>
      <c r="H266" s="165">
        <v>0</v>
      </c>
      <c r="I266" s="165">
        <v>1927.0251699999999</v>
      </c>
      <c r="J266" s="165">
        <v>418.28658000000001</v>
      </c>
      <c r="K266" s="165">
        <v>2345.3117499999998</v>
      </c>
      <c r="L266" s="165">
        <v>3156.3166900000001</v>
      </c>
      <c r="M266" s="165">
        <v>20.53988</v>
      </c>
      <c r="N266" s="165">
        <v>3176.8565699999999</v>
      </c>
      <c r="O266" s="165">
        <v>5522.1683200000007</v>
      </c>
      <c r="P266" s="165">
        <v>21166.079659999999</v>
      </c>
      <c r="Q266" s="165">
        <v>0</v>
      </c>
      <c r="R266" s="166">
        <v>21166.079659999999</v>
      </c>
      <c r="S266" s="7"/>
      <c r="T266" s="7"/>
      <c r="U266" s="7"/>
      <c r="V266" s="7"/>
      <c r="W266" s="7"/>
      <c r="X266" s="7"/>
      <c r="Y266" s="7"/>
      <c r="Z266" s="7"/>
      <c r="AA266" s="7"/>
      <c r="AB266" s="7"/>
    </row>
    <row r="267" spans="1:28" ht="13.2">
      <c r="A267" s="167"/>
      <c r="B267" s="167"/>
      <c r="C267" s="163" t="s">
        <v>111</v>
      </c>
      <c r="D267" s="163" t="s">
        <v>111</v>
      </c>
      <c r="E267" s="163">
        <v>123</v>
      </c>
      <c r="F267" s="164">
        <v>0</v>
      </c>
      <c r="G267" s="165">
        <v>0</v>
      </c>
      <c r="H267" s="165">
        <v>0</v>
      </c>
      <c r="I267" s="165">
        <v>2109.1114700000003</v>
      </c>
      <c r="J267" s="165">
        <v>120.94882000000001</v>
      </c>
      <c r="K267" s="165">
        <v>2230.0602899999999</v>
      </c>
      <c r="L267" s="165">
        <v>2479.7561600000004</v>
      </c>
      <c r="M267" s="165">
        <v>7.5599999999999999E-3</v>
      </c>
      <c r="N267" s="165">
        <v>2479.7637200000004</v>
      </c>
      <c r="O267" s="165">
        <v>4709.8240099999994</v>
      </c>
      <c r="P267" s="165">
        <v>15367.95564</v>
      </c>
      <c r="Q267" s="165">
        <v>0</v>
      </c>
      <c r="R267" s="166">
        <v>15367.95564</v>
      </c>
      <c r="S267" s="7"/>
      <c r="T267" s="7"/>
      <c r="U267" s="7"/>
      <c r="V267" s="7"/>
      <c r="W267" s="7"/>
      <c r="X267" s="7"/>
      <c r="Y267" s="7"/>
      <c r="Z267" s="7"/>
      <c r="AA267" s="7"/>
      <c r="AB267" s="7"/>
    </row>
    <row r="268" spans="1:28" ht="13.2">
      <c r="A268" s="167"/>
      <c r="B268" s="167"/>
      <c r="C268" s="163" t="s">
        <v>217</v>
      </c>
      <c r="D268" s="163" t="s">
        <v>227</v>
      </c>
      <c r="E268" s="163">
        <v>127</v>
      </c>
      <c r="F268" s="164">
        <v>0</v>
      </c>
      <c r="G268" s="165">
        <v>0</v>
      </c>
      <c r="H268" s="165">
        <v>0</v>
      </c>
      <c r="I268" s="165">
        <v>2272.3923999999997</v>
      </c>
      <c r="J268" s="165">
        <v>30.233139999999999</v>
      </c>
      <c r="K268" s="165">
        <v>2302.62554</v>
      </c>
      <c r="L268" s="165">
        <v>1745.63471</v>
      </c>
      <c r="M268" s="165">
        <v>5.18208</v>
      </c>
      <c r="N268" s="165">
        <v>1750.8167900000001</v>
      </c>
      <c r="O268" s="165">
        <v>4053.4423299999999</v>
      </c>
      <c r="P268" s="165">
        <v>26453.307079999999</v>
      </c>
      <c r="Q268" s="165">
        <v>0</v>
      </c>
      <c r="R268" s="166">
        <v>26453.307079999999</v>
      </c>
      <c r="S268" s="7"/>
      <c r="T268" s="7"/>
      <c r="U268" s="7"/>
      <c r="V268" s="7"/>
      <c r="W268" s="7"/>
      <c r="X268" s="7"/>
      <c r="Y268" s="7"/>
      <c r="Z268" s="7"/>
      <c r="AA268" s="7"/>
      <c r="AB268" s="7"/>
    </row>
    <row r="269" spans="1:28" ht="13.2">
      <c r="A269" s="167"/>
      <c r="B269" s="167"/>
      <c r="C269" s="163" t="s">
        <v>196</v>
      </c>
      <c r="D269" s="163" t="s">
        <v>228</v>
      </c>
      <c r="E269" s="163">
        <v>132</v>
      </c>
      <c r="F269" s="164">
        <v>0</v>
      </c>
      <c r="G269" s="165">
        <v>0</v>
      </c>
      <c r="H269" s="165">
        <v>0</v>
      </c>
      <c r="I269" s="165">
        <v>809.94696999999996</v>
      </c>
      <c r="J269" s="165">
        <v>0.13786000000000001</v>
      </c>
      <c r="K269" s="165">
        <v>810.08483000000001</v>
      </c>
      <c r="L269" s="165">
        <v>1867.15462</v>
      </c>
      <c r="M269" s="165">
        <v>0</v>
      </c>
      <c r="N269" s="165">
        <v>1867.15462</v>
      </c>
      <c r="O269" s="165">
        <v>2677.23945</v>
      </c>
      <c r="P269" s="165">
        <v>14917.302619999999</v>
      </c>
      <c r="Q269" s="165">
        <v>0</v>
      </c>
      <c r="R269" s="166">
        <v>14917.302619999999</v>
      </c>
      <c r="S269" s="7"/>
      <c r="T269" s="7"/>
      <c r="U269" s="7"/>
      <c r="V269" s="7"/>
      <c r="W269" s="7"/>
      <c r="X269" s="7"/>
      <c r="Y269" s="7"/>
      <c r="Z269" s="7"/>
      <c r="AA269" s="7"/>
      <c r="AB269" s="7"/>
    </row>
    <row r="270" spans="1:28" ht="13.2">
      <c r="A270" s="167"/>
      <c r="B270" s="167"/>
      <c r="C270" s="167"/>
      <c r="D270" s="163" t="s">
        <v>197</v>
      </c>
      <c r="E270" s="163">
        <v>126</v>
      </c>
      <c r="F270" s="164">
        <v>0</v>
      </c>
      <c r="G270" s="165">
        <v>0</v>
      </c>
      <c r="H270" s="165">
        <v>0</v>
      </c>
      <c r="I270" s="165">
        <v>8896.3033400000004</v>
      </c>
      <c r="J270" s="165">
        <v>614.09915999999998</v>
      </c>
      <c r="K270" s="165">
        <v>9510.4025000000001</v>
      </c>
      <c r="L270" s="165">
        <v>12089.170820000001</v>
      </c>
      <c r="M270" s="165">
        <v>52.500349999999997</v>
      </c>
      <c r="N270" s="165">
        <v>12141.67117</v>
      </c>
      <c r="O270" s="165">
        <v>21652.073670000002</v>
      </c>
      <c r="P270" s="165">
        <v>18495.527120000002</v>
      </c>
      <c r="Q270" s="165">
        <v>0</v>
      </c>
      <c r="R270" s="166">
        <v>18495.527120000002</v>
      </c>
      <c r="S270" s="7"/>
      <c r="T270" s="7"/>
      <c r="U270" s="7"/>
      <c r="V270" s="7"/>
      <c r="W270" s="7"/>
      <c r="X270" s="7"/>
      <c r="Y270" s="7"/>
      <c r="Z270" s="7"/>
      <c r="AA270" s="7"/>
      <c r="AB270" s="7"/>
    </row>
    <row r="271" spans="1:28" ht="13.2">
      <c r="A271" s="167"/>
      <c r="B271" s="167"/>
      <c r="C271" s="163" t="s">
        <v>198</v>
      </c>
      <c r="D271" s="163" t="s">
        <v>199</v>
      </c>
      <c r="E271" s="163">
        <v>131</v>
      </c>
      <c r="F271" s="164">
        <v>0</v>
      </c>
      <c r="G271" s="165">
        <v>0</v>
      </c>
      <c r="H271" s="165">
        <v>0</v>
      </c>
      <c r="I271" s="165">
        <v>1473.6855600000001</v>
      </c>
      <c r="J271" s="165">
        <v>11.91038</v>
      </c>
      <c r="K271" s="165">
        <v>1485.5959399999999</v>
      </c>
      <c r="L271" s="165">
        <v>2547.1879700000004</v>
      </c>
      <c r="M271" s="165">
        <v>0.24287</v>
      </c>
      <c r="N271" s="165">
        <v>2547.43084</v>
      </c>
      <c r="O271" s="165">
        <v>4033.0267799999997</v>
      </c>
      <c r="P271" s="165">
        <v>4710.8964400000004</v>
      </c>
      <c r="Q271" s="165">
        <v>0</v>
      </c>
      <c r="R271" s="166">
        <v>4710.8964400000004</v>
      </c>
      <c r="S271" s="7"/>
      <c r="T271" s="7"/>
      <c r="U271" s="7"/>
      <c r="V271" s="7"/>
      <c r="W271" s="7"/>
      <c r="X271" s="7"/>
      <c r="Y271" s="7"/>
      <c r="Z271" s="7"/>
      <c r="AA271" s="7"/>
      <c r="AB271" s="7"/>
    </row>
    <row r="272" spans="1:28" ht="13.2">
      <c r="A272" s="167"/>
      <c r="B272" s="167"/>
      <c r="C272" s="167"/>
      <c r="D272" s="163" t="s">
        <v>200</v>
      </c>
      <c r="E272" s="163">
        <v>124</v>
      </c>
      <c r="F272" s="164">
        <v>0</v>
      </c>
      <c r="G272" s="165">
        <v>0</v>
      </c>
      <c r="H272" s="165">
        <v>0</v>
      </c>
      <c r="I272" s="165">
        <v>3635.7010800000003</v>
      </c>
      <c r="J272" s="165">
        <v>318.98746</v>
      </c>
      <c r="K272" s="165">
        <v>3954.6885400000001</v>
      </c>
      <c r="L272" s="165">
        <v>11640.93751</v>
      </c>
      <c r="M272" s="165">
        <v>27.229320000000001</v>
      </c>
      <c r="N272" s="165">
        <v>11668.16683</v>
      </c>
      <c r="O272" s="165">
        <v>15622.855369999999</v>
      </c>
      <c r="P272" s="165">
        <v>8027.7184299999999</v>
      </c>
      <c r="Q272" s="165">
        <v>0</v>
      </c>
      <c r="R272" s="166">
        <v>8027.7184299999999</v>
      </c>
      <c r="S272" s="7"/>
      <c r="T272" s="7"/>
      <c r="U272" s="7"/>
      <c r="V272" s="7"/>
      <c r="W272" s="7"/>
      <c r="X272" s="7"/>
      <c r="Y272" s="7"/>
      <c r="Z272" s="7"/>
      <c r="AA272" s="7"/>
      <c r="AB272" s="7"/>
    </row>
    <row r="273" spans="1:28" ht="13.2">
      <c r="A273" s="167"/>
      <c r="B273" s="167"/>
      <c r="C273" s="163" t="s">
        <v>229</v>
      </c>
      <c r="D273" s="163" t="s">
        <v>230</v>
      </c>
      <c r="E273" s="163">
        <v>166</v>
      </c>
      <c r="F273" s="164">
        <v>0</v>
      </c>
      <c r="G273" s="165">
        <v>0</v>
      </c>
      <c r="H273" s="165">
        <v>0</v>
      </c>
      <c r="I273" s="165">
        <v>784.23568999999998</v>
      </c>
      <c r="J273" s="165">
        <v>1.1999900000000001</v>
      </c>
      <c r="K273" s="165">
        <v>785.43568000000005</v>
      </c>
      <c r="L273" s="165">
        <v>502.06508000000002</v>
      </c>
      <c r="M273" s="165">
        <v>0</v>
      </c>
      <c r="N273" s="165">
        <v>502.06508000000002</v>
      </c>
      <c r="O273" s="165">
        <v>1287.5007599999999</v>
      </c>
      <c r="P273" s="165">
        <v>7879.5409500000005</v>
      </c>
      <c r="Q273" s="165">
        <v>0</v>
      </c>
      <c r="R273" s="166">
        <v>7879.5409500000005</v>
      </c>
      <c r="S273" s="7"/>
      <c r="T273" s="7"/>
      <c r="U273" s="7"/>
      <c r="V273" s="7"/>
      <c r="W273" s="7"/>
      <c r="X273" s="7"/>
      <c r="Y273" s="7"/>
      <c r="Z273" s="7"/>
      <c r="AA273" s="7"/>
      <c r="AB273" s="7"/>
    </row>
    <row r="274" spans="1:28" ht="13.2">
      <c r="A274" s="167"/>
      <c r="B274" s="163" t="s">
        <v>7</v>
      </c>
      <c r="C274" s="163" t="s">
        <v>112</v>
      </c>
      <c r="D274" s="163" t="s">
        <v>216</v>
      </c>
      <c r="E274" s="163">
        <v>190</v>
      </c>
      <c r="F274" s="164">
        <v>0</v>
      </c>
      <c r="G274" s="165">
        <v>0</v>
      </c>
      <c r="H274" s="165">
        <v>0</v>
      </c>
      <c r="I274" s="165">
        <v>897.07376999999997</v>
      </c>
      <c r="J274" s="165">
        <v>0.75070999999999999</v>
      </c>
      <c r="K274" s="165">
        <v>897.82447999999999</v>
      </c>
      <c r="L274" s="165">
        <v>913.01828</v>
      </c>
      <c r="M274" s="165">
        <v>0</v>
      </c>
      <c r="N274" s="165">
        <v>913.01828</v>
      </c>
      <c r="O274" s="165">
        <v>1810.84276</v>
      </c>
      <c r="P274" s="165">
        <v>25798.484130000001</v>
      </c>
      <c r="Q274" s="165">
        <v>0</v>
      </c>
      <c r="R274" s="166">
        <v>25798.484130000001</v>
      </c>
      <c r="S274" s="7"/>
      <c r="T274" s="7"/>
      <c r="U274" s="7"/>
      <c r="V274" s="7"/>
      <c r="W274" s="7"/>
      <c r="X274" s="7"/>
      <c r="Y274" s="7"/>
      <c r="Z274" s="7"/>
      <c r="AA274" s="7"/>
      <c r="AB274" s="7"/>
    </row>
    <row r="275" spans="1:28" ht="13.2">
      <c r="A275" s="167"/>
      <c r="B275" s="163" t="s">
        <v>8</v>
      </c>
      <c r="C275" s="163" t="s">
        <v>231</v>
      </c>
      <c r="D275" s="163" t="s">
        <v>231</v>
      </c>
      <c r="E275" s="163">
        <v>79</v>
      </c>
      <c r="F275" s="164">
        <v>0</v>
      </c>
      <c r="G275" s="165">
        <v>0</v>
      </c>
      <c r="H275" s="165">
        <v>0</v>
      </c>
      <c r="I275" s="165">
        <v>1603.6183899999999</v>
      </c>
      <c r="J275" s="165">
        <v>0.87027999999999994</v>
      </c>
      <c r="K275" s="165">
        <v>1604.48867</v>
      </c>
      <c r="L275" s="165">
        <v>2351.1197900000002</v>
      </c>
      <c r="M275" s="165">
        <v>0</v>
      </c>
      <c r="N275" s="165">
        <v>2351.1197900000002</v>
      </c>
      <c r="O275" s="165">
        <v>3955.6084599999999</v>
      </c>
      <c r="P275" s="165">
        <v>31519.989320000001</v>
      </c>
      <c r="Q275" s="165">
        <v>0</v>
      </c>
      <c r="R275" s="166">
        <v>31519.989320000001</v>
      </c>
      <c r="S275" s="7"/>
      <c r="T275" s="7"/>
      <c r="U275" s="7"/>
      <c r="V275" s="7"/>
      <c r="W275" s="7"/>
      <c r="X275" s="7"/>
      <c r="Y275" s="7"/>
      <c r="Z275" s="7"/>
      <c r="AA275" s="7"/>
      <c r="AB275" s="7"/>
    </row>
    <row r="276" spans="1:28" ht="13.2">
      <c r="A276" s="167"/>
      <c r="B276" s="167"/>
      <c r="C276" s="163" t="s">
        <v>8</v>
      </c>
      <c r="D276" s="163" t="s">
        <v>8</v>
      </c>
      <c r="E276" s="163">
        <v>76</v>
      </c>
      <c r="F276" s="164">
        <v>0</v>
      </c>
      <c r="G276" s="165">
        <v>0</v>
      </c>
      <c r="H276" s="165">
        <v>0</v>
      </c>
      <c r="I276" s="165">
        <v>1089.48974</v>
      </c>
      <c r="J276" s="165">
        <v>120.15481</v>
      </c>
      <c r="K276" s="165">
        <v>1209.64455</v>
      </c>
      <c r="L276" s="165">
        <v>4352.5176500000007</v>
      </c>
      <c r="M276" s="165">
        <v>0</v>
      </c>
      <c r="N276" s="165">
        <v>4352.5176500000007</v>
      </c>
      <c r="O276" s="165">
        <v>5562.1621999999998</v>
      </c>
      <c r="P276" s="165">
        <v>34173.913119999997</v>
      </c>
      <c r="Q276" s="165">
        <v>0</v>
      </c>
      <c r="R276" s="166">
        <v>34173.913119999997</v>
      </c>
      <c r="S276" s="7"/>
      <c r="T276" s="7"/>
      <c r="U276" s="7"/>
      <c r="V276" s="7"/>
      <c r="W276" s="7"/>
      <c r="X276" s="7"/>
      <c r="Y276" s="7"/>
      <c r="Z276" s="7"/>
      <c r="AA276" s="7"/>
      <c r="AB276" s="7"/>
    </row>
    <row r="277" spans="1:28" ht="13.2">
      <c r="A277" s="167"/>
      <c r="B277" s="167"/>
      <c r="C277" s="163" t="s">
        <v>232</v>
      </c>
      <c r="D277" s="163" t="s">
        <v>232</v>
      </c>
      <c r="E277" s="163">
        <v>216</v>
      </c>
      <c r="F277" s="164">
        <v>0</v>
      </c>
      <c r="G277" s="165">
        <v>0</v>
      </c>
      <c r="H277" s="165">
        <v>0</v>
      </c>
      <c r="I277" s="165">
        <v>94.643679999999989</v>
      </c>
      <c r="J277" s="165">
        <v>0</v>
      </c>
      <c r="K277" s="165">
        <v>94.643679999999989</v>
      </c>
      <c r="L277" s="165">
        <v>513.69051000000002</v>
      </c>
      <c r="M277" s="165">
        <v>0</v>
      </c>
      <c r="N277" s="165">
        <v>513.69051000000002</v>
      </c>
      <c r="O277" s="165">
        <v>608.33418999999992</v>
      </c>
      <c r="P277" s="165">
        <v>14141.24519</v>
      </c>
      <c r="Q277" s="165">
        <v>0</v>
      </c>
      <c r="R277" s="166">
        <v>14141.24519</v>
      </c>
      <c r="S277" s="7"/>
      <c r="T277" s="7"/>
      <c r="U277" s="7"/>
      <c r="V277" s="7"/>
      <c r="W277" s="7"/>
      <c r="X277" s="7"/>
      <c r="Y277" s="7"/>
      <c r="Z277" s="7"/>
      <c r="AA277" s="7"/>
      <c r="AB277" s="7"/>
    </row>
    <row r="278" spans="1:28" ht="13.2">
      <c r="A278" s="167"/>
      <c r="B278" s="167"/>
      <c r="C278" s="163" t="s">
        <v>201</v>
      </c>
      <c r="D278" s="163" t="s">
        <v>201</v>
      </c>
      <c r="E278" s="163">
        <v>164</v>
      </c>
      <c r="F278" s="164">
        <v>0</v>
      </c>
      <c r="G278" s="165">
        <v>0</v>
      </c>
      <c r="H278" s="165">
        <v>0</v>
      </c>
      <c r="I278" s="165">
        <v>1773.2453600000001</v>
      </c>
      <c r="J278" s="165">
        <v>3.3999999999999998E-3</v>
      </c>
      <c r="K278" s="165">
        <v>1773.2487599999999</v>
      </c>
      <c r="L278" s="165">
        <v>4620.0944800000007</v>
      </c>
      <c r="M278" s="165">
        <v>0</v>
      </c>
      <c r="N278" s="165">
        <v>4620.0944800000007</v>
      </c>
      <c r="O278" s="165">
        <v>6393.3432400000002</v>
      </c>
      <c r="P278" s="165">
        <v>55345.53901</v>
      </c>
      <c r="Q278" s="165">
        <v>0</v>
      </c>
      <c r="R278" s="166">
        <v>55345.53901</v>
      </c>
      <c r="S278" s="7"/>
      <c r="T278" s="7"/>
      <c r="U278" s="7"/>
      <c r="V278" s="7"/>
      <c r="W278" s="7"/>
      <c r="X278" s="7"/>
      <c r="Y278" s="7"/>
      <c r="Z278" s="7"/>
      <c r="AA278" s="7"/>
      <c r="AB278" s="7"/>
    </row>
    <row r="279" spans="1:28" ht="13.2">
      <c r="A279" s="167"/>
      <c r="B279" s="167"/>
      <c r="C279" s="163" t="s">
        <v>233</v>
      </c>
      <c r="D279" s="163" t="s">
        <v>233</v>
      </c>
      <c r="E279" s="163">
        <v>217</v>
      </c>
      <c r="F279" s="164">
        <v>0</v>
      </c>
      <c r="G279" s="165">
        <v>0</v>
      </c>
      <c r="H279" s="165">
        <v>0</v>
      </c>
      <c r="I279" s="165">
        <v>307.39875999999998</v>
      </c>
      <c r="J279" s="165">
        <v>0</v>
      </c>
      <c r="K279" s="165">
        <v>307.39875999999998</v>
      </c>
      <c r="L279" s="165">
        <v>1375.9208899999999</v>
      </c>
      <c r="M279" s="165">
        <v>0</v>
      </c>
      <c r="N279" s="165">
        <v>1375.9208899999999</v>
      </c>
      <c r="O279" s="165">
        <v>1683.3196499999999</v>
      </c>
      <c r="P279" s="165">
        <v>18920.273819999999</v>
      </c>
      <c r="Q279" s="165">
        <v>0</v>
      </c>
      <c r="R279" s="166">
        <v>18920.273819999999</v>
      </c>
      <c r="S279" s="7"/>
      <c r="T279" s="7"/>
      <c r="U279" s="7"/>
      <c r="V279" s="7"/>
      <c r="W279" s="7"/>
      <c r="X279" s="7"/>
      <c r="Y279" s="7"/>
      <c r="Z279" s="7"/>
      <c r="AA279" s="7"/>
      <c r="AB279" s="7"/>
    </row>
    <row r="280" spans="1:28" ht="13.2">
      <c r="A280" s="167"/>
      <c r="B280" s="167"/>
      <c r="C280" s="163" t="s">
        <v>234</v>
      </c>
      <c r="D280" s="163" t="s">
        <v>235</v>
      </c>
      <c r="E280" s="163">
        <v>159</v>
      </c>
      <c r="F280" s="164">
        <v>0</v>
      </c>
      <c r="G280" s="165">
        <v>0</v>
      </c>
      <c r="H280" s="165">
        <v>0</v>
      </c>
      <c r="I280" s="165">
        <v>519.49613999999997</v>
      </c>
      <c r="J280" s="165">
        <v>3.2100000000000002E-3</v>
      </c>
      <c r="K280" s="165">
        <v>519.49934999999994</v>
      </c>
      <c r="L280" s="165">
        <v>2159.0119599999998</v>
      </c>
      <c r="M280" s="165">
        <v>0</v>
      </c>
      <c r="N280" s="165">
        <v>2159.0119599999998</v>
      </c>
      <c r="O280" s="165">
        <v>2678.5113099999999</v>
      </c>
      <c r="P280" s="165">
        <v>26906.16734</v>
      </c>
      <c r="Q280" s="165">
        <v>0</v>
      </c>
      <c r="R280" s="166">
        <v>26906.16734</v>
      </c>
      <c r="S280" s="7"/>
      <c r="T280" s="7"/>
      <c r="U280" s="7"/>
      <c r="V280" s="7"/>
      <c r="W280" s="7"/>
      <c r="X280" s="7"/>
      <c r="Y280" s="7"/>
      <c r="Z280" s="7"/>
      <c r="AA280" s="7"/>
      <c r="AB280" s="7"/>
    </row>
    <row r="281" spans="1:28" ht="13.2">
      <c r="A281" s="167"/>
      <c r="B281" s="167"/>
      <c r="C281" s="163" t="s">
        <v>113</v>
      </c>
      <c r="D281" s="163" t="s">
        <v>113</v>
      </c>
      <c r="E281" s="163">
        <v>191</v>
      </c>
      <c r="F281" s="164">
        <v>0</v>
      </c>
      <c r="G281" s="165">
        <v>0</v>
      </c>
      <c r="H281" s="165">
        <v>0</v>
      </c>
      <c r="I281" s="165">
        <v>1147.5075200000001</v>
      </c>
      <c r="J281" s="165">
        <v>28.240580000000001</v>
      </c>
      <c r="K281" s="165">
        <v>1175.7481</v>
      </c>
      <c r="L281" s="165">
        <v>3895.0556800000004</v>
      </c>
      <c r="M281" s="165">
        <v>0</v>
      </c>
      <c r="N281" s="165">
        <v>3895.0556800000004</v>
      </c>
      <c r="O281" s="165">
        <v>5070.8037800000002</v>
      </c>
      <c r="P281" s="165">
        <v>21471.560239999999</v>
      </c>
      <c r="Q281" s="165">
        <v>0</v>
      </c>
      <c r="R281" s="166">
        <v>21471.560239999999</v>
      </c>
      <c r="S281" s="7"/>
      <c r="T281" s="7"/>
      <c r="U281" s="7"/>
      <c r="V281" s="7"/>
      <c r="W281" s="7"/>
      <c r="X281" s="7"/>
      <c r="Y281" s="7"/>
      <c r="Z281" s="7"/>
      <c r="AA281" s="7"/>
      <c r="AB281" s="7"/>
    </row>
    <row r="282" spans="1:28" ht="13.2">
      <c r="A282" s="167"/>
      <c r="B282" s="167"/>
      <c r="C282" s="163" t="s">
        <v>236</v>
      </c>
      <c r="D282" s="163" t="s">
        <v>237</v>
      </c>
      <c r="E282" s="163">
        <v>167</v>
      </c>
      <c r="F282" s="164">
        <v>0</v>
      </c>
      <c r="G282" s="165">
        <v>0</v>
      </c>
      <c r="H282" s="165">
        <v>0</v>
      </c>
      <c r="I282" s="165">
        <v>736.43115999999998</v>
      </c>
      <c r="J282" s="165">
        <v>0</v>
      </c>
      <c r="K282" s="165">
        <v>736.43115999999998</v>
      </c>
      <c r="L282" s="165">
        <v>1304.2715000000001</v>
      </c>
      <c r="M282" s="165">
        <v>0</v>
      </c>
      <c r="N282" s="165">
        <v>1304.2715000000001</v>
      </c>
      <c r="O282" s="165">
        <v>2040.7026599999999</v>
      </c>
      <c r="P282" s="165">
        <v>15619.41006</v>
      </c>
      <c r="Q282" s="165">
        <v>0</v>
      </c>
      <c r="R282" s="166">
        <v>15619.41006</v>
      </c>
      <c r="S282" s="7"/>
      <c r="T282" s="7"/>
      <c r="U282" s="7"/>
      <c r="V282" s="7"/>
      <c r="W282" s="7"/>
      <c r="X282" s="7"/>
      <c r="Y282" s="7"/>
      <c r="Z282" s="7"/>
      <c r="AA282" s="7"/>
      <c r="AB282" s="7"/>
    </row>
    <row r="283" spans="1:28" ht="13.2">
      <c r="A283" s="167"/>
      <c r="B283" s="167"/>
      <c r="C283" s="163" t="s">
        <v>156</v>
      </c>
      <c r="D283" s="163" t="s">
        <v>156</v>
      </c>
      <c r="E283" s="163">
        <v>224</v>
      </c>
      <c r="F283" s="164">
        <v>0</v>
      </c>
      <c r="G283" s="165">
        <v>0</v>
      </c>
      <c r="H283" s="165">
        <v>0</v>
      </c>
      <c r="I283" s="165">
        <v>55.522680000000001</v>
      </c>
      <c r="J283" s="165">
        <v>0</v>
      </c>
      <c r="K283" s="165">
        <v>55.522680000000001</v>
      </c>
      <c r="L283" s="165">
        <v>92.184399999999997</v>
      </c>
      <c r="M283" s="165">
        <v>0</v>
      </c>
      <c r="N283" s="165">
        <v>92.184399999999997</v>
      </c>
      <c r="O283" s="165">
        <v>147.70707999999999</v>
      </c>
      <c r="P283" s="165">
        <v>13050.555539999999</v>
      </c>
      <c r="Q283" s="165">
        <v>0</v>
      </c>
      <c r="R283" s="166">
        <v>13050.555539999999</v>
      </c>
      <c r="S283" s="7"/>
      <c r="T283" s="7"/>
      <c r="U283" s="7"/>
      <c r="V283" s="7"/>
      <c r="W283" s="7"/>
      <c r="X283" s="7"/>
      <c r="Y283" s="7"/>
      <c r="Z283" s="7"/>
      <c r="AA283" s="7"/>
      <c r="AB283" s="7"/>
    </row>
    <row r="284" spans="1:28" ht="13.2">
      <c r="A284" s="167"/>
      <c r="B284" s="163" t="s">
        <v>9</v>
      </c>
      <c r="C284" s="163" t="s">
        <v>114</v>
      </c>
      <c r="D284" s="163" t="s">
        <v>115</v>
      </c>
      <c r="E284" s="163">
        <v>37</v>
      </c>
      <c r="F284" s="164">
        <v>0</v>
      </c>
      <c r="G284" s="165">
        <v>0</v>
      </c>
      <c r="H284" s="165">
        <v>0</v>
      </c>
      <c r="I284" s="165">
        <v>955.61171000000002</v>
      </c>
      <c r="J284" s="165">
        <v>18.062799999999999</v>
      </c>
      <c r="K284" s="165">
        <v>973.67451000000005</v>
      </c>
      <c r="L284" s="165">
        <v>7335.3702899999998</v>
      </c>
      <c r="M284" s="165">
        <v>8.5635899999999996</v>
      </c>
      <c r="N284" s="165">
        <v>7343.9338799999996</v>
      </c>
      <c r="O284" s="165">
        <v>8317.6083899999994</v>
      </c>
      <c r="P284" s="165">
        <v>14682.672130000001</v>
      </c>
      <c r="Q284" s="165">
        <v>0</v>
      </c>
      <c r="R284" s="166">
        <v>14682.672130000001</v>
      </c>
      <c r="S284" s="7"/>
      <c r="T284" s="7"/>
      <c r="U284" s="7"/>
      <c r="V284" s="7"/>
      <c r="W284" s="7"/>
      <c r="X284" s="7"/>
      <c r="Y284" s="7"/>
      <c r="Z284" s="7"/>
      <c r="AA284" s="7"/>
      <c r="AB284" s="7"/>
    </row>
    <row r="285" spans="1:28" ht="13.2">
      <c r="A285" s="167"/>
      <c r="B285" s="163" t="s">
        <v>10</v>
      </c>
      <c r="C285" s="163" t="s">
        <v>238</v>
      </c>
      <c r="D285" s="163" t="s">
        <v>238</v>
      </c>
      <c r="E285" s="163">
        <v>194</v>
      </c>
      <c r="F285" s="164">
        <v>0</v>
      </c>
      <c r="G285" s="165">
        <v>0</v>
      </c>
      <c r="H285" s="165">
        <v>0</v>
      </c>
      <c r="I285" s="165">
        <v>398.43028999999996</v>
      </c>
      <c r="J285" s="165">
        <v>0.21668000000000001</v>
      </c>
      <c r="K285" s="165">
        <v>398.64696999999995</v>
      </c>
      <c r="L285" s="165">
        <v>721.62264000000005</v>
      </c>
      <c r="M285" s="165">
        <v>0</v>
      </c>
      <c r="N285" s="165">
        <v>721.62264000000005</v>
      </c>
      <c r="O285" s="165">
        <v>1120.2696100000001</v>
      </c>
      <c r="P285" s="165">
        <v>15634.613019999999</v>
      </c>
      <c r="Q285" s="165">
        <v>0</v>
      </c>
      <c r="R285" s="166">
        <v>15634.613019999999</v>
      </c>
      <c r="S285" s="7"/>
      <c r="T285" s="7"/>
      <c r="U285" s="7"/>
      <c r="V285" s="7"/>
      <c r="W285" s="7"/>
      <c r="X285" s="7"/>
      <c r="Y285" s="7"/>
      <c r="Z285" s="7"/>
      <c r="AA285" s="7"/>
      <c r="AB285" s="7"/>
    </row>
    <row r="286" spans="1:28" ht="13.2">
      <c r="A286" s="167"/>
      <c r="B286" s="167"/>
      <c r="C286" s="163" t="s">
        <v>239</v>
      </c>
      <c r="D286" s="163" t="s">
        <v>240</v>
      </c>
      <c r="E286" s="163">
        <v>192</v>
      </c>
      <c r="F286" s="164">
        <v>0</v>
      </c>
      <c r="G286" s="165">
        <v>0</v>
      </c>
      <c r="H286" s="165">
        <v>0</v>
      </c>
      <c r="I286" s="165">
        <v>617.55502999999999</v>
      </c>
      <c r="J286" s="165">
        <v>115.81485000000001</v>
      </c>
      <c r="K286" s="165">
        <v>733.36987999999997</v>
      </c>
      <c r="L286" s="165">
        <v>1685.59175</v>
      </c>
      <c r="M286" s="165">
        <v>5.7521800000000001</v>
      </c>
      <c r="N286" s="165">
        <v>1691.34393</v>
      </c>
      <c r="O286" s="165">
        <v>2424.7138100000002</v>
      </c>
      <c r="P286" s="165">
        <v>21976.51873</v>
      </c>
      <c r="Q286" s="165">
        <v>0</v>
      </c>
      <c r="R286" s="166">
        <v>21976.51873</v>
      </c>
      <c r="S286" s="7"/>
      <c r="T286" s="7"/>
      <c r="U286" s="7"/>
      <c r="V286" s="7"/>
      <c r="W286" s="7"/>
      <c r="X286" s="7"/>
      <c r="Y286" s="7"/>
      <c r="Z286" s="7"/>
      <c r="AA286" s="7"/>
      <c r="AB286" s="7"/>
    </row>
    <row r="287" spans="1:28" ht="13.2">
      <c r="A287" s="167"/>
      <c r="B287" s="167"/>
      <c r="C287" s="163" t="s">
        <v>10</v>
      </c>
      <c r="D287" s="163" t="s">
        <v>241</v>
      </c>
      <c r="E287" s="163">
        <v>172</v>
      </c>
      <c r="F287" s="164">
        <v>0</v>
      </c>
      <c r="G287" s="165">
        <v>0</v>
      </c>
      <c r="H287" s="165">
        <v>0</v>
      </c>
      <c r="I287" s="165">
        <v>520.42918999999995</v>
      </c>
      <c r="J287" s="165">
        <v>0.41008999999999995</v>
      </c>
      <c r="K287" s="165">
        <v>520.83928000000003</v>
      </c>
      <c r="L287" s="165">
        <v>1754.97921</v>
      </c>
      <c r="M287" s="165">
        <v>0</v>
      </c>
      <c r="N287" s="165">
        <v>1754.97921</v>
      </c>
      <c r="O287" s="165">
        <v>2275.8184900000001</v>
      </c>
      <c r="P287" s="165">
        <v>12054.732759999999</v>
      </c>
      <c r="Q287" s="165">
        <v>0</v>
      </c>
      <c r="R287" s="166">
        <v>12054.732759999999</v>
      </c>
      <c r="S287" s="7"/>
      <c r="T287" s="7"/>
      <c r="U287" s="7"/>
      <c r="V287" s="7"/>
      <c r="W287" s="7"/>
      <c r="X287" s="7"/>
      <c r="Y287" s="7"/>
      <c r="Z287" s="7"/>
      <c r="AA287" s="7"/>
      <c r="AB287" s="7"/>
    </row>
    <row r="288" spans="1:28" ht="13.2">
      <c r="A288" s="167"/>
      <c r="B288" s="167"/>
      <c r="C288" s="163" t="s">
        <v>242</v>
      </c>
      <c r="D288" s="163" t="s">
        <v>243</v>
      </c>
      <c r="E288" s="163">
        <v>193</v>
      </c>
      <c r="F288" s="164">
        <v>0</v>
      </c>
      <c r="G288" s="165">
        <v>0</v>
      </c>
      <c r="H288" s="165">
        <v>0</v>
      </c>
      <c r="I288" s="165">
        <v>450.33539000000002</v>
      </c>
      <c r="J288" s="165">
        <v>4.3770000000000003E-2</v>
      </c>
      <c r="K288" s="165">
        <v>450.37915999999996</v>
      </c>
      <c r="L288" s="165">
        <v>687.61603000000002</v>
      </c>
      <c r="M288" s="165">
        <v>0</v>
      </c>
      <c r="N288" s="165">
        <v>687.61603000000002</v>
      </c>
      <c r="O288" s="165">
        <v>1137.9951899999999</v>
      </c>
      <c r="P288" s="165">
        <v>21762.423870000002</v>
      </c>
      <c r="Q288" s="165">
        <v>0</v>
      </c>
      <c r="R288" s="166">
        <v>21762.423870000002</v>
      </c>
      <c r="S288" s="7"/>
      <c r="T288" s="7"/>
      <c r="U288" s="7"/>
      <c r="V288" s="7"/>
      <c r="W288" s="7"/>
      <c r="X288" s="7"/>
      <c r="Y288" s="7"/>
      <c r="Z288" s="7"/>
      <c r="AA288" s="7"/>
      <c r="AB288" s="7"/>
    </row>
    <row r="289" spans="1:28" ht="13.2">
      <c r="A289" s="167"/>
      <c r="B289" s="167"/>
      <c r="C289" s="163" t="s">
        <v>244</v>
      </c>
      <c r="D289" s="163" t="s">
        <v>245</v>
      </c>
      <c r="E289" s="163">
        <v>215</v>
      </c>
      <c r="F289" s="164">
        <v>0</v>
      </c>
      <c r="G289" s="165">
        <v>0</v>
      </c>
      <c r="H289" s="165">
        <v>0</v>
      </c>
      <c r="I289" s="165">
        <v>239.10210999999998</v>
      </c>
      <c r="J289" s="165">
        <v>0</v>
      </c>
      <c r="K289" s="165">
        <v>239.10210999999998</v>
      </c>
      <c r="L289" s="165">
        <v>292.98381000000001</v>
      </c>
      <c r="M289" s="165">
        <v>0</v>
      </c>
      <c r="N289" s="165">
        <v>292.98381000000001</v>
      </c>
      <c r="O289" s="165">
        <v>532.08591999999999</v>
      </c>
      <c r="P289" s="165">
        <v>7634.1470799999997</v>
      </c>
      <c r="Q289" s="165">
        <v>0</v>
      </c>
      <c r="R289" s="166">
        <v>7634.1470799999997</v>
      </c>
      <c r="S289" s="7"/>
      <c r="T289" s="7"/>
      <c r="U289" s="7"/>
      <c r="V289" s="7"/>
      <c r="W289" s="7"/>
      <c r="X289" s="7"/>
      <c r="Y289" s="7"/>
      <c r="Z289" s="7"/>
      <c r="AA289" s="7"/>
      <c r="AB289" s="7"/>
    </row>
    <row r="290" spans="1:28" ht="13.2">
      <c r="A290" s="167"/>
      <c r="B290" s="167"/>
      <c r="C290" s="163" t="s">
        <v>246</v>
      </c>
      <c r="D290" s="163" t="s">
        <v>247</v>
      </c>
      <c r="E290" s="163">
        <v>174</v>
      </c>
      <c r="F290" s="164">
        <v>0</v>
      </c>
      <c r="G290" s="165">
        <v>0</v>
      </c>
      <c r="H290" s="165">
        <v>0</v>
      </c>
      <c r="I290" s="165">
        <v>0</v>
      </c>
      <c r="J290" s="165">
        <v>0</v>
      </c>
      <c r="K290" s="165">
        <v>0</v>
      </c>
      <c r="L290" s="165">
        <v>0</v>
      </c>
      <c r="M290" s="165">
        <v>0</v>
      </c>
      <c r="N290" s="165">
        <v>0</v>
      </c>
      <c r="O290" s="165">
        <v>0</v>
      </c>
      <c r="P290" s="165">
        <v>133.35986</v>
      </c>
      <c r="Q290" s="165">
        <v>0</v>
      </c>
      <c r="R290" s="166">
        <v>133.35986</v>
      </c>
      <c r="S290" s="7"/>
      <c r="T290" s="7"/>
      <c r="U290" s="7"/>
      <c r="V290" s="7"/>
      <c r="W290" s="7"/>
      <c r="X290" s="7"/>
      <c r="Y290" s="7"/>
      <c r="Z290" s="7"/>
      <c r="AA290" s="7"/>
      <c r="AB290" s="7"/>
    </row>
    <row r="291" spans="1:28" ht="13.2">
      <c r="A291" s="167"/>
      <c r="B291" s="163" t="s">
        <v>11</v>
      </c>
      <c r="C291" s="163" t="s">
        <v>11</v>
      </c>
      <c r="D291" s="163" t="s">
        <v>11</v>
      </c>
      <c r="E291" s="163">
        <v>65</v>
      </c>
      <c r="F291" s="164">
        <v>0</v>
      </c>
      <c r="G291" s="165">
        <v>0</v>
      </c>
      <c r="H291" s="165">
        <v>0</v>
      </c>
      <c r="I291" s="165">
        <v>704.41008999999997</v>
      </c>
      <c r="J291" s="165">
        <v>0</v>
      </c>
      <c r="K291" s="165">
        <v>704.41008999999997</v>
      </c>
      <c r="L291" s="165">
        <v>5225.2135900000003</v>
      </c>
      <c r="M291" s="165">
        <v>0</v>
      </c>
      <c r="N291" s="165">
        <v>5225.2135900000003</v>
      </c>
      <c r="O291" s="165">
        <v>5929.6236799999997</v>
      </c>
      <c r="P291" s="165">
        <v>27835.18808</v>
      </c>
      <c r="Q291" s="165">
        <v>0</v>
      </c>
      <c r="R291" s="166">
        <v>27835.18808</v>
      </c>
      <c r="S291" s="7"/>
      <c r="T291" s="7"/>
      <c r="U291" s="7"/>
      <c r="V291" s="7"/>
      <c r="W291" s="7"/>
      <c r="X291" s="7"/>
      <c r="Y291" s="7"/>
      <c r="Z291" s="7"/>
      <c r="AA291" s="7"/>
      <c r="AB291" s="7"/>
    </row>
    <row r="292" spans="1:28" ht="13.2">
      <c r="A292" s="167"/>
      <c r="B292" s="167"/>
      <c r="C292" s="163" t="s">
        <v>248</v>
      </c>
      <c r="D292" s="163" t="s">
        <v>249</v>
      </c>
      <c r="E292" s="163">
        <v>3</v>
      </c>
      <c r="F292" s="164">
        <v>0</v>
      </c>
      <c r="G292" s="165">
        <v>0</v>
      </c>
      <c r="H292" s="165">
        <v>0</v>
      </c>
      <c r="I292" s="165">
        <v>2145.17508</v>
      </c>
      <c r="J292" s="165">
        <v>82.202100000000002</v>
      </c>
      <c r="K292" s="165">
        <v>2227.37718</v>
      </c>
      <c r="L292" s="165">
        <v>4963.2151399999993</v>
      </c>
      <c r="M292" s="165">
        <v>26.767769999999999</v>
      </c>
      <c r="N292" s="165">
        <v>4989.9829099999997</v>
      </c>
      <c r="O292" s="165">
        <v>7217.3600900000001</v>
      </c>
      <c r="P292" s="165">
        <v>34562.32561</v>
      </c>
      <c r="Q292" s="165">
        <v>0</v>
      </c>
      <c r="R292" s="166">
        <v>34562.32561</v>
      </c>
      <c r="S292" s="7"/>
      <c r="T292" s="7"/>
      <c r="U292" s="7"/>
      <c r="V292" s="7"/>
      <c r="W292" s="7"/>
      <c r="X292" s="7"/>
      <c r="Y292" s="7"/>
      <c r="Z292" s="7"/>
      <c r="AA292" s="7"/>
      <c r="AB292" s="7"/>
    </row>
    <row r="293" spans="1:28" ht="13.2">
      <c r="A293" s="167"/>
      <c r="B293" s="163" t="s">
        <v>116</v>
      </c>
      <c r="C293" s="163" t="s">
        <v>116</v>
      </c>
      <c r="D293" s="163" t="s">
        <v>116</v>
      </c>
      <c r="E293" s="163">
        <v>13</v>
      </c>
      <c r="F293" s="164">
        <v>0</v>
      </c>
      <c r="G293" s="165">
        <v>0</v>
      </c>
      <c r="H293" s="165">
        <v>0</v>
      </c>
      <c r="I293" s="165">
        <v>2021.19406</v>
      </c>
      <c r="J293" s="165">
        <v>23.264680000000002</v>
      </c>
      <c r="K293" s="165">
        <v>2044.45874</v>
      </c>
      <c r="L293" s="165">
        <v>5447.4512999999997</v>
      </c>
      <c r="M293" s="165">
        <v>0</v>
      </c>
      <c r="N293" s="165">
        <v>5447.4512999999997</v>
      </c>
      <c r="O293" s="165">
        <v>7491.9100399999998</v>
      </c>
      <c r="P293" s="165">
        <v>32966.283730000003</v>
      </c>
      <c r="Q293" s="165">
        <v>0</v>
      </c>
      <c r="R293" s="166">
        <v>32966.283730000003</v>
      </c>
      <c r="S293" s="7"/>
      <c r="T293" s="7"/>
      <c r="U293" s="7"/>
      <c r="V293" s="7"/>
      <c r="W293" s="7"/>
      <c r="X293" s="7"/>
      <c r="Y293" s="7"/>
      <c r="Z293" s="7"/>
      <c r="AA293" s="7"/>
      <c r="AB293" s="7"/>
    </row>
    <row r="294" spans="1:28" ht="13.2">
      <c r="A294" s="167"/>
      <c r="B294" s="167"/>
      <c r="C294" s="163" t="s">
        <v>117</v>
      </c>
      <c r="D294" s="163" t="s">
        <v>118</v>
      </c>
      <c r="E294" s="163">
        <v>56</v>
      </c>
      <c r="F294" s="164">
        <v>0</v>
      </c>
      <c r="G294" s="165">
        <v>0</v>
      </c>
      <c r="H294" s="165">
        <v>0</v>
      </c>
      <c r="I294" s="165">
        <v>1291.4955299999999</v>
      </c>
      <c r="J294" s="165">
        <v>0.80447999999999997</v>
      </c>
      <c r="K294" s="165">
        <v>1292.3000099999999</v>
      </c>
      <c r="L294" s="165">
        <v>581.86010999999996</v>
      </c>
      <c r="M294" s="165">
        <v>0</v>
      </c>
      <c r="N294" s="165">
        <v>581.86010999999996</v>
      </c>
      <c r="O294" s="165">
        <v>1874.16012</v>
      </c>
      <c r="P294" s="165">
        <v>35482.677200000006</v>
      </c>
      <c r="Q294" s="165">
        <v>0</v>
      </c>
      <c r="R294" s="166">
        <v>35482.677200000006</v>
      </c>
      <c r="S294" s="7"/>
      <c r="T294" s="7"/>
      <c r="U294" s="7"/>
      <c r="V294" s="7"/>
      <c r="W294" s="7"/>
      <c r="X294" s="7"/>
      <c r="Y294" s="7"/>
      <c r="Z294" s="7"/>
      <c r="AA294" s="7"/>
      <c r="AB294" s="7"/>
    </row>
    <row r="295" spans="1:28" ht="13.2">
      <c r="A295" s="167"/>
      <c r="B295" s="167"/>
      <c r="C295" s="163" t="s">
        <v>250</v>
      </c>
      <c r="D295" s="163" t="s">
        <v>251</v>
      </c>
      <c r="E295" s="163">
        <v>218</v>
      </c>
      <c r="F295" s="164">
        <v>0</v>
      </c>
      <c r="G295" s="165">
        <v>0</v>
      </c>
      <c r="H295" s="165">
        <v>0</v>
      </c>
      <c r="I295" s="165">
        <v>348.05694</v>
      </c>
      <c r="J295" s="165">
        <v>3.6590000000000004E-2</v>
      </c>
      <c r="K295" s="165">
        <v>348.09353000000004</v>
      </c>
      <c r="L295" s="165">
        <v>1024.29348</v>
      </c>
      <c r="M295" s="165">
        <v>0</v>
      </c>
      <c r="N295" s="165">
        <v>1024.29348</v>
      </c>
      <c r="O295" s="165">
        <v>1372.3870099999999</v>
      </c>
      <c r="P295" s="165">
        <v>15967.521060000001</v>
      </c>
      <c r="Q295" s="165">
        <v>0</v>
      </c>
      <c r="R295" s="166">
        <v>15967.521060000001</v>
      </c>
      <c r="S295" s="7"/>
      <c r="T295" s="7"/>
      <c r="U295" s="7"/>
      <c r="V295" s="7"/>
      <c r="W295" s="7"/>
      <c r="X295" s="7"/>
      <c r="Y295" s="7"/>
      <c r="Z295" s="7"/>
      <c r="AA295" s="7"/>
      <c r="AB295" s="7"/>
    </row>
    <row r="296" spans="1:28" ht="13.2">
      <c r="A296" s="167"/>
      <c r="B296" s="163" t="s">
        <v>13</v>
      </c>
      <c r="C296" s="163" t="s">
        <v>13</v>
      </c>
      <c r="D296" s="163" t="s">
        <v>13</v>
      </c>
      <c r="E296" s="163">
        <v>198</v>
      </c>
      <c r="F296" s="164">
        <v>0</v>
      </c>
      <c r="G296" s="165">
        <v>0</v>
      </c>
      <c r="H296" s="165">
        <v>0</v>
      </c>
      <c r="I296" s="165">
        <v>625.53468000000009</v>
      </c>
      <c r="J296" s="165">
        <v>83.497470000000007</v>
      </c>
      <c r="K296" s="165">
        <v>709.03215</v>
      </c>
      <c r="L296" s="165">
        <v>4790.9840199999999</v>
      </c>
      <c r="M296" s="165">
        <v>110.10803999999999</v>
      </c>
      <c r="N296" s="165">
        <v>4901.0920599999999</v>
      </c>
      <c r="O296" s="165">
        <v>5610.1242099999999</v>
      </c>
      <c r="P296" s="165">
        <v>13728.51081</v>
      </c>
      <c r="Q296" s="165">
        <v>0</v>
      </c>
      <c r="R296" s="166">
        <v>13728.51081</v>
      </c>
      <c r="S296" s="7"/>
      <c r="T296" s="7"/>
      <c r="U296" s="7"/>
      <c r="V296" s="7"/>
      <c r="W296" s="7"/>
      <c r="X296" s="7"/>
      <c r="Y296" s="7"/>
      <c r="Z296" s="7"/>
      <c r="AA296" s="7"/>
      <c r="AB296" s="7"/>
    </row>
    <row r="297" spans="1:28" ht="13.2">
      <c r="A297" s="167"/>
      <c r="B297" s="163" t="s">
        <v>123</v>
      </c>
      <c r="C297" s="163" t="s">
        <v>124</v>
      </c>
      <c r="D297" s="163" t="s">
        <v>124</v>
      </c>
      <c r="E297" s="163">
        <v>6</v>
      </c>
      <c r="F297" s="164">
        <v>0</v>
      </c>
      <c r="G297" s="165">
        <v>0</v>
      </c>
      <c r="H297" s="165">
        <v>0</v>
      </c>
      <c r="I297" s="165">
        <v>1508.07844</v>
      </c>
      <c r="J297" s="165">
        <v>0.33113999999999999</v>
      </c>
      <c r="K297" s="165">
        <v>1508.40958</v>
      </c>
      <c r="L297" s="165">
        <v>2295.6920800000003</v>
      </c>
      <c r="M297" s="165">
        <v>0</v>
      </c>
      <c r="N297" s="165">
        <v>2295.6920800000003</v>
      </c>
      <c r="O297" s="165">
        <v>3804.1016600000003</v>
      </c>
      <c r="P297" s="165">
        <v>13745.78227</v>
      </c>
      <c r="Q297" s="165">
        <v>0</v>
      </c>
      <c r="R297" s="166">
        <v>13745.78227</v>
      </c>
      <c r="S297" s="7"/>
      <c r="T297" s="7"/>
      <c r="U297" s="7"/>
      <c r="V297" s="7"/>
      <c r="W297" s="7"/>
      <c r="X297" s="7"/>
      <c r="Y297" s="7"/>
      <c r="Z297" s="7"/>
      <c r="AA297" s="7"/>
      <c r="AB297" s="7"/>
    </row>
    <row r="298" spans="1:28" ht="13.2">
      <c r="A298" s="167"/>
      <c r="B298" s="167"/>
      <c r="C298" s="167"/>
      <c r="D298" s="163" t="s">
        <v>252</v>
      </c>
      <c r="E298" s="163">
        <v>4</v>
      </c>
      <c r="F298" s="164">
        <v>0</v>
      </c>
      <c r="G298" s="165">
        <v>0</v>
      </c>
      <c r="H298" s="165">
        <v>0</v>
      </c>
      <c r="I298" s="165">
        <v>3144.6628300000002</v>
      </c>
      <c r="J298" s="165">
        <v>18.374189999999999</v>
      </c>
      <c r="K298" s="165">
        <v>3163.0370200000002</v>
      </c>
      <c r="L298" s="165">
        <v>2051.0510800000002</v>
      </c>
      <c r="M298" s="165">
        <v>0</v>
      </c>
      <c r="N298" s="165">
        <v>2051.0510800000002</v>
      </c>
      <c r="O298" s="165">
        <v>5214.0880999999999</v>
      </c>
      <c r="P298" s="165">
        <v>21326.290649999999</v>
      </c>
      <c r="Q298" s="165">
        <v>0</v>
      </c>
      <c r="R298" s="166">
        <v>21326.290649999999</v>
      </c>
      <c r="S298" s="7"/>
      <c r="T298" s="7"/>
      <c r="U298" s="7"/>
      <c r="V298" s="7"/>
      <c r="W298" s="7"/>
      <c r="X298" s="7"/>
      <c r="Y298" s="7"/>
      <c r="Z298" s="7"/>
      <c r="AA298" s="7"/>
      <c r="AB298" s="7"/>
    </row>
    <row r="299" spans="1:28" ht="13.2">
      <c r="A299" s="167"/>
      <c r="B299" s="167"/>
      <c r="C299" s="167"/>
      <c r="D299" s="163" t="s">
        <v>253</v>
      </c>
      <c r="E299" s="163">
        <v>212</v>
      </c>
      <c r="F299" s="164">
        <v>0</v>
      </c>
      <c r="G299" s="165">
        <v>0</v>
      </c>
      <c r="H299" s="165">
        <v>0</v>
      </c>
      <c r="I299" s="165">
        <v>318.42071999999996</v>
      </c>
      <c r="J299" s="165">
        <v>0</v>
      </c>
      <c r="K299" s="165">
        <v>318.42071999999996</v>
      </c>
      <c r="L299" s="165">
        <v>226.87426000000002</v>
      </c>
      <c r="M299" s="165">
        <v>0</v>
      </c>
      <c r="N299" s="165">
        <v>226.87426000000002</v>
      </c>
      <c r="O299" s="165">
        <v>545.29498000000001</v>
      </c>
      <c r="P299" s="165">
        <v>12791.771189999999</v>
      </c>
      <c r="Q299" s="165">
        <v>0</v>
      </c>
      <c r="R299" s="166">
        <v>12791.771189999999</v>
      </c>
      <c r="S299" s="7"/>
      <c r="T299" s="7"/>
      <c r="U299" s="7"/>
      <c r="V299" s="7"/>
      <c r="W299" s="7"/>
      <c r="X299" s="7"/>
      <c r="Y299" s="7"/>
      <c r="Z299" s="7"/>
      <c r="AA299" s="7"/>
      <c r="AB299" s="7"/>
    </row>
    <row r="300" spans="1:28" ht="13.2">
      <c r="A300" s="167"/>
      <c r="B300" s="167"/>
      <c r="C300" s="163" t="s">
        <v>254</v>
      </c>
      <c r="D300" s="163" t="s">
        <v>254</v>
      </c>
      <c r="E300" s="163">
        <v>68</v>
      </c>
      <c r="F300" s="164">
        <v>0</v>
      </c>
      <c r="G300" s="165">
        <v>0</v>
      </c>
      <c r="H300" s="165">
        <v>0</v>
      </c>
      <c r="I300" s="165">
        <v>1006.8009300000001</v>
      </c>
      <c r="J300" s="165">
        <v>7.8889700000000005</v>
      </c>
      <c r="K300" s="165">
        <v>1014.6899000000001</v>
      </c>
      <c r="L300" s="165">
        <v>2339.2837799999998</v>
      </c>
      <c r="M300" s="165">
        <v>0</v>
      </c>
      <c r="N300" s="165">
        <v>2339.2837799999998</v>
      </c>
      <c r="O300" s="165">
        <v>3353.9736800000001</v>
      </c>
      <c r="P300" s="165">
        <v>15840.552310000001</v>
      </c>
      <c r="Q300" s="165">
        <v>0</v>
      </c>
      <c r="R300" s="166">
        <v>15840.552310000001</v>
      </c>
      <c r="S300" s="7"/>
      <c r="T300" s="7"/>
      <c r="U300" s="7"/>
      <c r="V300" s="7"/>
      <c r="W300" s="7"/>
      <c r="X300" s="7"/>
      <c r="Y300" s="7"/>
      <c r="Z300" s="7"/>
      <c r="AA300" s="7"/>
      <c r="AB300" s="7"/>
    </row>
    <row r="301" spans="1:28" ht="13.2">
      <c r="A301" s="167"/>
      <c r="B301" s="167"/>
      <c r="C301" s="163" t="s">
        <v>255</v>
      </c>
      <c r="D301" s="163" t="s">
        <v>255</v>
      </c>
      <c r="E301" s="163">
        <v>220</v>
      </c>
      <c r="F301" s="164">
        <v>0</v>
      </c>
      <c r="G301" s="165">
        <v>0</v>
      </c>
      <c r="H301" s="165">
        <v>0</v>
      </c>
      <c r="I301" s="165">
        <v>432.55728999999997</v>
      </c>
      <c r="J301" s="165">
        <v>2.1580400000000002</v>
      </c>
      <c r="K301" s="165">
        <v>434.71532999999999</v>
      </c>
      <c r="L301" s="165">
        <v>1123.9690600000001</v>
      </c>
      <c r="M301" s="165">
        <v>6.8569199999999997</v>
      </c>
      <c r="N301" s="165">
        <v>1130.8259800000001</v>
      </c>
      <c r="O301" s="165">
        <v>1565.5413100000001</v>
      </c>
      <c r="P301" s="165">
        <v>11063.035400000001</v>
      </c>
      <c r="Q301" s="165">
        <v>12.47505</v>
      </c>
      <c r="R301" s="166">
        <v>11075.51045</v>
      </c>
      <c r="S301" s="7"/>
      <c r="T301" s="7"/>
      <c r="U301" s="7"/>
      <c r="V301" s="7"/>
      <c r="W301" s="7"/>
      <c r="X301" s="7"/>
      <c r="Y301" s="7"/>
      <c r="Z301" s="7"/>
      <c r="AA301" s="7"/>
      <c r="AB301" s="7"/>
    </row>
    <row r="302" spans="1:28" ht="13.2">
      <c r="A302" s="167"/>
      <c r="B302" s="167"/>
      <c r="C302" s="163" t="s">
        <v>125</v>
      </c>
      <c r="D302" s="163" t="s">
        <v>256</v>
      </c>
      <c r="E302" s="163">
        <v>55</v>
      </c>
      <c r="F302" s="164">
        <v>0</v>
      </c>
      <c r="G302" s="165">
        <v>0</v>
      </c>
      <c r="H302" s="165">
        <v>0</v>
      </c>
      <c r="I302" s="165">
        <v>1358.0125399999999</v>
      </c>
      <c r="J302" s="165">
        <v>97.516890000000004</v>
      </c>
      <c r="K302" s="165">
        <v>1455.52943</v>
      </c>
      <c r="L302" s="165">
        <v>3362.27711</v>
      </c>
      <c r="M302" s="165">
        <v>0</v>
      </c>
      <c r="N302" s="165">
        <v>3362.27711</v>
      </c>
      <c r="O302" s="165">
        <v>4817.8065399999996</v>
      </c>
      <c r="P302" s="165">
        <v>18319.898430000001</v>
      </c>
      <c r="Q302" s="165">
        <v>0</v>
      </c>
      <c r="R302" s="166">
        <v>18319.898430000001</v>
      </c>
      <c r="S302" s="7"/>
      <c r="T302" s="7"/>
      <c r="U302" s="7"/>
      <c r="V302" s="7"/>
      <c r="W302" s="7"/>
      <c r="X302" s="7"/>
      <c r="Y302" s="7"/>
      <c r="Z302" s="7"/>
      <c r="AA302" s="7"/>
      <c r="AB302" s="7"/>
    </row>
    <row r="303" spans="1:28" ht="13.2">
      <c r="A303" s="167"/>
      <c r="B303" s="167"/>
      <c r="C303" s="167"/>
      <c r="D303" s="163" t="s">
        <v>125</v>
      </c>
      <c r="E303" s="163">
        <v>1</v>
      </c>
      <c r="F303" s="164">
        <v>0</v>
      </c>
      <c r="G303" s="165">
        <v>0</v>
      </c>
      <c r="H303" s="165">
        <v>0</v>
      </c>
      <c r="I303" s="165">
        <v>2989.6377299999999</v>
      </c>
      <c r="J303" s="165">
        <v>125.93798</v>
      </c>
      <c r="K303" s="165">
        <v>3115.5757100000001</v>
      </c>
      <c r="L303" s="165">
        <v>16719.079409999998</v>
      </c>
      <c r="M303" s="165">
        <v>82.83099</v>
      </c>
      <c r="N303" s="165">
        <v>16801.910399999997</v>
      </c>
      <c r="O303" s="165">
        <v>19917.486109999998</v>
      </c>
      <c r="P303" s="165">
        <v>23723.762989999999</v>
      </c>
      <c r="Q303" s="165">
        <v>10.27661</v>
      </c>
      <c r="R303" s="166">
        <v>23734.0396</v>
      </c>
      <c r="S303" s="7"/>
      <c r="T303" s="7"/>
      <c r="U303" s="7"/>
      <c r="V303" s="7"/>
      <c r="W303" s="7"/>
      <c r="X303" s="7"/>
      <c r="Y303" s="7"/>
      <c r="Z303" s="7"/>
      <c r="AA303" s="7"/>
      <c r="AB303" s="7"/>
    </row>
    <row r="304" spans="1:28" ht="13.2">
      <c r="A304" s="167"/>
      <c r="B304" s="167"/>
      <c r="C304" s="167"/>
      <c r="D304" s="167"/>
      <c r="E304" s="168">
        <v>11</v>
      </c>
      <c r="F304" s="169">
        <v>0</v>
      </c>
      <c r="G304" s="121">
        <v>0</v>
      </c>
      <c r="H304" s="121">
        <v>0</v>
      </c>
      <c r="I304" s="121">
        <v>3525.41689</v>
      </c>
      <c r="J304" s="121">
        <v>138.82882000000001</v>
      </c>
      <c r="K304" s="121">
        <v>3664.2457100000001</v>
      </c>
      <c r="L304" s="121">
        <v>21946.527109999999</v>
      </c>
      <c r="M304" s="121">
        <v>70.603059999999999</v>
      </c>
      <c r="N304" s="121">
        <v>22017.13017</v>
      </c>
      <c r="O304" s="121">
        <v>25681.37588</v>
      </c>
      <c r="P304" s="121">
        <v>32084.6273</v>
      </c>
      <c r="Q304" s="121">
        <v>0</v>
      </c>
      <c r="R304" s="170">
        <v>32084.6273</v>
      </c>
      <c r="S304" s="7"/>
      <c r="T304" s="7"/>
      <c r="U304" s="7"/>
      <c r="V304" s="7"/>
      <c r="W304" s="7"/>
      <c r="X304" s="7"/>
      <c r="Y304" s="7"/>
      <c r="Z304" s="7"/>
      <c r="AA304" s="7"/>
      <c r="AB304" s="7"/>
    </row>
    <row r="305" spans="1:28" ht="13.2">
      <c r="A305" s="167"/>
      <c r="B305" s="167"/>
      <c r="C305" s="163" t="s">
        <v>257</v>
      </c>
      <c r="D305" s="163" t="s">
        <v>257</v>
      </c>
      <c r="E305" s="163">
        <v>26</v>
      </c>
      <c r="F305" s="164">
        <v>0</v>
      </c>
      <c r="G305" s="165">
        <v>0</v>
      </c>
      <c r="H305" s="165">
        <v>0</v>
      </c>
      <c r="I305" s="165">
        <v>1959.35698</v>
      </c>
      <c r="J305" s="165">
        <v>13.636389999999999</v>
      </c>
      <c r="K305" s="165">
        <v>1972.9933700000001</v>
      </c>
      <c r="L305" s="165">
        <v>7728.5509800000009</v>
      </c>
      <c r="M305" s="165">
        <v>0</v>
      </c>
      <c r="N305" s="165">
        <v>7728.5509800000009</v>
      </c>
      <c r="O305" s="165">
        <v>9701.5443500000001</v>
      </c>
      <c r="P305" s="165">
        <v>19145.314850000002</v>
      </c>
      <c r="Q305" s="165">
        <v>0</v>
      </c>
      <c r="R305" s="166">
        <v>19145.314850000002</v>
      </c>
      <c r="S305" s="7"/>
      <c r="T305" s="7"/>
      <c r="U305" s="7"/>
      <c r="V305" s="7"/>
      <c r="W305" s="7"/>
      <c r="X305" s="7"/>
      <c r="Y305" s="7"/>
      <c r="Z305" s="7"/>
      <c r="AA305" s="7"/>
      <c r="AB305" s="7"/>
    </row>
    <row r="306" spans="1:28" ht="13.2">
      <c r="A306" s="167"/>
      <c r="B306" s="167"/>
      <c r="C306" s="163" t="s">
        <v>258</v>
      </c>
      <c r="D306" s="163" t="s">
        <v>259</v>
      </c>
      <c r="E306" s="163">
        <v>66</v>
      </c>
      <c r="F306" s="164">
        <v>0</v>
      </c>
      <c r="G306" s="165">
        <v>0</v>
      </c>
      <c r="H306" s="165">
        <v>0</v>
      </c>
      <c r="I306" s="165">
        <v>2848.4359399999998</v>
      </c>
      <c r="J306" s="165">
        <v>0.5186900000000001</v>
      </c>
      <c r="K306" s="165">
        <v>2848.9546299999997</v>
      </c>
      <c r="L306" s="165">
        <v>710.81286</v>
      </c>
      <c r="M306" s="165">
        <v>0</v>
      </c>
      <c r="N306" s="165">
        <v>710.81286</v>
      </c>
      <c r="O306" s="165">
        <v>3559.7674900000002</v>
      </c>
      <c r="P306" s="165">
        <v>25287.64127</v>
      </c>
      <c r="Q306" s="165">
        <v>0</v>
      </c>
      <c r="R306" s="166">
        <v>25287.64127</v>
      </c>
      <c r="S306" s="7"/>
      <c r="T306" s="7"/>
      <c r="U306" s="7"/>
      <c r="V306" s="7"/>
      <c r="W306" s="7"/>
      <c r="X306" s="7"/>
      <c r="Y306" s="7"/>
      <c r="Z306" s="7"/>
      <c r="AA306" s="7"/>
      <c r="AB306" s="7"/>
    </row>
    <row r="307" spans="1:28" ht="13.2">
      <c r="A307" s="167"/>
      <c r="B307" s="167"/>
      <c r="C307" s="167"/>
      <c r="D307" s="163" t="s">
        <v>258</v>
      </c>
      <c r="E307" s="163">
        <v>5</v>
      </c>
      <c r="F307" s="164">
        <v>0</v>
      </c>
      <c r="G307" s="165">
        <v>0</v>
      </c>
      <c r="H307" s="165">
        <v>0</v>
      </c>
      <c r="I307" s="165">
        <v>1845.97804</v>
      </c>
      <c r="J307" s="165">
        <v>17.82263</v>
      </c>
      <c r="K307" s="165">
        <v>1863.8006699999999</v>
      </c>
      <c r="L307" s="165">
        <v>1678.7131499999998</v>
      </c>
      <c r="M307" s="165">
        <v>37.92671</v>
      </c>
      <c r="N307" s="165">
        <v>1716.63986</v>
      </c>
      <c r="O307" s="165">
        <v>3580.4405299999999</v>
      </c>
      <c r="P307" s="165">
        <v>24233.31336</v>
      </c>
      <c r="Q307" s="165">
        <v>0</v>
      </c>
      <c r="R307" s="166">
        <v>24233.31336</v>
      </c>
      <c r="S307" s="7"/>
      <c r="T307" s="7"/>
      <c r="U307" s="7"/>
      <c r="V307" s="7"/>
      <c r="W307" s="7"/>
      <c r="X307" s="7"/>
      <c r="Y307" s="7"/>
      <c r="Z307" s="7"/>
      <c r="AA307" s="7"/>
      <c r="AB307" s="7"/>
    </row>
    <row r="308" spans="1:28" ht="13.2">
      <c r="A308" s="167"/>
      <c r="B308" s="167"/>
      <c r="C308" s="163" t="s">
        <v>260</v>
      </c>
      <c r="D308" s="163" t="s">
        <v>260</v>
      </c>
      <c r="E308" s="163">
        <v>14</v>
      </c>
      <c r="F308" s="164">
        <v>0</v>
      </c>
      <c r="G308" s="165">
        <v>0</v>
      </c>
      <c r="H308" s="165">
        <v>0</v>
      </c>
      <c r="I308" s="165">
        <v>1177.27647</v>
      </c>
      <c r="J308" s="165">
        <v>0.99024000000000001</v>
      </c>
      <c r="K308" s="165">
        <v>1178.2667099999999</v>
      </c>
      <c r="L308" s="165">
        <v>3851.6040899999998</v>
      </c>
      <c r="M308" s="165">
        <v>0</v>
      </c>
      <c r="N308" s="165">
        <v>3851.6040899999998</v>
      </c>
      <c r="O308" s="165">
        <v>5029.8707999999997</v>
      </c>
      <c r="P308" s="165">
        <v>22955.973180000001</v>
      </c>
      <c r="Q308" s="165">
        <v>0</v>
      </c>
      <c r="R308" s="166">
        <v>22955.973180000001</v>
      </c>
      <c r="S308" s="7"/>
      <c r="T308" s="7"/>
      <c r="U308" s="7"/>
      <c r="V308" s="7"/>
      <c r="W308" s="7"/>
      <c r="X308" s="7"/>
      <c r="Y308" s="7"/>
      <c r="Z308" s="7"/>
      <c r="AA308" s="7"/>
      <c r="AB308" s="7"/>
    </row>
    <row r="309" spans="1:28" ht="13.2">
      <c r="A309" s="167"/>
      <c r="B309" s="167"/>
      <c r="C309" s="163" t="s">
        <v>261</v>
      </c>
      <c r="D309" s="163" t="s">
        <v>262</v>
      </c>
      <c r="E309" s="163">
        <v>27</v>
      </c>
      <c r="F309" s="164">
        <v>0</v>
      </c>
      <c r="G309" s="165">
        <v>0</v>
      </c>
      <c r="H309" s="165">
        <v>0</v>
      </c>
      <c r="I309" s="165">
        <v>728.79928000000007</v>
      </c>
      <c r="J309" s="165">
        <v>1.5083800000000001</v>
      </c>
      <c r="K309" s="165">
        <v>730.30766000000006</v>
      </c>
      <c r="L309" s="165">
        <v>4595.6179000000002</v>
      </c>
      <c r="M309" s="165">
        <v>120.98888000000001</v>
      </c>
      <c r="N309" s="165">
        <v>4716.6067800000001</v>
      </c>
      <c r="O309" s="165">
        <v>5446.9144400000005</v>
      </c>
      <c r="P309" s="165">
        <v>13575.107050000001</v>
      </c>
      <c r="Q309" s="165">
        <v>0</v>
      </c>
      <c r="R309" s="166">
        <v>13575.107050000001</v>
      </c>
      <c r="S309" s="7"/>
      <c r="T309" s="7"/>
      <c r="U309" s="7"/>
      <c r="V309" s="7"/>
      <c r="W309" s="7"/>
      <c r="X309" s="7"/>
      <c r="Y309" s="7"/>
      <c r="Z309" s="7"/>
      <c r="AA309" s="7"/>
      <c r="AB309" s="7"/>
    </row>
    <row r="310" spans="1:28" ht="13.2">
      <c r="A310" s="167"/>
      <c r="B310" s="163" t="s">
        <v>15</v>
      </c>
      <c r="C310" s="163" t="s">
        <v>127</v>
      </c>
      <c r="D310" s="163" t="s">
        <v>263</v>
      </c>
      <c r="E310" s="163">
        <v>213</v>
      </c>
      <c r="F310" s="164">
        <v>0</v>
      </c>
      <c r="G310" s="165">
        <v>0</v>
      </c>
      <c r="H310" s="165">
        <v>0</v>
      </c>
      <c r="I310" s="165">
        <v>322.24159999999995</v>
      </c>
      <c r="J310" s="165">
        <v>6.4633799999999999</v>
      </c>
      <c r="K310" s="165">
        <v>328.70497999999998</v>
      </c>
      <c r="L310" s="165">
        <v>1970.9041599999998</v>
      </c>
      <c r="M310" s="165">
        <v>0</v>
      </c>
      <c r="N310" s="165">
        <v>1970.9041599999998</v>
      </c>
      <c r="O310" s="165">
        <v>2299.60914</v>
      </c>
      <c r="P310" s="165">
        <v>12250.906060000001</v>
      </c>
      <c r="Q310" s="165">
        <v>0</v>
      </c>
      <c r="R310" s="166">
        <v>12250.906060000001</v>
      </c>
      <c r="S310" s="7"/>
      <c r="T310" s="7"/>
      <c r="U310" s="7"/>
      <c r="V310" s="7"/>
      <c r="W310" s="7"/>
      <c r="X310" s="7"/>
      <c r="Y310" s="7"/>
      <c r="Z310" s="7"/>
      <c r="AA310" s="7"/>
      <c r="AB310" s="7"/>
    </row>
    <row r="311" spans="1:28" ht="13.2">
      <c r="A311" s="167"/>
      <c r="B311" s="167"/>
      <c r="C311" s="163" t="s">
        <v>129</v>
      </c>
      <c r="D311" s="163" t="s">
        <v>129</v>
      </c>
      <c r="E311" s="163">
        <v>71</v>
      </c>
      <c r="F311" s="164">
        <v>0</v>
      </c>
      <c r="G311" s="165">
        <v>0</v>
      </c>
      <c r="H311" s="165">
        <v>0</v>
      </c>
      <c r="I311" s="165">
        <v>3627.4474399999999</v>
      </c>
      <c r="J311" s="165">
        <v>113.70972</v>
      </c>
      <c r="K311" s="165">
        <v>3741.1571600000002</v>
      </c>
      <c r="L311" s="165">
        <v>10964.945750000001</v>
      </c>
      <c r="M311" s="165">
        <v>39.350999999999999</v>
      </c>
      <c r="N311" s="165">
        <v>11004.29675</v>
      </c>
      <c r="O311" s="165">
        <v>14745.45391</v>
      </c>
      <c r="P311" s="165">
        <v>18277.474200000001</v>
      </c>
      <c r="Q311" s="165">
        <v>0</v>
      </c>
      <c r="R311" s="166">
        <v>18277.474200000001</v>
      </c>
      <c r="S311" s="7"/>
      <c r="T311" s="7"/>
      <c r="U311" s="7"/>
      <c r="V311" s="7"/>
      <c r="W311" s="7"/>
      <c r="X311" s="7"/>
      <c r="Y311" s="7"/>
      <c r="Z311" s="7"/>
      <c r="AA311" s="7"/>
      <c r="AB311" s="7"/>
    </row>
    <row r="312" spans="1:28" ht="13.2">
      <c r="A312" s="167"/>
      <c r="B312" s="167"/>
      <c r="C312" s="163" t="s">
        <v>264</v>
      </c>
      <c r="D312" s="163" t="s">
        <v>264</v>
      </c>
      <c r="E312" s="163">
        <v>219</v>
      </c>
      <c r="F312" s="164">
        <v>0</v>
      </c>
      <c r="G312" s="165">
        <v>0</v>
      </c>
      <c r="H312" s="165">
        <v>0</v>
      </c>
      <c r="I312" s="165">
        <v>202.24360999999999</v>
      </c>
      <c r="J312" s="165">
        <v>0</v>
      </c>
      <c r="K312" s="165">
        <v>202.24360999999999</v>
      </c>
      <c r="L312" s="165">
        <v>400.65813000000003</v>
      </c>
      <c r="M312" s="165">
        <v>0</v>
      </c>
      <c r="N312" s="165">
        <v>400.65813000000003</v>
      </c>
      <c r="O312" s="165">
        <v>602.90174000000002</v>
      </c>
      <c r="P312" s="165">
        <v>18673.57487</v>
      </c>
      <c r="Q312" s="165">
        <v>0</v>
      </c>
      <c r="R312" s="166">
        <v>18673.57487</v>
      </c>
      <c r="S312" s="7"/>
      <c r="T312" s="7"/>
      <c r="U312" s="7"/>
      <c r="V312" s="7"/>
      <c r="W312" s="7"/>
      <c r="X312" s="7"/>
      <c r="Y312" s="7"/>
      <c r="Z312" s="7"/>
      <c r="AA312" s="7"/>
      <c r="AB312" s="7"/>
    </row>
    <row r="313" spans="1:28" ht="13.2">
      <c r="A313" s="167"/>
      <c r="B313" s="167"/>
      <c r="C313" s="163" t="s">
        <v>205</v>
      </c>
      <c r="D313" s="163" t="s">
        <v>206</v>
      </c>
      <c r="E313" s="163">
        <v>72</v>
      </c>
      <c r="F313" s="164">
        <v>0</v>
      </c>
      <c r="G313" s="165">
        <v>0</v>
      </c>
      <c r="H313" s="165">
        <v>0</v>
      </c>
      <c r="I313" s="165">
        <v>5558.4812199999997</v>
      </c>
      <c r="J313" s="165">
        <v>63.237459999999999</v>
      </c>
      <c r="K313" s="165">
        <v>5621.7186799999999</v>
      </c>
      <c r="L313" s="165">
        <v>19587.447100000001</v>
      </c>
      <c r="M313" s="165">
        <v>50.470550000000003</v>
      </c>
      <c r="N313" s="165">
        <v>19637.917649999999</v>
      </c>
      <c r="O313" s="165">
        <v>25259.636329999998</v>
      </c>
      <c r="P313" s="165">
        <v>40163.043409999998</v>
      </c>
      <c r="Q313" s="165">
        <v>0</v>
      </c>
      <c r="R313" s="166">
        <v>40163.043409999998</v>
      </c>
      <c r="S313" s="7"/>
      <c r="T313" s="7"/>
      <c r="U313" s="7"/>
      <c r="V313" s="7"/>
      <c r="W313" s="7"/>
      <c r="X313" s="7"/>
      <c r="Y313" s="7"/>
      <c r="Z313" s="7"/>
      <c r="AA313" s="7"/>
      <c r="AB313" s="7"/>
    </row>
    <row r="314" spans="1:28" ht="13.2">
      <c r="A314" s="167"/>
      <c r="B314" s="167"/>
      <c r="C314" s="163" t="s">
        <v>130</v>
      </c>
      <c r="D314" s="163" t="s">
        <v>131</v>
      </c>
      <c r="E314" s="163">
        <v>78</v>
      </c>
      <c r="F314" s="164">
        <v>0</v>
      </c>
      <c r="G314" s="165">
        <v>0</v>
      </c>
      <c r="H314" s="165">
        <v>0</v>
      </c>
      <c r="I314" s="165">
        <v>1616.2628099999999</v>
      </c>
      <c r="J314" s="165">
        <v>62.53687</v>
      </c>
      <c r="K314" s="165">
        <v>1678.7996799999999</v>
      </c>
      <c r="L314" s="165">
        <v>15723.187679999999</v>
      </c>
      <c r="M314" s="165">
        <v>18.374200000000002</v>
      </c>
      <c r="N314" s="165">
        <v>15741.561880000001</v>
      </c>
      <c r="O314" s="165">
        <v>17420.361559999998</v>
      </c>
      <c r="P314" s="165">
        <v>10983.59626</v>
      </c>
      <c r="Q314" s="165">
        <v>0</v>
      </c>
      <c r="R314" s="166">
        <v>10983.59626</v>
      </c>
      <c r="S314" s="7"/>
      <c r="T314" s="7"/>
      <c r="U314" s="7"/>
      <c r="V314" s="7"/>
      <c r="W314" s="7"/>
      <c r="X314" s="7"/>
      <c r="Y314" s="7"/>
      <c r="Z314" s="7"/>
      <c r="AA314" s="7"/>
      <c r="AB314" s="7"/>
    </row>
    <row r="315" spans="1:28" ht="13.2">
      <c r="A315" s="167"/>
      <c r="B315" s="167"/>
      <c r="C315" s="167"/>
      <c r="D315" s="163" t="s">
        <v>207</v>
      </c>
      <c r="E315" s="163">
        <v>77</v>
      </c>
      <c r="F315" s="164">
        <v>0</v>
      </c>
      <c r="G315" s="165">
        <v>0</v>
      </c>
      <c r="H315" s="165">
        <v>0</v>
      </c>
      <c r="I315" s="165">
        <v>1460.54468</v>
      </c>
      <c r="J315" s="165">
        <v>253.87356</v>
      </c>
      <c r="K315" s="165">
        <v>1714.41824</v>
      </c>
      <c r="L315" s="165">
        <v>12193.2219</v>
      </c>
      <c r="M315" s="165">
        <v>18.726650000000003</v>
      </c>
      <c r="N315" s="165">
        <v>12211.948550000001</v>
      </c>
      <c r="O315" s="165">
        <v>13926.366789999998</v>
      </c>
      <c r="P315" s="165">
        <v>9965.5620799999997</v>
      </c>
      <c r="Q315" s="165">
        <v>0</v>
      </c>
      <c r="R315" s="166">
        <v>9965.5620799999997</v>
      </c>
      <c r="S315" s="7"/>
      <c r="T315" s="7"/>
      <c r="U315" s="7"/>
      <c r="V315" s="7"/>
      <c r="W315" s="7"/>
      <c r="X315" s="7"/>
      <c r="Y315" s="7"/>
      <c r="Z315" s="7"/>
      <c r="AA315" s="7"/>
      <c r="AB315" s="7"/>
    </row>
    <row r="316" spans="1:28" ht="13.2">
      <c r="A316" s="167"/>
      <c r="B316" s="167"/>
      <c r="C316" s="167"/>
      <c r="D316" s="163" t="s">
        <v>130</v>
      </c>
      <c r="E316" s="163">
        <v>74</v>
      </c>
      <c r="F316" s="164">
        <v>0</v>
      </c>
      <c r="G316" s="165">
        <v>0</v>
      </c>
      <c r="H316" s="165">
        <v>0</v>
      </c>
      <c r="I316" s="165">
        <v>13139.06344</v>
      </c>
      <c r="J316" s="165">
        <v>1636.9756299999999</v>
      </c>
      <c r="K316" s="165">
        <v>14776.039070000001</v>
      </c>
      <c r="L316" s="165">
        <v>125326.46927</v>
      </c>
      <c r="M316" s="165">
        <v>1936.84467</v>
      </c>
      <c r="N316" s="165">
        <v>127263.31393999999</v>
      </c>
      <c r="O316" s="165">
        <v>142039.35300999999</v>
      </c>
      <c r="P316" s="165">
        <v>14402.599340000001</v>
      </c>
      <c r="Q316" s="165">
        <v>49.783239999999999</v>
      </c>
      <c r="R316" s="166">
        <v>14452.38258</v>
      </c>
      <c r="S316" s="7"/>
      <c r="T316" s="7"/>
      <c r="U316" s="7"/>
      <c r="V316" s="7"/>
      <c r="W316" s="7"/>
      <c r="X316" s="7"/>
      <c r="Y316" s="7"/>
      <c r="Z316" s="7"/>
      <c r="AA316" s="7"/>
      <c r="AB316" s="7"/>
    </row>
    <row r="317" spans="1:28" ht="13.2">
      <c r="A317" s="167"/>
      <c r="B317" s="167"/>
      <c r="C317" s="163" t="s">
        <v>132</v>
      </c>
      <c r="D317" s="163" t="s">
        <v>132</v>
      </c>
      <c r="E317" s="163">
        <v>82</v>
      </c>
      <c r="F317" s="164">
        <v>0</v>
      </c>
      <c r="G317" s="165">
        <v>0</v>
      </c>
      <c r="H317" s="165">
        <v>0</v>
      </c>
      <c r="I317" s="165">
        <v>7100.0411299999996</v>
      </c>
      <c r="J317" s="165">
        <v>5.3340299999999994</v>
      </c>
      <c r="K317" s="165">
        <v>7105.3751600000005</v>
      </c>
      <c r="L317" s="165">
        <v>6381.3871399999998</v>
      </c>
      <c r="M317" s="165">
        <v>70.221860000000007</v>
      </c>
      <c r="N317" s="165">
        <v>6451.6090000000004</v>
      </c>
      <c r="O317" s="165">
        <v>13556.98416</v>
      </c>
      <c r="P317" s="165">
        <v>27763.675910000002</v>
      </c>
      <c r="Q317" s="165">
        <v>0</v>
      </c>
      <c r="R317" s="166">
        <v>27763.675910000002</v>
      </c>
      <c r="S317" s="7"/>
      <c r="T317" s="7"/>
      <c r="U317" s="7"/>
      <c r="V317" s="7"/>
      <c r="W317" s="7"/>
      <c r="X317" s="7"/>
      <c r="Y317" s="7"/>
      <c r="Z317" s="7"/>
      <c r="AA317" s="7"/>
      <c r="AB317" s="7"/>
    </row>
    <row r="318" spans="1:28" ht="13.2">
      <c r="A318" s="167"/>
      <c r="B318" s="167"/>
      <c r="C318" s="163" t="s">
        <v>265</v>
      </c>
      <c r="D318" s="163" t="s">
        <v>265</v>
      </c>
      <c r="E318" s="163">
        <v>208</v>
      </c>
      <c r="F318" s="164">
        <v>0</v>
      </c>
      <c r="G318" s="165">
        <v>0</v>
      </c>
      <c r="H318" s="165">
        <v>0</v>
      </c>
      <c r="I318" s="165">
        <v>464.84217000000001</v>
      </c>
      <c r="J318" s="165">
        <v>0.13697999999999999</v>
      </c>
      <c r="K318" s="165">
        <v>464.97915</v>
      </c>
      <c r="L318" s="165">
        <v>2484.8464900000004</v>
      </c>
      <c r="M318" s="165">
        <v>37.625709999999998</v>
      </c>
      <c r="N318" s="165">
        <v>2522.4722000000002</v>
      </c>
      <c r="O318" s="165">
        <v>2987.4513500000003</v>
      </c>
      <c r="P318" s="165">
        <v>10543.21147</v>
      </c>
      <c r="Q318" s="165">
        <v>0</v>
      </c>
      <c r="R318" s="166">
        <v>10543.21147</v>
      </c>
      <c r="S318" s="7"/>
      <c r="T318" s="7"/>
      <c r="U318" s="7"/>
      <c r="V318" s="7"/>
      <c r="W318" s="7"/>
      <c r="X318" s="7"/>
      <c r="Y318" s="7"/>
      <c r="Z318" s="7"/>
      <c r="AA318" s="7"/>
      <c r="AB318" s="7"/>
    </row>
    <row r="319" spans="1:28" ht="13.2">
      <c r="A319" s="167"/>
      <c r="B319" s="167"/>
      <c r="C319" s="163" t="s">
        <v>266</v>
      </c>
      <c r="D319" s="163" t="s">
        <v>267</v>
      </c>
      <c r="E319" s="163">
        <v>207</v>
      </c>
      <c r="F319" s="164">
        <v>0</v>
      </c>
      <c r="G319" s="165">
        <v>0</v>
      </c>
      <c r="H319" s="165">
        <v>0</v>
      </c>
      <c r="I319" s="165">
        <v>1203.79115</v>
      </c>
      <c r="J319" s="165">
        <v>2.73889</v>
      </c>
      <c r="K319" s="165">
        <v>1206.5300400000001</v>
      </c>
      <c r="L319" s="165">
        <v>1086.0117299999999</v>
      </c>
      <c r="M319" s="165">
        <v>0</v>
      </c>
      <c r="N319" s="165">
        <v>1086.0117299999999</v>
      </c>
      <c r="O319" s="165">
        <v>2292.5417699999998</v>
      </c>
      <c r="P319" s="165">
        <v>29222.307140000001</v>
      </c>
      <c r="Q319" s="165">
        <v>0</v>
      </c>
      <c r="R319" s="166">
        <v>29222.307140000001</v>
      </c>
      <c r="S319" s="7"/>
      <c r="T319" s="7"/>
      <c r="U319" s="7"/>
      <c r="V319" s="7"/>
      <c r="W319" s="7"/>
      <c r="X319" s="7"/>
      <c r="Y319" s="7"/>
      <c r="Z319" s="7"/>
      <c r="AA319" s="7"/>
      <c r="AB319" s="7"/>
    </row>
    <row r="320" spans="1:28" ht="13.2">
      <c r="A320" s="167"/>
      <c r="B320" s="167"/>
      <c r="C320" s="167"/>
      <c r="D320" s="163" t="s">
        <v>268</v>
      </c>
      <c r="E320" s="163">
        <v>221</v>
      </c>
      <c r="F320" s="164">
        <v>0</v>
      </c>
      <c r="G320" s="165">
        <v>0</v>
      </c>
      <c r="H320" s="165">
        <v>0</v>
      </c>
      <c r="I320" s="165">
        <v>533.61241000000007</v>
      </c>
      <c r="J320" s="165">
        <v>0</v>
      </c>
      <c r="K320" s="165">
        <v>533.61241000000007</v>
      </c>
      <c r="L320" s="165">
        <v>686.82119999999998</v>
      </c>
      <c r="M320" s="165">
        <v>0</v>
      </c>
      <c r="N320" s="165">
        <v>686.82119999999998</v>
      </c>
      <c r="O320" s="165">
        <v>1220.43361</v>
      </c>
      <c r="P320" s="165">
        <v>14262.67182</v>
      </c>
      <c r="Q320" s="165">
        <v>0</v>
      </c>
      <c r="R320" s="166">
        <v>14262.67182</v>
      </c>
      <c r="S320" s="7"/>
      <c r="T320" s="7"/>
      <c r="U320" s="7"/>
      <c r="V320" s="7"/>
      <c r="W320" s="7"/>
      <c r="X320" s="7"/>
      <c r="Y320" s="7"/>
      <c r="Z320" s="7"/>
      <c r="AA320" s="7"/>
      <c r="AB320" s="7"/>
    </row>
    <row r="321" spans="1:28" ht="13.2">
      <c r="A321" s="167"/>
      <c r="B321" s="163" t="s">
        <v>16</v>
      </c>
      <c r="C321" s="163" t="s">
        <v>133</v>
      </c>
      <c r="D321" s="163" t="s">
        <v>133</v>
      </c>
      <c r="E321" s="163">
        <v>80</v>
      </c>
      <c r="F321" s="164">
        <v>0</v>
      </c>
      <c r="G321" s="165">
        <v>0</v>
      </c>
      <c r="H321" s="165">
        <v>0</v>
      </c>
      <c r="I321" s="165">
        <v>1102.6762099999999</v>
      </c>
      <c r="J321" s="165">
        <v>42.733599999999996</v>
      </c>
      <c r="K321" s="165">
        <v>1145.4098100000001</v>
      </c>
      <c r="L321" s="165">
        <v>13597.227220000001</v>
      </c>
      <c r="M321" s="165">
        <v>14.502120000000001</v>
      </c>
      <c r="N321" s="165">
        <v>13611.72934</v>
      </c>
      <c r="O321" s="165">
        <v>14757.139150000001</v>
      </c>
      <c r="P321" s="165">
        <v>18169.481809999997</v>
      </c>
      <c r="Q321" s="165">
        <v>0</v>
      </c>
      <c r="R321" s="166">
        <v>18169.481809999997</v>
      </c>
      <c r="S321" s="7"/>
      <c r="T321" s="7"/>
      <c r="U321" s="7"/>
      <c r="V321" s="7"/>
      <c r="W321" s="7"/>
      <c r="X321" s="7"/>
      <c r="Y321" s="7"/>
      <c r="Z321" s="7"/>
      <c r="AA321" s="7"/>
      <c r="AB321" s="7"/>
    </row>
    <row r="322" spans="1:28" ht="13.2">
      <c r="A322" s="167"/>
      <c r="B322" s="167"/>
      <c r="C322" s="163" t="s">
        <v>16</v>
      </c>
      <c r="D322" s="163" t="s">
        <v>209</v>
      </c>
      <c r="E322" s="163">
        <v>160</v>
      </c>
      <c r="F322" s="164">
        <v>0</v>
      </c>
      <c r="G322" s="165">
        <v>0</v>
      </c>
      <c r="H322" s="165">
        <v>0</v>
      </c>
      <c r="I322" s="165">
        <v>496.68002000000001</v>
      </c>
      <c r="J322" s="165">
        <v>3.814E-2</v>
      </c>
      <c r="K322" s="165">
        <v>496.71815999999995</v>
      </c>
      <c r="L322" s="165">
        <v>978.55091000000004</v>
      </c>
      <c r="M322" s="165">
        <v>0</v>
      </c>
      <c r="N322" s="165">
        <v>978.55091000000004</v>
      </c>
      <c r="O322" s="165">
        <v>1475.2690700000001</v>
      </c>
      <c r="P322" s="165">
        <v>17341.731239999997</v>
      </c>
      <c r="Q322" s="165">
        <v>0</v>
      </c>
      <c r="R322" s="166">
        <v>17341.731239999997</v>
      </c>
      <c r="S322" s="7"/>
      <c r="T322" s="7"/>
      <c r="U322" s="7"/>
      <c r="V322" s="7"/>
      <c r="W322" s="7"/>
      <c r="X322" s="7"/>
      <c r="Y322" s="7"/>
      <c r="Z322" s="7"/>
      <c r="AA322" s="7"/>
      <c r="AB322" s="7"/>
    </row>
    <row r="323" spans="1:28" ht="13.2">
      <c r="A323" s="167"/>
      <c r="B323" s="167"/>
      <c r="C323" s="167"/>
      <c r="D323" s="163" t="s">
        <v>269</v>
      </c>
      <c r="E323" s="163">
        <v>223</v>
      </c>
      <c r="F323" s="164">
        <v>0</v>
      </c>
      <c r="G323" s="165">
        <v>0</v>
      </c>
      <c r="H323" s="165">
        <v>0</v>
      </c>
      <c r="I323" s="165">
        <v>116.25303</v>
      </c>
      <c r="J323" s="165">
        <v>3.8000000000000002E-4</v>
      </c>
      <c r="K323" s="165">
        <v>116.25341</v>
      </c>
      <c r="L323" s="165">
        <v>421.61775</v>
      </c>
      <c r="M323" s="165">
        <v>0</v>
      </c>
      <c r="N323" s="165">
        <v>421.61775</v>
      </c>
      <c r="O323" s="165">
        <v>537.87116000000003</v>
      </c>
      <c r="P323" s="165">
        <v>9333.8600500000011</v>
      </c>
      <c r="Q323" s="165">
        <v>0</v>
      </c>
      <c r="R323" s="166">
        <v>9333.8600500000011</v>
      </c>
      <c r="S323" s="7"/>
      <c r="T323" s="7"/>
      <c r="U323" s="7"/>
      <c r="V323" s="7"/>
      <c r="W323" s="7"/>
      <c r="X323" s="7"/>
      <c r="Y323" s="7"/>
      <c r="Z323" s="7"/>
      <c r="AA323" s="7"/>
      <c r="AB323" s="7"/>
    </row>
    <row r="324" spans="1:28" ht="13.2">
      <c r="A324" s="167"/>
      <c r="B324" s="163" t="s">
        <v>17</v>
      </c>
      <c r="C324" s="163" t="s">
        <v>136</v>
      </c>
      <c r="D324" s="163" t="s">
        <v>270</v>
      </c>
      <c r="E324" s="163">
        <v>62</v>
      </c>
      <c r="F324" s="164">
        <v>0</v>
      </c>
      <c r="G324" s="165">
        <v>0</v>
      </c>
      <c r="H324" s="165">
        <v>0</v>
      </c>
      <c r="I324" s="165">
        <v>1066.4116799999999</v>
      </c>
      <c r="J324" s="165">
        <v>2.53667</v>
      </c>
      <c r="K324" s="165">
        <v>1068.9483500000001</v>
      </c>
      <c r="L324" s="165">
        <v>2891.9241299999999</v>
      </c>
      <c r="M324" s="165">
        <v>13.051020000000001</v>
      </c>
      <c r="N324" s="165">
        <v>2904.9751499999998</v>
      </c>
      <c r="O324" s="165">
        <v>3973.9234999999999</v>
      </c>
      <c r="P324" s="165">
        <v>22109.136079999997</v>
      </c>
      <c r="Q324" s="165">
        <v>0</v>
      </c>
      <c r="R324" s="166">
        <v>22109.136079999997</v>
      </c>
      <c r="S324" s="7"/>
      <c r="T324" s="7"/>
      <c r="U324" s="7"/>
      <c r="V324" s="7"/>
      <c r="W324" s="7"/>
      <c r="X324" s="7"/>
      <c r="Y324" s="7"/>
      <c r="Z324" s="7"/>
      <c r="AA324" s="7"/>
      <c r="AB324" s="7"/>
    </row>
    <row r="325" spans="1:28" ht="13.2">
      <c r="A325" s="167"/>
      <c r="B325" s="167"/>
      <c r="C325" s="163" t="s">
        <v>139</v>
      </c>
      <c r="D325" s="163" t="s">
        <v>140</v>
      </c>
      <c r="E325" s="163">
        <v>35</v>
      </c>
      <c r="F325" s="164">
        <v>0</v>
      </c>
      <c r="G325" s="165">
        <v>0</v>
      </c>
      <c r="H325" s="165">
        <v>0</v>
      </c>
      <c r="I325" s="165">
        <v>885.32164999999998</v>
      </c>
      <c r="J325" s="165">
        <v>20.269279999999998</v>
      </c>
      <c r="K325" s="165">
        <v>905.59093000000007</v>
      </c>
      <c r="L325" s="165">
        <v>6895.5962399999999</v>
      </c>
      <c r="M325" s="165">
        <v>0</v>
      </c>
      <c r="N325" s="165">
        <v>6895.5962399999999</v>
      </c>
      <c r="O325" s="165">
        <v>7801.1871700000002</v>
      </c>
      <c r="P325" s="165">
        <v>20146.014489999998</v>
      </c>
      <c r="Q325" s="165">
        <v>0</v>
      </c>
      <c r="R325" s="166">
        <v>20146.014489999998</v>
      </c>
      <c r="S325" s="7"/>
      <c r="T325" s="7"/>
      <c r="U325" s="7"/>
      <c r="V325" s="7"/>
      <c r="W325" s="7"/>
      <c r="X325" s="7"/>
      <c r="Y325" s="7"/>
      <c r="Z325" s="7"/>
      <c r="AA325" s="7"/>
      <c r="AB325" s="7"/>
    </row>
    <row r="326" spans="1:28" ht="13.2">
      <c r="A326" s="167"/>
      <c r="B326" s="167"/>
      <c r="C326" s="163" t="s">
        <v>17</v>
      </c>
      <c r="D326" s="163" t="s">
        <v>141</v>
      </c>
      <c r="E326" s="163">
        <v>8</v>
      </c>
      <c r="F326" s="164">
        <v>0</v>
      </c>
      <c r="G326" s="165">
        <v>0</v>
      </c>
      <c r="H326" s="165">
        <v>0</v>
      </c>
      <c r="I326" s="165">
        <v>2056.2208799999999</v>
      </c>
      <c r="J326" s="165">
        <v>106.56089</v>
      </c>
      <c r="K326" s="165">
        <v>2162.7817700000001</v>
      </c>
      <c r="L326" s="165">
        <v>10858.45485</v>
      </c>
      <c r="M326" s="165">
        <v>0.30701000000000001</v>
      </c>
      <c r="N326" s="165">
        <v>10858.761859999999</v>
      </c>
      <c r="O326" s="165">
        <v>13021.54363</v>
      </c>
      <c r="P326" s="165">
        <v>25139.678629999999</v>
      </c>
      <c r="Q326" s="165">
        <v>0</v>
      </c>
      <c r="R326" s="166">
        <v>25139.678629999999</v>
      </c>
      <c r="S326" s="7"/>
      <c r="T326" s="7"/>
      <c r="U326" s="7"/>
      <c r="V326" s="7"/>
      <c r="W326" s="7"/>
      <c r="X326" s="7"/>
      <c r="Y326" s="7"/>
      <c r="Z326" s="7"/>
      <c r="AA326" s="7"/>
      <c r="AB326" s="7"/>
    </row>
    <row r="327" spans="1:28" ht="13.2">
      <c r="A327" s="167"/>
      <c r="B327" s="167"/>
      <c r="C327" s="167"/>
      <c r="D327" s="167"/>
      <c r="E327" s="168">
        <v>10</v>
      </c>
      <c r="F327" s="169">
        <v>0</v>
      </c>
      <c r="G327" s="121">
        <v>0</v>
      </c>
      <c r="H327" s="121">
        <v>0</v>
      </c>
      <c r="I327" s="121">
        <v>1434.88258</v>
      </c>
      <c r="J327" s="121">
        <v>468.25765000000001</v>
      </c>
      <c r="K327" s="121">
        <v>1903.14023</v>
      </c>
      <c r="L327" s="121">
        <v>6141.5674800000006</v>
      </c>
      <c r="M327" s="121">
        <v>31.43459</v>
      </c>
      <c r="N327" s="121">
        <v>6173.0020700000005</v>
      </c>
      <c r="O327" s="121">
        <v>8076.1422999999995</v>
      </c>
      <c r="P327" s="121">
        <v>20167.822230000002</v>
      </c>
      <c r="Q327" s="121">
        <v>0</v>
      </c>
      <c r="R327" s="170">
        <v>20167.822230000002</v>
      </c>
      <c r="S327" s="7"/>
      <c r="T327" s="7"/>
      <c r="U327" s="7"/>
      <c r="V327" s="7"/>
      <c r="W327" s="7"/>
      <c r="X327" s="7"/>
      <c r="Y327" s="7"/>
      <c r="Z327" s="7"/>
      <c r="AA327" s="7"/>
      <c r="AB327" s="7"/>
    </row>
    <row r="328" spans="1:28" ht="13.2">
      <c r="A328" s="167"/>
      <c r="B328" s="167"/>
      <c r="C328" s="167"/>
      <c r="D328" s="167"/>
      <c r="E328" s="168">
        <v>63</v>
      </c>
      <c r="F328" s="169">
        <v>0</v>
      </c>
      <c r="G328" s="121">
        <v>0</v>
      </c>
      <c r="H328" s="121">
        <v>0</v>
      </c>
      <c r="I328" s="121">
        <v>1464.8573100000001</v>
      </c>
      <c r="J328" s="121">
        <v>7.7760200000000008</v>
      </c>
      <c r="K328" s="121">
        <v>1472.6333300000001</v>
      </c>
      <c r="L328" s="121">
        <v>2978.6094500000004</v>
      </c>
      <c r="M328" s="121">
        <v>2.6000000000000003E-4</v>
      </c>
      <c r="N328" s="121">
        <v>2978.6097100000002</v>
      </c>
      <c r="O328" s="121">
        <v>4451.2430400000003</v>
      </c>
      <c r="P328" s="121">
        <v>24050.784620000002</v>
      </c>
      <c r="Q328" s="121">
        <v>0</v>
      </c>
      <c r="R328" s="170">
        <v>24050.784620000002</v>
      </c>
      <c r="S328" s="7"/>
      <c r="T328" s="7"/>
      <c r="U328" s="7"/>
      <c r="V328" s="7"/>
      <c r="W328" s="7"/>
      <c r="X328" s="7"/>
      <c r="Y328" s="7"/>
      <c r="Z328" s="7"/>
      <c r="AA328" s="7"/>
      <c r="AB328" s="7"/>
    </row>
    <row r="329" spans="1:28" ht="13.2">
      <c r="A329" s="167"/>
      <c r="B329" s="167"/>
      <c r="C329" s="167"/>
      <c r="D329" s="163" t="s">
        <v>142</v>
      </c>
      <c r="E329" s="163">
        <v>39</v>
      </c>
      <c r="F329" s="164">
        <v>0</v>
      </c>
      <c r="G329" s="165">
        <v>0</v>
      </c>
      <c r="H329" s="165">
        <v>0</v>
      </c>
      <c r="I329" s="165">
        <v>767.44256000000007</v>
      </c>
      <c r="J329" s="165">
        <v>7.4368599999999994</v>
      </c>
      <c r="K329" s="165">
        <v>774.8794200000001</v>
      </c>
      <c r="L329" s="165">
        <v>2670.5185099999999</v>
      </c>
      <c r="M329" s="165">
        <v>2.597E-2</v>
      </c>
      <c r="N329" s="165">
        <v>2670.54448</v>
      </c>
      <c r="O329" s="165">
        <v>3445.4238999999998</v>
      </c>
      <c r="P329" s="165">
        <v>15633.51309</v>
      </c>
      <c r="Q329" s="165">
        <v>0</v>
      </c>
      <c r="R329" s="166">
        <v>15633.51309</v>
      </c>
      <c r="S329" s="7"/>
      <c r="T329" s="7"/>
      <c r="U329" s="7"/>
      <c r="V329" s="7"/>
      <c r="W329" s="7"/>
      <c r="X329" s="7"/>
      <c r="Y329" s="7"/>
      <c r="Z329" s="7"/>
      <c r="AA329" s="7"/>
      <c r="AB329" s="7"/>
    </row>
    <row r="330" spans="1:28" ht="13.2">
      <c r="A330" s="167"/>
      <c r="B330" s="167"/>
      <c r="C330" s="167"/>
      <c r="D330" s="163" t="s">
        <v>146</v>
      </c>
      <c r="E330" s="163">
        <v>151</v>
      </c>
      <c r="F330" s="164">
        <v>0</v>
      </c>
      <c r="G330" s="165">
        <v>0</v>
      </c>
      <c r="H330" s="165">
        <v>0</v>
      </c>
      <c r="I330" s="165">
        <v>1481.4264499999999</v>
      </c>
      <c r="J330" s="165">
        <v>123.3831</v>
      </c>
      <c r="K330" s="165">
        <v>1604.8095499999999</v>
      </c>
      <c r="L330" s="165">
        <v>36321.165869999997</v>
      </c>
      <c r="M330" s="165">
        <v>465.16120000000001</v>
      </c>
      <c r="N330" s="165">
        <v>36786.327069999999</v>
      </c>
      <c r="O330" s="165">
        <v>38391.136619999997</v>
      </c>
      <c r="P330" s="165">
        <v>17203.3907</v>
      </c>
      <c r="Q330" s="165">
        <v>0</v>
      </c>
      <c r="R330" s="166">
        <v>17203.3907</v>
      </c>
      <c r="S330" s="7"/>
      <c r="T330" s="7"/>
      <c r="U330" s="7"/>
      <c r="V330" s="7"/>
      <c r="W330" s="7"/>
      <c r="X330" s="7"/>
      <c r="Y330" s="7"/>
      <c r="Z330" s="7"/>
      <c r="AA330" s="7"/>
      <c r="AB330" s="7"/>
    </row>
    <row r="331" spans="1:28" ht="13.2">
      <c r="A331" s="167"/>
      <c r="B331" s="167"/>
      <c r="C331" s="167"/>
      <c r="D331" s="163" t="s">
        <v>147</v>
      </c>
      <c r="E331" s="163">
        <v>28</v>
      </c>
      <c r="F331" s="164">
        <v>0</v>
      </c>
      <c r="G331" s="165">
        <v>0</v>
      </c>
      <c r="H331" s="165">
        <v>0</v>
      </c>
      <c r="I331" s="165">
        <v>1477.9806000000001</v>
      </c>
      <c r="J331" s="165">
        <v>0.46976999999999997</v>
      </c>
      <c r="K331" s="165">
        <v>1478.45037</v>
      </c>
      <c r="L331" s="165">
        <v>8718.0814000000009</v>
      </c>
      <c r="M331" s="165">
        <v>186.80832000000001</v>
      </c>
      <c r="N331" s="165">
        <v>8904.889720000001</v>
      </c>
      <c r="O331" s="165">
        <v>10383.34009</v>
      </c>
      <c r="P331" s="165">
        <v>18115.49539</v>
      </c>
      <c r="Q331" s="165">
        <v>0</v>
      </c>
      <c r="R331" s="166">
        <v>18115.49539</v>
      </c>
      <c r="S331" s="7"/>
      <c r="T331" s="7"/>
      <c r="U331" s="7"/>
      <c r="V331" s="7"/>
      <c r="W331" s="7"/>
      <c r="X331" s="7"/>
      <c r="Y331" s="7"/>
      <c r="Z331" s="7"/>
      <c r="AA331" s="7"/>
      <c r="AB331" s="7"/>
    </row>
    <row r="332" spans="1:28" ht="13.2">
      <c r="A332" s="167"/>
      <c r="B332" s="167"/>
      <c r="C332" s="167"/>
      <c r="D332" s="163" t="s">
        <v>148</v>
      </c>
      <c r="E332" s="163">
        <v>42</v>
      </c>
      <c r="F332" s="164">
        <v>0</v>
      </c>
      <c r="G332" s="165">
        <v>0</v>
      </c>
      <c r="H332" s="165">
        <v>0</v>
      </c>
      <c r="I332" s="165">
        <v>922.94868999999994</v>
      </c>
      <c r="J332" s="165">
        <v>55.951629999999994</v>
      </c>
      <c r="K332" s="165">
        <v>978.90031999999997</v>
      </c>
      <c r="L332" s="165">
        <v>10264.684060000001</v>
      </c>
      <c r="M332" s="165">
        <v>0.14438999999999999</v>
      </c>
      <c r="N332" s="165">
        <v>10264.828449999999</v>
      </c>
      <c r="O332" s="165">
        <v>11243.72877</v>
      </c>
      <c r="P332" s="165">
        <v>16990.02059</v>
      </c>
      <c r="Q332" s="165">
        <v>0</v>
      </c>
      <c r="R332" s="166">
        <v>16990.02059</v>
      </c>
      <c r="S332" s="7"/>
      <c r="T332" s="7"/>
      <c r="U332" s="7"/>
      <c r="V332" s="7"/>
      <c r="W332" s="7"/>
      <c r="X332" s="7"/>
      <c r="Y332" s="7"/>
      <c r="Z332" s="7"/>
      <c r="AA332" s="7"/>
      <c r="AB332" s="7"/>
    </row>
    <row r="333" spans="1:28" ht="13.2">
      <c r="A333" s="167"/>
      <c r="B333" s="167"/>
      <c r="C333" s="167"/>
      <c r="D333" s="163" t="s">
        <v>152</v>
      </c>
      <c r="E333" s="163">
        <v>206</v>
      </c>
      <c r="F333" s="164">
        <v>0</v>
      </c>
      <c r="G333" s="165">
        <v>0</v>
      </c>
      <c r="H333" s="165">
        <v>0</v>
      </c>
      <c r="I333" s="165">
        <v>8432.2548900000002</v>
      </c>
      <c r="J333" s="165">
        <v>98.108850000000004</v>
      </c>
      <c r="K333" s="165">
        <v>8530.3637400000007</v>
      </c>
      <c r="L333" s="165">
        <v>430328.06612999999</v>
      </c>
      <c r="M333" s="165">
        <v>105.78474</v>
      </c>
      <c r="N333" s="165">
        <v>430433.85087000002</v>
      </c>
      <c r="O333" s="165">
        <v>438964.21461000002</v>
      </c>
      <c r="P333" s="165">
        <v>0</v>
      </c>
      <c r="Q333" s="165">
        <v>0</v>
      </c>
      <c r="R333" s="166">
        <v>0</v>
      </c>
      <c r="S333" s="7"/>
      <c r="T333" s="7"/>
      <c r="U333" s="7"/>
      <c r="V333" s="7"/>
      <c r="W333" s="7"/>
      <c r="X333" s="7"/>
      <c r="Y333" s="7"/>
      <c r="Z333" s="7"/>
      <c r="AA333" s="7"/>
      <c r="AB333" s="7"/>
    </row>
    <row r="334" spans="1:28" ht="13.2">
      <c r="A334" s="167"/>
      <c r="B334" s="167"/>
      <c r="C334" s="167"/>
      <c r="D334" s="163" t="s">
        <v>153</v>
      </c>
      <c r="E334" s="163">
        <v>29</v>
      </c>
      <c r="F334" s="164">
        <v>0</v>
      </c>
      <c r="G334" s="165">
        <v>0</v>
      </c>
      <c r="H334" s="165">
        <v>0</v>
      </c>
      <c r="I334" s="165">
        <v>1377.6716999999999</v>
      </c>
      <c r="J334" s="165">
        <v>15.381790000000001</v>
      </c>
      <c r="K334" s="165">
        <v>1393.05349</v>
      </c>
      <c r="L334" s="165">
        <v>14873.40718</v>
      </c>
      <c r="M334" s="165">
        <v>44.550089999999997</v>
      </c>
      <c r="N334" s="165">
        <v>14917.957269999999</v>
      </c>
      <c r="O334" s="165">
        <v>16311.010759999999</v>
      </c>
      <c r="P334" s="165">
        <v>22851.370489999998</v>
      </c>
      <c r="Q334" s="165">
        <v>0</v>
      </c>
      <c r="R334" s="166">
        <v>22851.370489999998</v>
      </c>
      <c r="S334" s="7"/>
      <c r="T334" s="7"/>
      <c r="U334" s="7"/>
      <c r="V334" s="7"/>
      <c r="W334" s="7"/>
      <c r="X334" s="7"/>
      <c r="Y334" s="7"/>
      <c r="Z334" s="7"/>
      <c r="AA334" s="7"/>
      <c r="AB334" s="7"/>
    </row>
    <row r="335" spans="1:28" ht="13.2">
      <c r="A335" s="167"/>
      <c r="B335" s="167"/>
      <c r="C335" s="167"/>
      <c r="D335" s="167"/>
      <c r="E335" s="168">
        <v>38</v>
      </c>
      <c r="F335" s="169">
        <v>0</v>
      </c>
      <c r="G335" s="121">
        <v>0</v>
      </c>
      <c r="H335" s="121">
        <v>0</v>
      </c>
      <c r="I335" s="121">
        <v>1312.82494</v>
      </c>
      <c r="J335" s="121">
        <v>11.849549999999999</v>
      </c>
      <c r="K335" s="121">
        <v>1324.6744899999999</v>
      </c>
      <c r="L335" s="121">
        <v>24328.514709999999</v>
      </c>
      <c r="M335" s="121">
        <v>110.23474</v>
      </c>
      <c r="N335" s="121">
        <v>24438.749449999999</v>
      </c>
      <c r="O335" s="121">
        <v>25763.423940000001</v>
      </c>
      <c r="P335" s="121">
        <v>20382.031449999999</v>
      </c>
      <c r="Q335" s="121">
        <v>0</v>
      </c>
      <c r="R335" s="170">
        <v>20382.031449999999</v>
      </c>
      <c r="S335" s="7"/>
      <c r="T335" s="7"/>
      <c r="U335" s="7"/>
      <c r="V335" s="7"/>
      <c r="W335" s="7"/>
      <c r="X335" s="7"/>
      <c r="Y335" s="7"/>
      <c r="Z335" s="7"/>
      <c r="AA335" s="7"/>
      <c r="AB335" s="7"/>
    </row>
    <row r="336" spans="1:28" ht="13.2">
      <c r="A336" s="167"/>
      <c r="B336" s="167"/>
      <c r="C336" s="167"/>
      <c r="D336" s="167"/>
      <c r="E336" s="168">
        <v>64</v>
      </c>
      <c r="F336" s="169">
        <v>0</v>
      </c>
      <c r="G336" s="121">
        <v>0</v>
      </c>
      <c r="H336" s="121">
        <v>0</v>
      </c>
      <c r="I336" s="121">
        <v>757.45907</v>
      </c>
      <c r="J336" s="121">
        <v>0.87099000000000004</v>
      </c>
      <c r="K336" s="121">
        <v>758.33006</v>
      </c>
      <c r="L336" s="121">
        <v>8802.4858399999994</v>
      </c>
      <c r="M336" s="121">
        <v>3.89778</v>
      </c>
      <c r="N336" s="121">
        <v>8806.3836199999987</v>
      </c>
      <c r="O336" s="121">
        <v>9564.7136799999989</v>
      </c>
      <c r="P336" s="121">
        <v>15106.559730000001</v>
      </c>
      <c r="Q336" s="121">
        <v>0</v>
      </c>
      <c r="R336" s="170">
        <v>15106.559730000001</v>
      </c>
      <c r="S336" s="7"/>
      <c r="T336" s="7"/>
      <c r="U336" s="7"/>
      <c r="V336" s="7"/>
      <c r="W336" s="7"/>
      <c r="X336" s="7"/>
      <c r="Y336" s="7"/>
      <c r="Z336" s="7"/>
      <c r="AA336" s="7"/>
      <c r="AB336" s="7"/>
    </row>
    <row r="337" spans="1:28" ht="13.2">
      <c r="A337" s="167"/>
      <c r="B337" s="167"/>
      <c r="C337" s="167"/>
      <c r="D337" s="163" t="s">
        <v>155</v>
      </c>
      <c r="E337" s="163">
        <v>54</v>
      </c>
      <c r="F337" s="164">
        <v>0</v>
      </c>
      <c r="G337" s="165">
        <v>0</v>
      </c>
      <c r="H337" s="165">
        <v>0</v>
      </c>
      <c r="I337" s="165">
        <v>511.84309000000002</v>
      </c>
      <c r="J337" s="165">
        <v>8.9711700000000008</v>
      </c>
      <c r="K337" s="165">
        <v>520.81425999999999</v>
      </c>
      <c r="L337" s="165">
        <v>16913.348699999999</v>
      </c>
      <c r="M337" s="165">
        <v>147.79074</v>
      </c>
      <c r="N337" s="165">
        <v>17061.139440000003</v>
      </c>
      <c r="O337" s="165">
        <v>17581.953699999998</v>
      </c>
      <c r="P337" s="165">
        <v>17391.517100000001</v>
      </c>
      <c r="Q337" s="165">
        <v>0</v>
      </c>
      <c r="R337" s="166">
        <v>17391.517100000001</v>
      </c>
      <c r="S337" s="7"/>
      <c r="T337" s="7"/>
      <c r="U337" s="7"/>
      <c r="V337" s="7"/>
      <c r="W337" s="7"/>
      <c r="X337" s="7"/>
      <c r="Y337" s="7"/>
      <c r="Z337" s="7"/>
      <c r="AA337" s="7"/>
      <c r="AB337" s="7"/>
    </row>
    <row r="338" spans="1:28" ht="13.2">
      <c r="A338" s="167"/>
      <c r="B338" s="167"/>
      <c r="C338" s="167"/>
      <c r="D338" s="163" t="s">
        <v>157</v>
      </c>
      <c r="E338" s="163">
        <v>44</v>
      </c>
      <c r="F338" s="164">
        <v>0</v>
      </c>
      <c r="G338" s="165">
        <v>0</v>
      </c>
      <c r="H338" s="165">
        <v>0</v>
      </c>
      <c r="I338" s="165">
        <v>2962.4822899999999</v>
      </c>
      <c r="J338" s="165">
        <v>445.09728000000001</v>
      </c>
      <c r="K338" s="165">
        <v>3407.5795699999999</v>
      </c>
      <c r="L338" s="165">
        <v>47372.975109999999</v>
      </c>
      <c r="M338" s="165">
        <v>407.19059999999996</v>
      </c>
      <c r="N338" s="165">
        <v>47780.165710000001</v>
      </c>
      <c r="O338" s="165">
        <v>51187.745280000003</v>
      </c>
      <c r="P338" s="165">
        <v>16601.793960000003</v>
      </c>
      <c r="Q338" s="165">
        <v>17.571069999999999</v>
      </c>
      <c r="R338" s="166">
        <v>16619.365030000001</v>
      </c>
      <c r="S338" s="7"/>
      <c r="T338" s="7"/>
      <c r="U338" s="7"/>
      <c r="V338" s="7"/>
      <c r="W338" s="7"/>
      <c r="X338" s="7"/>
      <c r="Y338" s="7"/>
      <c r="Z338" s="7"/>
      <c r="AA338" s="7"/>
      <c r="AB338" s="7"/>
    </row>
    <row r="339" spans="1:28" ht="13.2">
      <c r="A339" s="167"/>
      <c r="B339" s="167"/>
      <c r="C339" s="167"/>
      <c r="D339" s="163" t="s">
        <v>159</v>
      </c>
      <c r="E339" s="163">
        <v>32</v>
      </c>
      <c r="F339" s="164">
        <v>0</v>
      </c>
      <c r="G339" s="165">
        <v>0</v>
      </c>
      <c r="H339" s="165">
        <v>0</v>
      </c>
      <c r="I339" s="165">
        <v>800.34430000000009</v>
      </c>
      <c r="J339" s="165">
        <v>37.207449999999994</v>
      </c>
      <c r="K339" s="165">
        <v>837.55174999999997</v>
      </c>
      <c r="L339" s="165">
        <v>6693.40913</v>
      </c>
      <c r="M339" s="165">
        <v>27.524560000000001</v>
      </c>
      <c r="N339" s="165">
        <v>6720.9336900000008</v>
      </c>
      <c r="O339" s="165">
        <v>7558.4854400000004</v>
      </c>
      <c r="P339" s="165">
        <v>12854.060460000001</v>
      </c>
      <c r="Q339" s="165">
        <v>0</v>
      </c>
      <c r="R339" s="166">
        <v>12854.060460000001</v>
      </c>
      <c r="S339" s="7"/>
      <c r="T339" s="7"/>
      <c r="U339" s="7"/>
      <c r="V339" s="7"/>
      <c r="W339" s="7"/>
      <c r="X339" s="7"/>
      <c r="Y339" s="7"/>
      <c r="Z339" s="7"/>
      <c r="AA339" s="7"/>
      <c r="AB339" s="7"/>
    </row>
    <row r="340" spans="1:28" ht="13.2">
      <c r="A340" s="167"/>
      <c r="B340" s="167"/>
      <c r="C340" s="167"/>
      <c r="D340" s="163" t="s">
        <v>160</v>
      </c>
      <c r="E340" s="163">
        <v>30</v>
      </c>
      <c r="F340" s="164">
        <v>0</v>
      </c>
      <c r="G340" s="165">
        <v>0</v>
      </c>
      <c r="H340" s="165">
        <v>0</v>
      </c>
      <c r="I340" s="165">
        <v>1382.5499</v>
      </c>
      <c r="J340" s="165">
        <v>19.865089999999999</v>
      </c>
      <c r="K340" s="165">
        <v>1402.41499</v>
      </c>
      <c r="L340" s="165">
        <v>16080.595569999999</v>
      </c>
      <c r="M340" s="165">
        <v>104.68419</v>
      </c>
      <c r="N340" s="165">
        <v>16185.279759999999</v>
      </c>
      <c r="O340" s="165">
        <v>17587.694749999999</v>
      </c>
      <c r="P340" s="165">
        <v>8607.3640199999991</v>
      </c>
      <c r="Q340" s="165">
        <v>0</v>
      </c>
      <c r="R340" s="166">
        <v>8607.3640199999991</v>
      </c>
      <c r="S340" s="7"/>
      <c r="T340" s="7"/>
      <c r="U340" s="7"/>
      <c r="V340" s="7"/>
      <c r="W340" s="7"/>
      <c r="X340" s="7"/>
      <c r="Y340" s="7"/>
      <c r="Z340" s="7"/>
      <c r="AA340" s="7"/>
      <c r="AB340" s="7"/>
    </row>
    <row r="341" spans="1:28" ht="13.2">
      <c r="A341" s="167"/>
      <c r="B341" s="167"/>
      <c r="C341" s="167"/>
      <c r="D341" s="163" t="s">
        <v>212</v>
      </c>
      <c r="E341" s="163">
        <v>53</v>
      </c>
      <c r="F341" s="164">
        <v>0</v>
      </c>
      <c r="G341" s="165">
        <v>0</v>
      </c>
      <c r="H341" s="165">
        <v>0</v>
      </c>
      <c r="I341" s="165">
        <v>719.81614999999999</v>
      </c>
      <c r="J341" s="165">
        <v>31.773669999999999</v>
      </c>
      <c r="K341" s="165">
        <v>751.58981999999992</v>
      </c>
      <c r="L341" s="165">
        <v>5237.1368600000005</v>
      </c>
      <c r="M341" s="165">
        <v>0</v>
      </c>
      <c r="N341" s="165">
        <v>5237.1368600000005</v>
      </c>
      <c r="O341" s="165">
        <v>5988.7266799999998</v>
      </c>
      <c r="P341" s="165">
        <v>13864.77016</v>
      </c>
      <c r="Q341" s="165">
        <v>0</v>
      </c>
      <c r="R341" s="166">
        <v>13864.77016</v>
      </c>
      <c r="S341" s="7"/>
      <c r="T341" s="7"/>
      <c r="U341" s="7"/>
      <c r="V341" s="7"/>
      <c r="W341" s="7"/>
      <c r="X341" s="7"/>
      <c r="Y341" s="7"/>
      <c r="Z341" s="7"/>
      <c r="AA341" s="7"/>
      <c r="AB341" s="7"/>
    </row>
    <row r="342" spans="1:28" ht="13.2">
      <c r="A342" s="167"/>
      <c r="B342" s="167"/>
      <c r="C342" s="167"/>
      <c r="D342" s="163" t="s">
        <v>162</v>
      </c>
      <c r="E342" s="163">
        <v>41</v>
      </c>
      <c r="F342" s="164">
        <v>0</v>
      </c>
      <c r="G342" s="165">
        <v>0</v>
      </c>
      <c r="H342" s="165">
        <v>0</v>
      </c>
      <c r="I342" s="165">
        <v>1151.8211799999999</v>
      </c>
      <c r="J342" s="165">
        <v>204.41278</v>
      </c>
      <c r="K342" s="165">
        <v>1356.23396</v>
      </c>
      <c r="L342" s="165">
        <v>31816.37542</v>
      </c>
      <c r="M342" s="165">
        <v>213.97423999999998</v>
      </c>
      <c r="N342" s="165">
        <v>32030.34966</v>
      </c>
      <c r="O342" s="165">
        <v>33386.583619999998</v>
      </c>
      <c r="P342" s="165">
        <v>7659.8867499999997</v>
      </c>
      <c r="Q342" s="165">
        <v>0</v>
      </c>
      <c r="R342" s="166">
        <v>7659.8867499999997</v>
      </c>
      <c r="S342" s="7"/>
      <c r="T342" s="7"/>
      <c r="U342" s="7"/>
      <c r="V342" s="7"/>
      <c r="W342" s="7"/>
      <c r="X342" s="7"/>
      <c r="Y342" s="7"/>
      <c r="Z342" s="7"/>
      <c r="AA342" s="7"/>
      <c r="AB342" s="7"/>
    </row>
    <row r="343" spans="1:28" ht="13.2">
      <c r="A343" s="167"/>
      <c r="B343" s="163" t="s">
        <v>18</v>
      </c>
      <c r="C343" s="163" t="s">
        <v>167</v>
      </c>
      <c r="D343" s="163" t="s">
        <v>168</v>
      </c>
      <c r="E343" s="163">
        <v>189</v>
      </c>
      <c r="F343" s="164">
        <v>0</v>
      </c>
      <c r="G343" s="165">
        <v>0</v>
      </c>
      <c r="H343" s="165">
        <v>0</v>
      </c>
      <c r="I343" s="165">
        <v>587.20035999999993</v>
      </c>
      <c r="J343" s="165">
        <v>22.508990000000001</v>
      </c>
      <c r="K343" s="165">
        <v>609.70934999999997</v>
      </c>
      <c r="L343" s="165">
        <v>2282.7958799999997</v>
      </c>
      <c r="M343" s="165">
        <v>0</v>
      </c>
      <c r="N343" s="165">
        <v>2282.7958799999997</v>
      </c>
      <c r="O343" s="165">
        <v>2892.5052299999998</v>
      </c>
      <c r="P343" s="165">
        <v>14394.260109999999</v>
      </c>
      <c r="Q343" s="165">
        <v>0</v>
      </c>
      <c r="R343" s="166">
        <v>14394.260109999999</v>
      </c>
      <c r="S343" s="7"/>
      <c r="T343" s="7"/>
      <c r="U343" s="7"/>
      <c r="V343" s="7"/>
      <c r="W343" s="7"/>
      <c r="X343" s="7"/>
      <c r="Y343" s="7"/>
      <c r="Z343" s="7"/>
      <c r="AA343" s="7"/>
      <c r="AB343" s="7"/>
    </row>
    <row r="344" spans="1:28" ht="13.2">
      <c r="A344" s="167"/>
      <c r="B344" s="163" t="s">
        <v>19</v>
      </c>
      <c r="C344" s="163" t="s">
        <v>169</v>
      </c>
      <c r="D344" s="163" t="s">
        <v>169</v>
      </c>
      <c r="E344" s="163">
        <v>201</v>
      </c>
      <c r="F344" s="164">
        <v>0</v>
      </c>
      <c r="G344" s="165">
        <v>0</v>
      </c>
      <c r="H344" s="165">
        <v>0</v>
      </c>
      <c r="I344" s="165">
        <v>2142.9706099999999</v>
      </c>
      <c r="J344" s="165">
        <v>61.528449999999999</v>
      </c>
      <c r="K344" s="165">
        <v>2204.4990600000001</v>
      </c>
      <c r="L344" s="165">
        <v>1404.8277700000001</v>
      </c>
      <c r="M344" s="165">
        <v>0</v>
      </c>
      <c r="N344" s="165">
        <v>1404.8277700000001</v>
      </c>
      <c r="O344" s="165">
        <v>3609.32683</v>
      </c>
      <c r="P344" s="165">
        <v>30617.93507</v>
      </c>
      <c r="Q344" s="165">
        <v>0</v>
      </c>
      <c r="R344" s="166">
        <v>30617.93507</v>
      </c>
      <c r="S344" s="7"/>
      <c r="T344" s="7"/>
      <c r="U344" s="7"/>
      <c r="V344" s="7"/>
      <c r="W344" s="7"/>
      <c r="X344" s="7"/>
      <c r="Y344" s="7"/>
      <c r="Z344" s="7"/>
      <c r="AA344" s="7"/>
      <c r="AB344" s="7"/>
    </row>
    <row r="345" spans="1:28" ht="13.2">
      <c r="A345" s="167"/>
      <c r="B345" s="163" t="s">
        <v>20</v>
      </c>
      <c r="C345" s="163" t="s">
        <v>170</v>
      </c>
      <c r="D345" s="163" t="s">
        <v>170</v>
      </c>
      <c r="E345" s="163">
        <v>150</v>
      </c>
      <c r="F345" s="164">
        <v>0</v>
      </c>
      <c r="G345" s="165">
        <v>0</v>
      </c>
      <c r="H345" s="165">
        <v>0</v>
      </c>
      <c r="I345" s="165">
        <v>645.07063000000005</v>
      </c>
      <c r="J345" s="165">
        <v>8.6964100000000002</v>
      </c>
      <c r="K345" s="165">
        <v>653.76704000000007</v>
      </c>
      <c r="L345" s="165">
        <v>4749.9633800000001</v>
      </c>
      <c r="M345" s="165">
        <v>0</v>
      </c>
      <c r="N345" s="165">
        <v>4749.9633800000001</v>
      </c>
      <c r="O345" s="165">
        <v>5403.7304199999999</v>
      </c>
      <c r="P345" s="165">
        <v>13275.54234</v>
      </c>
      <c r="Q345" s="165">
        <v>0</v>
      </c>
      <c r="R345" s="166">
        <v>13275.54234</v>
      </c>
      <c r="S345" s="7"/>
      <c r="T345" s="7"/>
      <c r="U345" s="7"/>
      <c r="V345" s="7"/>
      <c r="W345" s="7"/>
      <c r="X345" s="7"/>
      <c r="Y345" s="7"/>
      <c r="Z345" s="7"/>
      <c r="AA345" s="7"/>
      <c r="AB345" s="7"/>
    </row>
    <row r="346" spans="1:28" ht="13.2">
      <c r="A346" s="167"/>
      <c r="B346" s="167"/>
      <c r="C346" s="163" t="s">
        <v>171</v>
      </c>
      <c r="D346" s="163" t="s">
        <v>20</v>
      </c>
      <c r="E346" s="163">
        <v>147</v>
      </c>
      <c r="F346" s="164">
        <v>0</v>
      </c>
      <c r="G346" s="165">
        <v>0</v>
      </c>
      <c r="H346" s="165">
        <v>0</v>
      </c>
      <c r="I346" s="165">
        <v>602.34316999999999</v>
      </c>
      <c r="J346" s="165">
        <v>19.200330000000001</v>
      </c>
      <c r="K346" s="165">
        <v>621.54349999999999</v>
      </c>
      <c r="L346" s="165">
        <v>4783.01584</v>
      </c>
      <c r="M346" s="165">
        <v>9.7640000000000005E-2</v>
      </c>
      <c r="N346" s="165">
        <v>4783.1134800000009</v>
      </c>
      <c r="O346" s="165">
        <v>5404.6569800000007</v>
      </c>
      <c r="P346" s="165">
        <v>24018.130249999998</v>
      </c>
      <c r="Q346" s="165">
        <v>0</v>
      </c>
      <c r="R346" s="166">
        <v>24018.130249999998</v>
      </c>
      <c r="S346" s="7"/>
      <c r="T346" s="7"/>
      <c r="U346" s="7"/>
      <c r="V346" s="7"/>
      <c r="W346" s="7"/>
      <c r="X346" s="7"/>
      <c r="Y346" s="7"/>
      <c r="Z346" s="7"/>
      <c r="AA346" s="7"/>
      <c r="AB346" s="7"/>
    </row>
    <row r="347" spans="1:28" ht="13.2">
      <c r="A347" s="167"/>
      <c r="B347" s="163" t="s">
        <v>21</v>
      </c>
      <c r="C347" s="163" t="s">
        <v>271</v>
      </c>
      <c r="D347" s="163" t="s">
        <v>271</v>
      </c>
      <c r="E347" s="163">
        <v>60</v>
      </c>
      <c r="F347" s="164">
        <v>0</v>
      </c>
      <c r="G347" s="165">
        <v>0</v>
      </c>
      <c r="H347" s="165">
        <v>0</v>
      </c>
      <c r="I347" s="165">
        <v>1208.8911799999998</v>
      </c>
      <c r="J347" s="165">
        <v>0.20461000000000001</v>
      </c>
      <c r="K347" s="165">
        <v>1209.0957900000001</v>
      </c>
      <c r="L347" s="165">
        <v>1524.57457</v>
      </c>
      <c r="M347" s="165">
        <v>0</v>
      </c>
      <c r="N347" s="165">
        <v>1524.57457</v>
      </c>
      <c r="O347" s="165">
        <v>2733.6703600000001</v>
      </c>
      <c r="P347" s="165">
        <v>9588.52837</v>
      </c>
      <c r="Q347" s="165">
        <v>0</v>
      </c>
      <c r="R347" s="166">
        <v>9588.52837</v>
      </c>
      <c r="S347" s="7"/>
      <c r="T347" s="7"/>
      <c r="U347" s="7"/>
      <c r="V347" s="7"/>
      <c r="W347" s="7"/>
      <c r="X347" s="7"/>
      <c r="Y347" s="7"/>
      <c r="Z347" s="7"/>
      <c r="AA347" s="7"/>
      <c r="AB347" s="7"/>
    </row>
    <row r="348" spans="1:28" ht="13.2">
      <c r="A348" s="167"/>
      <c r="B348" s="167"/>
      <c r="C348" s="167"/>
      <c r="D348" s="163" t="s">
        <v>272</v>
      </c>
      <c r="E348" s="163">
        <v>69</v>
      </c>
      <c r="F348" s="164">
        <v>0</v>
      </c>
      <c r="G348" s="165">
        <v>0</v>
      </c>
      <c r="H348" s="165">
        <v>0</v>
      </c>
      <c r="I348" s="165">
        <v>1636.9418500000002</v>
      </c>
      <c r="J348" s="165">
        <v>1.52E-2</v>
      </c>
      <c r="K348" s="165">
        <v>1636.95705</v>
      </c>
      <c r="L348" s="165">
        <v>826.95788000000005</v>
      </c>
      <c r="M348" s="165">
        <v>0</v>
      </c>
      <c r="N348" s="165">
        <v>826.95788000000005</v>
      </c>
      <c r="O348" s="165">
        <v>2463.9149300000004</v>
      </c>
      <c r="P348" s="165">
        <v>29789.953890000001</v>
      </c>
      <c r="Q348" s="165">
        <v>0</v>
      </c>
      <c r="R348" s="166">
        <v>29789.953890000001</v>
      </c>
      <c r="S348" s="7"/>
      <c r="T348" s="7"/>
      <c r="U348" s="7"/>
      <c r="V348" s="7"/>
      <c r="W348" s="7"/>
      <c r="X348" s="7"/>
      <c r="Y348" s="7"/>
      <c r="Z348" s="7"/>
      <c r="AA348" s="7"/>
      <c r="AB348" s="7"/>
    </row>
    <row r="349" spans="1:28" ht="13.2">
      <c r="A349" s="167"/>
      <c r="B349" s="167"/>
      <c r="C349" s="167"/>
      <c r="D349" s="163" t="s">
        <v>273</v>
      </c>
      <c r="E349" s="163">
        <v>61</v>
      </c>
      <c r="F349" s="164">
        <v>0</v>
      </c>
      <c r="G349" s="165">
        <v>0</v>
      </c>
      <c r="H349" s="165">
        <v>0</v>
      </c>
      <c r="I349" s="165">
        <v>1849.04576</v>
      </c>
      <c r="J349" s="165">
        <v>4.8421700000000003</v>
      </c>
      <c r="K349" s="165">
        <v>1853.8879299999999</v>
      </c>
      <c r="L349" s="165">
        <v>1559.7278999999999</v>
      </c>
      <c r="M349" s="165">
        <v>0</v>
      </c>
      <c r="N349" s="165">
        <v>1559.7278999999999</v>
      </c>
      <c r="O349" s="165">
        <v>3413.6158300000002</v>
      </c>
      <c r="P349" s="165">
        <v>13002.90609</v>
      </c>
      <c r="Q349" s="165">
        <v>0</v>
      </c>
      <c r="R349" s="166">
        <v>13002.90609</v>
      </c>
      <c r="S349" s="7"/>
      <c r="T349" s="7"/>
      <c r="U349" s="7"/>
      <c r="V349" s="7"/>
      <c r="W349" s="7"/>
      <c r="X349" s="7"/>
      <c r="Y349" s="7"/>
      <c r="Z349" s="7"/>
      <c r="AA349" s="7"/>
      <c r="AB349" s="7"/>
    </row>
    <row r="350" spans="1:28" ht="13.2">
      <c r="A350" s="167"/>
      <c r="B350" s="167"/>
      <c r="C350" s="163" t="s">
        <v>21</v>
      </c>
      <c r="D350" s="163" t="s">
        <v>274</v>
      </c>
      <c r="E350" s="163">
        <v>12</v>
      </c>
      <c r="F350" s="164">
        <v>0</v>
      </c>
      <c r="G350" s="165">
        <v>0</v>
      </c>
      <c r="H350" s="165">
        <v>0</v>
      </c>
      <c r="I350" s="165">
        <v>2586.98362</v>
      </c>
      <c r="J350" s="165">
        <v>14.004899999999999</v>
      </c>
      <c r="K350" s="165">
        <v>2600.9885199999999</v>
      </c>
      <c r="L350" s="165">
        <v>9001.5852799999993</v>
      </c>
      <c r="M350" s="165">
        <v>0</v>
      </c>
      <c r="N350" s="165">
        <v>9001.5852799999993</v>
      </c>
      <c r="O350" s="165">
        <v>11602.5738</v>
      </c>
      <c r="P350" s="165">
        <v>22886.012019999998</v>
      </c>
      <c r="Q350" s="165">
        <v>0</v>
      </c>
      <c r="R350" s="166">
        <v>22886.012019999998</v>
      </c>
      <c r="S350" s="7"/>
      <c r="T350" s="7"/>
      <c r="U350" s="7"/>
      <c r="V350" s="7"/>
      <c r="W350" s="7"/>
      <c r="X350" s="7"/>
      <c r="Y350" s="7"/>
      <c r="Z350" s="7"/>
      <c r="AA350" s="7"/>
      <c r="AB350" s="7"/>
    </row>
    <row r="351" spans="1:28" ht="13.2">
      <c r="A351" s="167"/>
      <c r="B351" s="163" t="s">
        <v>22</v>
      </c>
      <c r="C351" s="163" t="s">
        <v>275</v>
      </c>
      <c r="D351" s="163" t="s">
        <v>276</v>
      </c>
      <c r="E351" s="163">
        <v>94</v>
      </c>
      <c r="F351" s="164">
        <v>0</v>
      </c>
      <c r="G351" s="165">
        <v>0</v>
      </c>
      <c r="H351" s="165">
        <v>0</v>
      </c>
      <c r="I351" s="165">
        <v>0</v>
      </c>
      <c r="J351" s="165">
        <v>0</v>
      </c>
      <c r="K351" s="165">
        <v>0</v>
      </c>
      <c r="L351" s="165">
        <v>0</v>
      </c>
      <c r="M351" s="165">
        <v>0</v>
      </c>
      <c r="N351" s="165">
        <v>0</v>
      </c>
      <c r="O351" s="165">
        <v>0</v>
      </c>
      <c r="P351" s="165">
        <v>164.27991</v>
      </c>
      <c r="Q351" s="165">
        <v>0</v>
      </c>
      <c r="R351" s="166">
        <v>164.27991</v>
      </c>
      <c r="S351" s="7"/>
      <c r="T351" s="7"/>
      <c r="U351" s="7"/>
      <c r="V351" s="7"/>
      <c r="W351" s="7"/>
      <c r="X351" s="7"/>
      <c r="Y351" s="7"/>
      <c r="Z351" s="7"/>
      <c r="AA351" s="7"/>
      <c r="AB351" s="7"/>
    </row>
    <row r="352" spans="1:28" ht="13.2">
      <c r="A352" s="167"/>
      <c r="B352" s="167"/>
      <c r="C352" s="163" t="s">
        <v>277</v>
      </c>
      <c r="D352" s="163" t="s">
        <v>278</v>
      </c>
      <c r="E352" s="163">
        <v>196</v>
      </c>
      <c r="F352" s="164">
        <v>0</v>
      </c>
      <c r="G352" s="165">
        <v>0</v>
      </c>
      <c r="H352" s="165">
        <v>0</v>
      </c>
      <c r="I352" s="165">
        <v>236.22075000000001</v>
      </c>
      <c r="J352" s="165">
        <v>1.89E-2</v>
      </c>
      <c r="K352" s="165">
        <v>236.23964999999998</v>
      </c>
      <c r="L352" s="165">
        <v>1369.4061399999998</v>
      </c>
      <c r="M352" s="165">
        <v>0</v>
      </c>
      <c r="N352" s="165">
        <v>1369.4061399999998</v>
      </c>
      <c r="O352" s="165">
        <v>1605.64579</v>
      </c>
      <c r="P352" s="165">
        <v>11567.641659999999</v>
      </c>
      <c r="Q352" s="165">
        <v>0</v>
      </c>
      <c r="R352" s="166">
        <v>11567.641659999999</v>
      </c>
      <c r="S352" s="7"/>
      <c r="T352" s="7"/>
      <c r="U352" s="7"/>
      <c r="V352" s="7"/>
      <c r="W352" s="7"/>
      <c r="X352" s="7"/>
      <c r="Y352" s="7"/>
      <c r="Z352" s="7"/>
      <c r="AA352" s="7"/>
      <c r="AB352" s="7"/>
    </row>
    <row r="353" spans="1:28" ht="13.2">
      <c r="A353" s="167"/>
      <c r="B353" s="167"/>
      <c r="C353" s="167"/>
      <c r="D353" s="163" t="s">
        <v>277</v>
      </c>
      <c r="E353" s="163">
        <v>210</v>
      </c>
      <c r="F353" s="164">
        <v>0</v>
      </c>
      <c r="G353" s="165">
        <v>0</v>
      </c>
      <c r="H353" s="165">
        <v>0</v>
      </c>
      <c r="I353" s="165">
        <v>263.19940000000003</v>
      </c>
      <c r="J353" s="165">
        <v>0.71820000000000006</v>
      </c>
      <c r="K353" s="165">
        <v>263.91759999999999</v>
      </c>
      <c r="L353" s="165">
        <v>543.10423000000003</v>
      </c>
      <c r="M353" s="165">
        <v>0</v>
      </c>
      <c r="N353" s="165">
        <v>543.10423000000003</v>
      </c>
      <c r="O353" s="165">
        <v>807.02182999999991</v>
      </c>
      <c r="P353" s="165">
        <v>16096.812739999999</v>
      </c>
      <c r="Q353" s="165">
        <v>0</v>
      </c>
      <c r="R353" s="166">
        <v>16096.812739999999</v>
      </c>
      <c r="S353" s="7"/>
      <c r="T353" s="7"/>
      <c r="U353" s="7"/>
      <c r="V353" s="7"/>
      <c r="W353" s="7"/>
      <c r="X353" s="7"/>
      <c r="Y353" s="7"/>
      <c r="Z353" s="7"/>
      <c r="AA353" s="7"/>
      <c r="AB353" s="7"/>
    </row>
    <row r="354" spans="1:28" ht="13.2">
      <c r="A354" s="167"/>
      <c r="B354" s="167"/>
      <c r="C354" s="163" t="s">
        <v>173</v>
      </c>
      <c r="D354" s="163" t="s">
        <v>174</v>
      </c>
      <c r="E354" s="163">
        <v>205</v>
      </c>
      <c r="F354" s="164">
        <v>0</v>
      </c>
      <c r="G354" s="165">
        <v>0</v>
      </c>
      <c r="H354" s="165">
        <v>0</v>
      </c>
      <c r="I354" s="165">
        <v>360.68342999999999</v>
      </c>
      <c r="J354" s="165">
        <v>4.4999999999999999E-4</v>
      </c>
      <c r="K354" s="165">
        <v>360.68387999999999</v>
      </c>
      <c r="L354" s="165">
        <v>1171.04124</v>
      </c>
      <c r="M354" s="165">
        <v>0</v>
      </c>
      <c r="N354" s="165">
        <v>1171.04124</v>
      </c>
      <c r="O354" s="165">
        <v>1531.7251200000001</v>
      </c>
      <c r="P354" s="165">
        <v>18047.022350000003</v>
      </c>
      <c r="Q354" s="165">
        <v>0</v>
      </c>
      <c r="R354" s="166">
        <v>18047.022350000003</v>
      </c>
      <c r="S354" s="7"/>
      <c r="T354" s="7"/>
      <c r="U354" s="7"/>
      <c r="V354" s="7"/>
      <c r="W354" s="7"/>
      <c r="X354" s="7"/>
      <c r="Y354" s="7"/>
      <c r="Z354" s="7"/>
      <c r="AA354" s="7"/>
      <c r="AB354" s="7"/>
    </row>
    <row r="355" spans="1:28" ht="13.2">
      <c r="A355" s="167"/>
      <c r="B355" s="167"/>
      <c r="C355" s="163" t="s">
        <v>175</v>
      </c>
      <c r="D355" s="163" t="s">
        <v>175</v>
      </c>
      <c r="E355" s="163">
        <v>170</v>
      </c>
      <c r="F355" s="164">
        <v>0</v>
      </c>
      <c r="G355" s="165">
        <v>0</v>
      </c>
      <c r="H355" s="165">
        <v>0</v>
      </c>
      <c r="I355" s="165">
        <v>345.29284999999999</v>
      </c>
      <c r="J355" s="165">
        <v>4.8579999999999998E-2</v>
      </c>
      <c r="K355" s="165">
        <v>345.34143</v>
      </c>
      <c r="L355" s="165">
        <v>1728.75713</v>
      </c>
      <c r="M355" s="165">
        <v>1.7242</v>
      </c>
      <c r="N355" s="165">
        <v>1730.4813300000001</v>
      </c>
      <c r="O355" s="165">
        <v>2075.82276</v>
      </c>
      <c r="P355" s="165">
        <v>15245.68772</v>
      </c>
      <c r="Q355" s="165">
        <v>0</v>
      </c>
      <c r="R355" s="166">
        <v>15245.68772</v>
      </c>
      <c r="S355" s="7"/>
      <c r="T355" s="7"/>
      <c r="U355" s="7"/>
      <c r="V355" s="7"/>
      <c r="W355" s="7"/>
      <c r="X355" s="7"/>
      <c r="Y355" s="7"/>
      <c r="Z355" s="7"/>
      <c r="AA355" s="7"/>
      <c r="AB355" s="7"/>
    </row>
    <row r="356" spans="1:28" ht="13.2">
      <c r="A356" s="167"/>
      <c r="B356" s="167"/>
      <c r="C356" s="163" t="s">
        <v>22</v>
      </c>
      <c r="D356" s="163" t="s">
        <v>218</v>
      </c>
      <c r="E356" s="163">
        <v>214</v>
      </c>
      <c r="F356" s="164">
        <v>0</v>
      </c>
      <c r="G356" s="165">
        <v>0</v>
      </c>
      <c r="H356" s="165">
        <v>0</v>
      </c>
      <c r="I356" s="165">
        <v>476.94427000000002</v>
      </c>
      <c r="J356" s="165">
        <v>0</v>
      </c>
      <c r="K356" s="165">
        <v>476.94427000000002</v>
      </c>
      <c r="L356" s="165">
        <v>226.19041000000001</v>
      </c>
      <c r="M356" s="165">
        <v>0.45738000000000001</v>
      </c>
      <c r="N356" s="165">
        <v>226.64779000000001</v>
      </c>
      <c r="O356" s="165">
        <v>703.59206000000006</v>
      </c>
      <c r="P356" s="165">
        <v>16849.22853</v>
      </c>
      <c r="Q356" s="165">
        <v>0</v>
      </c>
      <c r="R356" s="166">
        <v>16849.22853</v>
      </c>
      <c r="S356" s="7"/>
      <c r="T356" s="7"/>
      <c r="U356" s="7"/>
      <c r="V356" s="7"/>
      <c r="W356" s="7"/>
      <c r="X356" s="7"/>
      <c r="Y356" s="7"/>
      <c r="Z356" s="7"/>
      <c r="AA356" s="7"/>
      <c r="AB356" s="7"/>
    </row>
    <row r="357" spans="1:28" ht="13.2">
      <c r="A357" s="167"/>
      <c r="B357" s="167"/>
      <c r="C357" s="167"/>
      <c r="D357" s="163" t="s">
        <v>22</v>
      </c>
      <c r="E357" s="163">
        <v>81</v>
      </c>
      <c r="F357" s="164">
        <v>0</v>
      </c>
      <c r="G357" s="165">
        <v>0</v>
      </c>
      <c r="H357" s="165">
        <v>0</v>
      </c>
      <c r="I357" s="165">
        <v>770.48808999999994</v>
      </c>
      <c r="J357" s="165">
        <v>6.6552299999999995</v>
      </c>
      <c r="K357" s="165">
        <v>777.1433199999999</v>
      </c>
      <c r="L357" s="165">
        <v>7334.5797999999995</v>
      </c>
      <c r="M357" s="165">
        <v>108.84536999999999</v>
      </c>
      <c r="N357" s="165">
        <v>7443.4251699999995</v>
      </c>
      <c r="O357" s="165">
        <v>8220.5684899999997</v>
      </c>
      <c r="P357" s="165">
        <v>16723.831269999999</v>
      </c>
      <c r="Q357" s="165">
        <v>0</v>
      </c>
      <c r="R357" s="166">
        <v>16723.831269999999</v>
      </c>
      <c r="S357" s="7"/>
      <c r="T357" s="7"/>
      <c r="U357" s="7"/>
      <c r="V357" s="7"/>
      <c r="W357" s="7"/>
      <c r="X357" s="7"/>
      <c r="Y357" s="7"/>
      <c r="Z357" s="7"/>
      <c r="AA357" s="7"/>
      <c r="AB357" s="7"/>
    </row>
    <row r="358" spans="1:28" ht="13.2">
      <c r="A358" s="167"/>
      <c r="B358" s="167"/>
      <c r="C358" s="167"/>
      <c r="D358" s="163" t="s">
        <v>176</v>
      </c>
      <c r="E358" s="163">
        <v>168</v>
      </c>
      <c r="F358" s="164">
        <v>0</v>
      </c>
      <c r="G358" s="165">
        <v>0</v>
      </c>
      <c r="H358" s="165">
        <v>0</v>
      </c>
      <c r="I358" s="165">
        <v>574.56408999999996</v>
      </c>
      <c r="J358" s="165">
        <v>0.11298999999999999</v>
      </c>
      <c r="K358" s="165">
        <v>574.67707999999993</v>
      </c>
      <c r="L358" s="165">
        <v>1783.3168999999998</v>
      </c>
      <c r="M358" s="165">
        <v>0</v>
      </c>
      <c r="N358" s="165">
        <v>1783.3168999999998</v>
      </c>
      <c r="O358" s="165">
        <v>2357.9939800000002</v>
      </c>
      <c r="P358" s="165">
        <v>33340.854590000003</v>
      </c>
      <c r="Q358" s="165">
        <v>0</v>
      </c>
      <c r="R358" s="166">
        <v>33340.854590000003</v>
      </c>
      <c r="S358" s="7"/>
      <c r="T358" s="7"/>
      <c r="U358" s="7"/>
      <c r="V358" s="7"/>
      <c r="W358" s="7"/>
      <c r="X358" s="7"/>
      <c r="Y358" s="7"/>
      <c r="Z358" s="7"/>
      <c r="AA358" s="7"/>
      <c r="AB358" s="7"/>
    </row>
    <row r="359" spans="1:28" ht="13.2">
      <c r="A359" s="167"/>
      <c r="B359" s="167"/>
      <c r="C359" s="163" t="s">
        <v>279</v>
      </c>
      <c r="D359" s="163" t="s">
        <v>279</v>
      </c>
      <c r="E359" s="163">
        <v>169</v>
      </c>
      <c r="F359" s="164">
        <v>0</v>
      </c>
      <c r="G359" s="165">
        <v>0</v>
      </c>
      <c r="H359" s="165">
        <v>0</v>
      </c>
      <c r="I359" s="165">
        <v>732.89869999999996</v>
      </c>
      <c r="J359" s="165">
        <v>4.0066999999999995</v>
      </c>
      <c r="K359" s="165">
        <v>736.90539999999999</v>
      </c>
      <c r="L359" s="165">
        <v>632.46454000000006</v>
      </c>
      <c r="M359" s="165">
        <v>9.5913500000000003</v>
      </c>
      <c r="N359" s="165">
        <v>642.05588999999998</v>
      </c>
      <c r="O359" s="165">
        <v>1378.96129</v>
      </c>
      <c r="P359" s="165">
        <v>22096.459589999999</v>
      </c>
      <c r="Q359" s="165">
        <v>0</v>
      </c>
      <c r="R359" s="166">
        <v>22096.459589999999</v>
      </c>
      <c r="S359" s="7"/>
      <c r="T359" s="7"/>
      <c r="U359" s="7"/>
      <c r="V359" s="7"/>
      <c r="W359" s="7"/>
      <c r="X359" s="7"/>
      <c r="Y359" s="7"/>
      <c r="Z359" s="7"/>
      <c r="AA359" s="7"/>
      <c r="AB359" s="7"/>
    </row>
    <row r="360" spans="1:28" ht="13.2">
      <c r="A360" s="167"/>
      <c r="B360" s="167"/>
      <c r="C360" s="163" t="s">
        <v>177</v>
      </c>
      <c r="D360" s="163" t="s">
        <v>177</v>
      </c>
      <c r="E360" s="163">
        <v>83</v>
      </c>
      <c r="F360" s="164">
        <v>0</v>
      </c>
      <c r="G360" s="165">
        <v>0</v>
      </c>
      <c r="H360" s="165">
        <v>0</v>
      </c>
      <c r="I360" s="165">
        <v>1281.2499599999999</v>
      </c>
      <c r="J360" s="165">
        <v>0.85721000000000003</v>
      </c>
      <c r="K360" s="165">
        <v>1282.10717</v>
      </c>
      <c r="L360" s="165">
        <v>6231.1121600000006</v>
      </c>
      <c r="M360" s="165">
        <v>14.70269</v>
      </c>
      <c r="N360" s="165">
        <v>6245.8148499999998</v>
      </c>
      <c r="O360" s="165">
        <v>7527.92202</v>
      </c>
      <c r="P360" s="165">
        <v>37688.345430000001</v>
      </c>
      <c r="Q360" s="165">
        <v>0</v>
      </c>
      <c r="R360" s="166">
        <v>37688.345430000001</v>
      </c>
      <c r="S360" s="7"/>
      <c r="T360" s="7"/>
      <c r="U360" s="7"/>
      <c r="V360" s="7"/>
      <c r="W360" s="7"/>
      <c r="X360" s="7"/>
      <c r="Y360" s="7"/>
      <c r="Z360" s="7"/>
      <c r="AA360" s="7"/>
      <c r="AB360" s="7"/>
    </row>
    <row r="361" spans="1:28" ht="13.2">
      <c r="A361" s="167"/>
      <c r="B361" s="163" t="s">
        <v>23</v>
      </c>
      <c r="C361" s="163" t="s">
        <v>23</v>
      </c>
      <c r="D361" s="163" t="s">
        <v>23</v>
      </c>
      <c r="E361" s="163">
        <v>187</v>
      </c>
      <c r="F361" s="164">
        <v>0</v>
      </c>
      <c r="G361" s="165">
        <v>0</v>
      </c>
      <c r="H361" s="165">
        <v>0</v>
      </c>
      <c r="I361" s="165">
        <v>371.99968000000001</v>
      </c>
      <c r="J361" s="165">
        <v>1.0312399999999999</v>
      </c>
      <c r="K361" s="165">
        <v>373.03091999999998</v>
      </c>
      <c r="L361" s="165">
        <v>1102.6806000000001</v>
      </c>
      <c r="M361" s="165">
        <v>0</v>
      </c>
      <c r="N361" s="165">
        <v>1102.6806000000001</v>
      </c>
      <c r="O361" s="165">
        <v>1475.7115200000001</v>
      </c>
      <c r="P361" s="165">
        <v>16031.47719</v>
      </c>
      <c r="Q361" s="165">
        <v>0</v>
      </c>
      <c r="R361" s="166">
        <v>16031.47719</v>
      </c>
      <c r="S361" s="7"/>
      <c r="T361" s="7"/>
      <c r="U361" s="7"/>
      <c r="V361" s="7"/>
      <c r="W361" s="7"/>
      <c r="X361" s="7"/>
      <c r="Y361" s="7"/>
      <c r="Z361" s="7"/>
      <c r="AA361" s="7"/>
      <c r="AB361" s="7"/>
    </row>
    <row r="362" spans="1:28" ht="13.2">
      <c r="A362" s="167"/>
      <c r="B362" s="167"/>
      <c r="C362" s="163" t="s">
        <v>180</v>
      </c>
      <c r="D362" s="163" t="s">
        <v>181</v>
      </c>
      <c r="E362" s="163">
        <v>173</v>
      </c>
      <c r="F362" s="164">
        <v>0</v>
      </c>
      <c r="G362" s="165">
        <v>0</v>
      </c>
      <c r="H362" s="165">
        <v>0</v>
      </c>
      <c r="I362" s="165">
        <v>633.20650000000001</v>
      </c>
      <c r="J362" s="165">
        <v>10.29688</v>
      </c>
      <c r="K362" s="165">
        <v>643.50337999999999</v>
      </c>
      <c r="L362" s="165">
        <v>744.09596999999997</v>
      </c>
      <c r="M362" s="165">
        <v>0</v>
      </c>
      <c r="N362" s="165">
        <v>744.09596999999997</v>
      </c>
      <c r="O362" s="165">
        <v>1387.5993500000002</v>
      </c>
      <c r="P362" s="165">
        <v>35444.121979999996</v>
      </c>
      <c r="Q362" s="165">
        <v>0</v>
      </c>
      <c r="R362" s="166">
        <v>35444.121979999996</v>
      </c>
      <c r="S362" s="7"/>
      <c r="T362" s="7"/>
      <c r="U362" s="7"/>
      <c r="V362" s="7"/>
      <c r="W362" s="7"/>
      <c r="X362" s="7"/>
      <c r="Y362" s="7"/>
      <c r="Z362" s="7"/>
      <c r="AA362" s="7"/>
      <c r="AB362" s="7"/>
    </row>
    <row r="363" spans="1:28" ht="13.2">
      <c r="A363" s="167"/>
      <c r="B363" s="167"/>
      <c r="C363" s="167"/>
      <c r="D363" s="167"/>
      <c r="E363" s="168">
        <v>222</v>
      </c>
      <c r="F363" s="169">
        <v>0</v>
      </c>
      <c r="G363" s="121">
        <v>0</v>
      </c>
      <c r="H363" s="121">
        <v>0</v>
      </c>
      <c r="I363" s="121">
        <v>171.51498000000001</v>
      </c>
      <c r="J363" s="121">
        <v>2.2420000000000002E-2</v>
      </c>
      <c r="K363" s="121">
        <v>171.53739999999999</v>
      </c>
      <c r="L363" s="121">
        <v>572.23804000000007</v>
      </c>
      <c r="M363" s="121">
        <v>0</v>
      </c>
      <c r="N363" s="121">
        <v>572.23804000000007</v>
      </c>
      <c r="O363" s="121">
        <v>743.77543999999989</v>
      </c>
      <c r="P363" s="121">
        <v>15541.28652</v>
      </c>
      <c r="Q363" s="121">
        <v>0</v>
      </c>
      <c r="R363" s="170">
        <v>15541.28652</v>
      </c>
      <c r="S363" s="7"/>
      <c r="T363" s="7"/>
      <c r="U363" s="7"/>
      <c r="V363" s="7"/>
      <c r="W363" s="7"/>
      <c r="X363" s="7"/>
      <c r="Y363" s="7"/>
      <c r="Z363" s="7"/>
      <c r="AA363" s="7"/>
      <c r="AB363" s="7"/>
    </row>
    <row r="364" spans="1:28" ht="13.2">
      <c r="A364" s="167"/>
      <c r="B364" s="163" t="s">
        <v>182</v>
      </c>
      <c r="C364" s="163" t="s">
        <v>183</v>
      </c>
      <c r="D364" s="163" t="s">
        <v>183</v>
      </c>
      <c r="E364" s="163">
        <v>204</v>
      </c>
      <c r="F364" s="164">
        <v>0</v>
      </c>
      <c r="G364" s="165">
        <v>0</v>
      </c>
      <c r="H364" s="165">
        <v>0</v>
      </c>
      <c r="I364" s="165">
        <v>819.46361000000002</v>
      </c>
      <c r="J364" s="165">
        <v>9.1E-4</v>
      </c>
      <c r="K364" s="165">
        <v>819.46451999999999</v>
      </c>
      <c r="L364" s="165">
        <v>560.49440000000004</v>
      </c>
      <c r="M364" s="165">
        <v>0</v>
      </c>
      <c r="N364" s="165">
        <v>560.49440000000004</v>
      </c>
      <c r="O364" s="165">
        <v>1379.95892</v>
      </c>
      <c r="P364" s="165">
        <v>11913.959580000001</v>
      </c>
      <c r="Q364" s="165">
        <v>0</v>
      </c>
      <c r="R364" s="166">
        <v>11913.959580000001</v>
      </c>
      <c r="S364" s="7"/>
      <c r="T364" s="7"/>
      <c r="U364" s="7"/>
      <c r="V364" s="7"/>
      <c r="W364" s="7"/>
      <c r="X364" s="7"/>
      <c r="Y364" s="7"/>
      <c r="Z364" s="7"/>
      <c r="AA364" s="7"/>
      <c r="AB364" s="7"/>
    </row>
    <row r="365" spans="1:28" ht="13.2">
      <c r="A365" s="167"/>
      <c r="B365" s="167"/>
      <c r="C365" s="163" t="s">
        <v>280</v>
      </c>
      <c r="D365" s="163" t="s">
        <v>281</v>
      </c>
      <c r="E365" s="163">
        <v>225</v>
      </c>
      <c r="F365" s="164">
        <v>0</v>
      </c>
      <c r="G365" s="165">
        <v>0</v>
      </c>
      <c r="H365" s="165">
        <v>0</v>
      </c>
      <c r="I365" s="165">
        <v>480.68090000000001</v>
      </c>
      <c r="J365" s="165">
        <v>0</v>
      </c>
      <c r="K365" s="165">
        <v>480.68090000000001</v>
      </c>
      <c r="L365" s="165">
        <v>87.597130000000007</v>
      </c>
      <c r="M365" s="165">
        <v>0</v>
      </c>
      <c r="N365" s="165">
        <v>87.597130000000007</v>
      </c>
      <c r="O365" s="165">
        <v>568.27803000000006</v>
      </c>
      <c r="P365" s="165">
        <v>13439.675730000001</v>
      </c>
      <c r="Q365" s="165">
        <v>0</v>
      </c>
      <c r="R365" s="166">
        <v>13439.675730000001</v>
      </c>
      <c r="S365" s="7"/>
      <c r="T365" s="7"/>
      <c r="U365" s="7"/>
      <c r="V365" s="7"/>
      <c r="W365" s="7"/>
      <c r="X365" s="7"/>
      <c r="Y365" s="7"/>
      <c r="Z365" s="7"/>
      <c r="AA365" s="7"/>
      <c r="AB365" s="7"/>
    </row>
    <row r="366" spans="1:28" ht="13.2">
      <c r="A366" s="167"/>
      <c r="B366" s="167"/>
      <c r="C366" s="163" t="s">
        <v>182</v>
      </c>
      <c r="D366" s="163" t="s">
        <v>184</v>
      </c>
      <c r="E366" s="163">
        <v>186</v>
      </c>
      <c r="F366" s="164">
        <v>0</v>
      </c>
      <c r="G366" s="165">
        <v>0</v>
      </c>
      <c r="H366" s="165">
        <v>0</v>
      </c>
      <c r="I366" s="165">
        <v>1494.3048700000002</v>
      </c>
      <c r="J366" s="165">
        <v>0.92932000000000003</v>
      </c>
      <c r="K366" s="165">
        <v>1495.2341899999999</v>
      </c>
      <c r="L366" s="165">
        <v>3283.2711300000001</v>
      </c>
      <c r="M366" s="165">
        <v>19.562669999999997</v>
      </c>
      <c r="N366" s="165">
        <v>3302.8337999999999</v>
      </c>
      <c r="O366" s="165">
        <v>4798.0679900000005</v>
      </c>
      <c r="P366" s="165">
        <v>40215.837599999999</v>
      </c>
      <c r="Q366" s="165">
        <v>0</v>
      </c>
      <c r="R366" s="166">
        <v>40215.837599999999</v>
      </c>
      <c r="S366" s="7"/>
      <c r="T366" s="7"/>
      <c r="U366" s="7"/>
      <c r="V366" s="7"/>
      <c r="W366" s="7"/>
      <c r="X366" s="7"/>
      <c r="Y366" s="7"/>
      <c r="Z366" s="7"/>
      <c r="AA366" s="7"/>
      <c r="AB366" s="7"/>
    </row>
    <row r="367" spans="1:28" ht="13.2">
      <c r="A367" s="167"/>
      <c r="B367" s="163" t="s">
        <v>25</v>
      </c>
      <c r="C367" s="163" t="s">
        <v>25</v>
      </c>
      <c r="D367" s="163" t="s">
        <v>221</v>
      </c>
      <c r="E367" s="163">
        <v>149</v>
      </c>
      <c r="F367" s="164">
        <v>0</v>
      </c>
      <c r="G367" s="165">
        <v>0</v>
      </c>
      <c r="H367" s="165">
        <v>0</v>
      </c>
      <c r="I367" s="165">
        <v>237.63843</v>
      </c>
      <c r="J367" s="165">
        <v>1.7798900000000002</v>
      </c>
      <c r="K367" s="165">
        <v>239.41831999999999</v>
      </c>
      <c r="L367" s="165">
        <v>2579.6355899999999</v>
      </c>
      <c r="M367" s="165">
        <v>0.25030999999999998</v>
      </c>
      <c r="N367" s="165">
        <v>2579.8858999999998</v>
      </c>
      <c r="O367" s="165">
        <v>2819.30422</v>
      </c>
      <c r="P367" s="165">
        <v>16302.769259999999</v>
      </c>
      <c r="Q367" s="165">
        <v>0</v>
      </c>
      <c r="R367" s="166">
        <v>16302.769259999999</v>
      </c>
      <c r="S367" s="7"/>
      <c r="T367" s="7"/>
      <c r="U367" s="7"/>
      <c r="V367" s="7"/>
      <c r="W367" s="7"/>
      <c r="X367" s="7"/>
      <c r="Y367" s="7"/>
      <c r="Z367" s="7"/>
      <c r="AA367" s="7"/>
      <c r="AB367" s="7"/>
    </row>
    <row r="368" spans="1:28" ht="13.2">
      <c r="A368" s="167"/>
      <c r="B368" s="167"/>
      <c r="C368" s="167"/>
      <c r="D368" s="163" t="s">
        <v>25</v>
      </c>
      <c r="E368" s="163">
        <v>145</v>
      </c>
      <c r="F368" s="164">
        <v>0</v>
      </c>
      <c r="G368" s="165">
        <v>0</v>
      </c>
      <c r="H368" s="165">
        <v>0</v>
      </c>
      <c r="I368" s="165">
        <v>1290.9870000000001</v>
      </c>
      <c r="J368" s="165">
        <v>163.12195</v>
      </c>
      <c r="K368" s="165">
        <v>1454.10895</v>
      </c>
      <c r="L368" s="165">
        <v>15317.83322</v>
      </c>
      <c r="M368" s="165">
        <v>177.84976</v>
      </c>
      <c r="N368" s="165">
        <v>15495.68298</v>
      </c>
      <c r="O368" s="165">
        <v>16949.791929999999</v>
      </c>
      <c r="P368" s="165">
        <v>21419.460999999999</v>
      </c>
      <c r="Q368" s="165">
        <v>0</v>
      </c>
      <c r="R368" s="166">
        <v>21419.460999999999</v>
      </c>
      <c r="S368" s="7"/>
      <c r="T368" s="7"/>
      <c r="U368" s="7"/>
      <c r="V368" s="7"/>
      <c r="W368" s="7"/>
      <c r="X368" s="7"/>
      <c r="Y368" s="7"/>
      <c r="Z368" s="7"/>
      <c r="AA368" s="7"/>
      <c r="AB368" s="7"/>
    </row>
    <row r="369" spans="1:28" ht="13.2">
      <c r="A369" s="167"/>
      <c r="B369" s="167"/>
      <c r="C369" s="163" t="s">
        <v>282</v>
      </c>
      <c r="D369" s="163" t="s">
        <v>282</v>
      </c>
      <c r="E369" s="163">
        <v>155</v>
      </c>
      <c r="F369" s="164">
        <v>0</v>
      </c>
      <c r="G369" s="165">
        <v>0</v>
      </c>
      <c r="H369" s="165">
        <v>0</v>
      </c>
      <c r="I369" s="165">
        <v>0</v>
      </c>
      <c r="J369" s="165">
        <v>0</v>
      </c>
      <c r="K369" s="165">
        <v>0</v>
      </c>
      <c r="L369" s="165">
        <v>0</v>
      </c>
      <c r="M369" s="165">
        <v>0</v>
      </c>
      <c r="N369" s="165">
        <v>0</v>
      </c>
      <c r="O369" s="165">
        <v>0</v>
      </c>
      <c r="P369" s="165">
        <v>3042.97084</v>
      </c>
      <c r="Q369" s="165">
        <v>0</v>
      </c>
      <c r="R369" s="166">
        <v>3042.97084</v>
      </c>
      <c r="S369" s="7"/>
      <c r="T369" s="7"/>
      <c r="U369" s="7"/>
      <c r="V369" s="7"/>
      <c r="W369" s="7"/>
      <c r="X369" s="7"/>
      <c r="Y369" s="7"/>
      <c r="Z369" s="7"/>
      <c r="AA369" s="7"/>
      <c r="AB369" s="7"/>
    </row>
    <row r="370" spans="1:28" ht="13.2">
      <c r="A370" s="167"/>
      <c r="B370" s="167"/>
      <c r="C370" s="163" t="s">
        <v>283</v>
      </c>
      <c r="D370" s="163" t="s">
        <v>283</v>
      </c>
      <c r="E370" s="163">
        <v>156</v>
      </c>
      <c r="F370" s="164">
        <v>0</v>
      </c>
      <c r="G370" s="165">
        <v>0</v>
      </c>
      <c r="H370" s="165">
        <v>0</v>
      </c>
      <c r="I370" s="165">
        <v>0</v>
      </c>
      <c r="J370" s="165">
        <v>0</v>
      </c>
      <c r="K370" s="165">
        <v>0</v>
      </c>
      <c r="L370" s="165">
        <v>0</v>
      </c>
      <c r="M370" s="165">
        <v>0</v>
      </c>
      <c r="N370" s="165">
        <v>0</v>
      </c>
      <c r="O370" s="165">
        <v>0</v>
      </c>
      <c r="P370" s="165">
        <v>1945.1445100000001</v>
      </c>
      <c r="Q370" s="165">
        <v>0</v>
      </c>
      <c r="R370" s="166">
        <v>1945.1445100000001</v>
      </c>
      <c r="S370" s="7"/>
      <c r="T370" s="7"/>
      <c r="U370" s="7"/>
      <c r="V370" s="7"/>
      <c r="W370" s="7"/>
      <c r="X370" s="7"/>
      <c r="Y370" s="7"/>
      <c r="Z370" s="7"/>
      <c r="AA370" s="7"/>
      <c r="AB370" s="7"/>
    </row>
    <row r="371" spans="1:28" ht="13.2">
      <c r="A371" s="167"/>
      <c r="B371" s="167"/>
      <c r="C371" s="163" t="s">
        <v>284</v>
      </c>
      <c r="D371" s="163" t="s">
        <v>285</v>
      </c>
      <c r="E371" s="163">
        <v>157</v>
      </c>
      <c r="F371" s="164">
        <v>0</v>
      </c>
      <c r="G371" s="165">
        <v>0</v>
      </c>
      <c r="H371" s="165">
        <v>0</v>
      </c>
      <c r="I371" s="165">
        <v>0</v>
      </c>
      <c r="J371" s="165">
        <v>0</v>
      </c>
      <c r="K371" s="165">
        <v>0</v>
      </c>
      <c r="L371" s="165">
        <v>0</v>
      </c>
      <c r="M371" s="165">
        <v>0</v>
      </c>
      <c r="N371" s="165">
        <v>0</v>
      </c>
      <c r="O371" s="165">
        <v>0</v>
      </c>
      <c r="P371" s="165">
        <v>1518.9877099999999</v>
      </c>
      <c r="Q371" s="165">
        <v>0</v>
      </c>
      <c r="R371" s="166">
        <v>1518.9877099999999</v>
      </c>
      <c r="S371" s="7"/>
      <c r="T371" s="7"/>
      <c r="U371" s="7"/>
      <c r="V371" s="7"/>
      <c r="W371" s="7"/>
      <c r="X371" s="7"/>
      <c r="Y371" s="7"/>
      <c r="Z371" s="7"/>
      <c r="AA371" s="7"/>
      <c r="AB371" s="7"/>
    </row>
    <row r="372" spans="1:28" ht="13.2">
      <c r="A372" s="167"/>
      <c r="B372" s="163" t="s">
        <v>26</v>
      </c>
      <c r="C372" s="163" t="s">
        <v>26</v>
      </c>
      <c r="D372" s="163" t="s">
        <v>26</v>
      </c>
      <c r="E372" s="163">
        <v>85</v>
      </c>
      <c r="F372" s="164">
        <v>0</v>
      </c>
      <c r="G372" s="165">
        <v>0</v>
      </c>
      <c r="H372" s="165">
        <v>0</v>
      </c>
      <c r="I372" s="165">
        <v>543.04670999999996</v>
      </c>
      <c r="J372" s="165">
        <v>4.4056199999999999</v>
      </c>
      <c r="K372" s="165">
        <v>547.45232999999996</v>
      </c>
      <c r="L372" s="165">
        <v>3259.1478299999999</v>
      </c>
      <c r="M372" s="165">
        <v>0</v>
      </c>
      <c r="N372" s="165">
        <v>3259.1478299999999</v>
      </c>
      <c r="O372" s="165">
        <v>3806.60016</v>
      </c>
      <c r="P372" s="165">
        <v>10185.44724</v>
      </c>
      <c r="Q372" s="165">
        <v>0</v>
      </c>
      <c r="R372" s="166">
        <v>10185.44724</v>
      </c>
      <c r="S372" s="7"/>
      <c r="T372" s="7"/>
      <c r="U372" s="7"/>
      <c r="V372" s="7"/>
      <c r="W372" s="7"/>
      <c r="X372" s="7"/>
      <c r="Y372" s="7"/>
      <c r="Z372" s="7"/>
      <c r="AA372" s="7"/>
      <c r="AB372" s="7"/>
    </row>
    <row r="373" spans="1:28" ht="13.2">
      <c r="A373" s="167"/>
      <c r="B373" s="163" t="s">
        <v>27</v>
      </c>
      <c r="C373" s="163" t="s">
        <v>185</v>
      </c>
      <c r="D373" s="163" t="s">
        <v>286</v>
      </c>
      <c r="E373" s="163">
        <v>211</v>
      </c>
      <c r="F373" s="164">
        <v>0</v>
      </c>
      <c r="G373" s="165">
        <v>0</v>
      </c>
      <c r="H373" s="165">
        <v>0</v>
      </c>
      <c r="I373" s="165">
        <v>519.15621999999996</v>
      </c>
      <c r="J373" s="165">
        <v>3.78E-2</v>
      </c>
      <c r="K373" s="165">
        <v>519.19402000000002</v>
      </c>
      <c r="L373" s="165">
        <v>94.893140000000002</v>
      </c>
      <c r="M373" s="165">
        <v>0</v>
      </c>
      <c r="N373" s="165">
        <v>94.893140000000002</v>
      </c>
      <c r="O373" s="165">
        <v>614.08716000000004</v>
      </c>
      <c r="P373" s="165">
        <v>16198.078220000001</v>
      </c>
      <c r="Q373" s="165">
        <v>0</v>
      </c>
      <c r="R373" s="166">
        <v>16198.078220000001</v>
      </c>
      <c r="S373" s="7"/>
      <c r="T373" s="7"/>
      <c r="U373" s="7"/>
      <c r="V373" s="7"/>
      <c r="W373" s="7"/>
      <c r="X373" s="7"/>
      <c r="Y373" s="7"/>
      <c r="Z373" s="7"/>
      <c r="AA373" s="7"/>
      <c r="AB373" s="7"/>
    </row>
    <row r="374" spans="1:28" ht="13.2">
      <c r="A374" s="167"/>
      <c r="B374" s="167"/>
      <c r="C374" s="167"/>
      <c r="D374" s="163" t="s">
        <v>186</v>
      </c>
      <c r="E374" s="163">
        <v>7</v>
      </c>
      <c r="F374" s="164">
        <v>0</v>
      </c>
      <c r="G374" s="165">
        <v>0</v>
      </c>
      <c r="H374" s="165">
        <v>0</v>
      </c>
      <c r="I374" s="165">
        <v>3914.2313100000001</v>
      </c>
      <c r="J374" s="165">
        <v>3.8590800000000001</v>
      </c>
      <c r="K374" s="165">
        <v>3918.0903900000003</v>
      </c>
      <c r="L374" s="165">
        <v>3343.5927200000001</v>
      </c>
      <c r="M374" s="165">
        <v>0</v>
      </c>
      <c r="N374" s="165">
        <v>3343.5927200000001</v>
      </c>
      <c r="O374" s="165">
        <v>7261.6831099999999</v>
      </c>
      <c r="P374" s="165">
        <v>34329.538380000005</v>
      </c>
      <c r="Q374" s="165">
        <v>0</v>
      </c>
      <c r="R374" s="166">
        <v>34329.538380000005</v>
      </c>
      <c r="S374" s="7"/>
      <c r="T374" s="7"/>
      <c r="U374" s="7"/>
      <c r="V374" s="7"/>
      <c r="W374" s="7"/>
      <c r="X374" s="7"/>
      <c r="Y374" s="7"/>
      <c r="Z374" s="7"/>
      <c r="AA374" s="7"/>
      <c r="AB374" s="7"/>
    </row>
    <row r="375" spans="1:28" ht="13.2">
      <c r="A375" s="167"/>
      <c r="B375" s="167"/>
      <c r="C375" s="163" t="s">
        <v>287</v>
      </c>
      <c r="D375" s="163" t="s">
        <v>287</v>
      </c>
      <c r="E375" s="163">
        <v>34</v>
      </c>
      <c r="F375" s="164">
        <v>0</v>
      </c>
      <c r="G375" s="165">
        <v>0</v>
      </c>
      <c r="H375" s="165">
        <v>0</v>
      </c>
      <c r="I375" s="165">
        <v>1093.01332</v>
      </c>
      <c r="J375" s="165">
        <v>40.516719999999999</v>
      </c>
      <c r="K375" s="165">
        <v>1133.5300400000001</v>
      </c>
      <c r="L375" s="165">
        <v>704.72568000000001</v>
      </c>
      <c r="M375" s="165">
        <v>0</v>
      </c>
      <c r="N375" s="165">
        <v>704.72568000000001</v>
      </c>
      <c r="O375" s="165">
        <v>1838.2557199999999</v>
      </c>
      <c r="P375" s="165">
        <v>19432.074530000002</v>
      </c>
      <c r="Q375" s="165">
        <v>0</v>
      </c>
      <c r="R375" s="166">
        <v>19432.074530000002</v>
      </c>
      <c r="S375" s="7"/>
      <c r="T375" s="7"/>
      <c r="U375" s="7"/>
      <c r="V375" s="7"/>
      <c r="W375" s="7"/>
      <c r="X375" s="7"/>
      <c r="Y375" s="7"/>
      <c r="Z375" s="7"/>
      <c r="AA375" s="7"/>
      <c r="AB375" s="7"/>
    </row>
    <row r="376" spans="1:28" ht="13.2">
      <c r="A376" s="163" t="s">
        <v>288</v>
      </c>
      <c r="B376" s="163" t="s">
        <v>3</v>
      </c>
      <c r="C376" s="163" t="s">
        <v>223</v>
      </c>
      <c r="D376" s="163" t="s">
        <v>223</v>
      </c>
      <c r="E376" s="163">
        <v>120</v>
      </c>
      <c r="F376" s="164">
        <v>0</v>
      </c>
      <c r="G376" s="165">
        <v>0</v>
      </c>
      <c r="H376" s="165">
        <v>0</v>
      </c>
      <c r="I376" s="165">
        <v>1.97936</v>
      </c>
      <c r="J376" s="165">
        <v>0</v>
      </c>
      <c r="K376" s="165">
        <v>1.97936</v>
      </c>
      <c r="L376" s="165">
        <v>0</v>
      </c>
      <c r="M376" s="165">
        <v>0</v>
      </c>
      <c r="N376" s="165">
        <v>0</v>
      </c>
      <c r="O376" s="165">
        <v>1.97936</v>
      </c>
      <c r="P376" s="165">
        <v>3372.9460199999999</v>
      </c>
      <c r="Q376" s="165">
        <v>0</v>
      </c>
      <c r="R376" s="166">
        <v>3372.9460199999999</v>
      </c>
      <c r="S376" s="7"/>
      <c r="T376" s="7"/>
      <c r="U376" s="7"/>
      <c r="V376" s="7"/>
      <c r="W376" s="7"/>
      <c r="X376" s="7"/>
      <c r="Y376" s="7"/>
      <c r="Z376" s="7"/>
      <c r="AA376" s="7"/>
      <c r="AB376" s="7"/>
    </row>
    <row r="377" spans="1:28" ht="13.2">
      <c r="A377" s="167"/>
      <c r="B377" s="163" t="s">
        <v>4</v>
      </c>
      <c r="C377" s="163" t="s">
        <v>105</v>
      </c>
      <c r="D377" s="163" t="s">
        <v>105</v>
      </c>
      <c r="E377" s="163">
        <v>4</v>
      </c>
      <c r="F377" s="164">
        <v>0</v>
      </c>
      <c r="G377" s="165">
        <v>0</v>
      </c>
      <c r="H377" s="165">
        <v>0</v>
      </c>
      <c r="I377" s="165">
        <v>0</v>
      </c>
      <c r="J377" s="165">
        <v>0</v>
      </c>
      <c r="K377" s="165">
        <v>0</v>
      </c>
      <c r="L377" s="165">
        <v>0</v>
      </c>
      <c r="M377" s="165">
        <v>0</v>
      </c>
      <c r="N377" s="165">
        <v>0</v>
      </c>
      <c r="O377" s="165">
        <v>0</v>
      </c>
      <c r="P377" s="165">
        <v>4726.0136399999992</v>
      </c>
      <c r="Q377" s="165">
        <v>0</v>
      </c>
      <c r="R377" s="166">
        <v>4726.0136399999992</v>
      </c>
      <c r="S377" s="7"/>
      <c r="T377" s="7"/>
      <c r="U377" s="7"/>
      <c r="V377" s="7"/>
      <c r="W377" s="7"/>
      <c r="X377" s="7"/>
      <c r="Y377" s="7"/>
      <c r="Z377" s="7"/>
      <c r="AA377" s="7"/>
      <c r="AB377" s="7"/>
    </row>
    <row r="378" spans="1:28" ht="13.2">
      <c r="A378" s="167"/>
      <c r="B378" s="167"/>
      <c r="C378" s="167"/>
      <c r="D378" s="167"/>
      <c r="E378" s="168">
        <v>74</v>
      </c>
      <c r="F378" s="169">
        <v>0</v>
      </c>
      <c r="G378" s="121">
        <v>0</v>
      </c>
      <c r="H378" s="121">
        <v>0</v>
      </c>
      <c r="I378" s="121">
        <v>0</v>
      </c>
      <c r="J378" s="121">
        <v>0</v>
      </c>
      <c r="K378" s="121">
        <v>0</v>
      </c>
      <c r="L378" s="121">
        <v>0</v>
      </c>
      <c r="M378" s="121">
        <v>0</v>
      </c>
      <c r="N378" s="121">
        <v>0</v>
      </c>
      <c r="O378" s="121">
        <v>0</v>
      </c>
      <c r="P378" s="121">
        <v>4867.8851299999997</v>
      </c>
      <c r="Q378" s="121">
        <v>0</v>
      </c>
      <c r="R378" s="170">
        <v>4867.8851299999997</v>
      </c>
      <c r="S378" s="7"/>
      <c r="T378" s="7"/>
      <c r="U378" s="7"/>
      <c r="V378" s="7"/>
      <c r="W378" s="7"/>
      <c r="X378" s="7"/>
      <c r="Y378" s="7"/>
      <c r="Z378" s="7"/>
      <c r="AA378" s="7"/>
      <c r="AB378" s="7"/>
    </row>
    <row r="379" spans="1:28" ht="13.2">
      <c r="A379" s="167"/>
      <c r="B379" s="167"/>
      <c r="C379" s="167"/>
      <c r="D379" s="163" t="s">
        <v>161</v>
      </c>
      <c r="E379" s="163">
        <v>197</v>
      </c>
      <c r="F379" s="164">
        <v>0</v>
      </c>
      <c r="G379" s="165">
        <v>0</v>
      </c>
      <c r="H379" s="165">
        <v>0</v>
      </c>
      <c r="I379" s="165">
        <v>0</v>
      </c>
      <c r="J379" s="165">
        <v>0</v>
      </c>
      <c r="K379" s="165">
        <v>0</v>
      </c>
      <c r="L379" s="165">
        <v>0</v>
      </c>
      <c r="M379" s="165">
        <v>0</v>
      </c>
      <c r="N379" s="165">
        <v>0</v>
      </c>
      <c r="O379" s="165">
        <v>0</v>
      </c>
      <c r="P379" s="165">
        <v>2053.6660000000002</v>
      </c>
      <c r="Q379" s="165">
        <v>0</v>
      </c>
      <c r="R379" s="166">
        <v>2053.6660000000002</v>
      </c>
      <c r="S379" s="7"/>
      <c r="T379" s="7"/>
      <c r="U379" s="7"/>
      <c r="V379" s="7"/>
      <c r="W379" s="7"/>
      <c r="X379" s="7"/>
      <c r="Y379" s="7"/>
      <c r="Z379" s="7"/>
      <c r="AA379" s="7"/>
      <c r="AB379" s="7"/>
    </row>
    <row r="380" spans="1:28" ht="13.2">
      <c r="A380" s="167"/>
      <c r="B380" s="167"/>
      <c r="C380" s="163" t="s">
        <v>106</v>
      </c>
      <c r="D380" s="163" t="s">
        <v>107</v>
      </c>
      <c r="E380" s="163">
        <v>3</v>
      </c>
      <c r="F380" s="164">
        <v>0</v>
      </c>
      <c r="G380" s="165">
        <v>0</v>
      </c>
      <c r="H380" s="165">
        <v>0</v>
      </c>
      <c r="I380" s="165">
        <v>33.220510000000004</v>
      </c>
      <c r="J380" s="165">
        <v>0</v>
      </c>
      <c r="K380" s="165">
        <v>33.220510000000004</v>
      </c>
      <c r="L380" s="165">
        <v>0</v>
      </c>
      <c r="M380" s="165">
        <v>0</v>
      </c>
      <c r="N380" s="165">
        <v>0</v>
      </c>
      <c r="O380" s="165">
        <v>33.220510000000004</v>
      </c>
      <c r="P380" s="165">
        <v>7664.7861700000003</v>
      </c>
      <c r="Q380" s="165">
        <v>0</v>
      </c>
      <c r="R380" s="166">
        <v>7664.7861700000003</v>
      </c>
      <c r="S380" s="7"/>
      <c r="T380" s="7"/>
      <c r="U380" s="7"/>
      <c r="V380" s="7"/>
      <c r="W380" s="7"/>
      <c r="X380" s="7"/>
      <c r="Y380" s="7"/>
      <c r="Z380" s="7"/>
      <c r="AA380" s="7"/>
      <c r="AB380" s="7"/>
    </row>
    <row r="381" spans="1:28" ht="13.2">
      <c r="A381" s="167"/>
      <c r="B381" s="167"/>
      <c r="C381" s="167"/>
      <c r="D381" s="167"/>
      <c r="E381" s="168">
        <v>73</v>
      </c>
      <c r="F381" s="169">
        <v>0</v>
      </c>
      <c r="G381" s="121">
        <v>0</v>
      </c>
      <c r="H381" s="121">
        <v>0</v>
      </c>
      <c r="I381" s="121">
        <v>0</v>
      </c>
      <c r="J381" s="121">
        <v>0</v>
      </c>
      <c r="K381" s="121">
        <v>0</v>
      </c>
      <c r="L381" s="121">
        <v>0</v>
      </c>
      <c r="M381" s="121">
        <v>0</v>
      </c>
      <c r="N381" s="121">
        <v>0</v>
      </c>
      <c r="O381" s="121">
        <v>0</v>
      </c>
      <c r="P381" s="121">
        <v>6395.2821900000008</v>
      </c>
      <c r="Q381" s="121">
        <v>0</v>
      </c>
      <c r="R381" s="170">
        <v>6395.2821900000008</v>
      </c>
      <c r="S381" s="7"/>
      <c r="T381" s="7"/>
      <c r="U381" s="7"/>
      <c r="V381" s="7"/>
      <c r="W381" s="7"/>
      <c r="X381" s="7"/>
      <c r="Y381" s="7"/>
      <c r="Z381" s="7"/>
      <c r="AA381" s="7"/>
      <c r="AB381" s="7"/>
    </row>
    <row r="382" spans="1:28" ht="13.2">
      <c r="A382" s="167"/>
      <c r="B382" s="167"/>
      <c r="C382" s="167"/>
      <c r="D382" s="163" t="s">
        <v>191</v>
      </c>
      <c r="E382" s="163">
        <v>187</v>
      </c>
      <c r="F382" s="164">
        <v>0</v>
      </c>
      <c r="G382" s="165">
        <v>0</v>
      </c>
      <c r="H382" s="165">
        <v>0</v>
      </c>
      <c r="I382" s="165">
        <v>0</v>
      </c>
      <c r="J382" s="165">
        <v>0</v>
      </c>
      <c r="K382" s="165">
        <v>0</v>
      </c>
      <c r="L382" s="165">
        <v>0</v>
      </c>
      <c r="M382" s="165">
        <v>0</v>
      </c>
      <c r="N382" s="165">
        <v>0</v>
      </c>
      <c r="O382" s="165">
        <v>0</v>
      </c>
      <c r="P382" s="165">
        <v>2432.0272400000003</v>
      </c>
      <c r="Q382" s="165">
        <v>0</v>
      </c>
      <c r="R382" s="166">
        <v>2432.0272400000003</v>
      </c>
      <c r="S382" s="7"/>
      <c r="T382" s="7"/>
      <c r="U382" s="7"/>
      <c r="V382" s="7"/>
      <c r="W382" s="7"/>
      <c r="X382" s="7"/>
      <c r="Y382" s="7"/>
      <c r="Z382" s="7"/>
      <c r="AA382" s="7"/>
      <c r="AB382" s="7"/>
    </row>
    <row r="383" spans="1:28" ht="13.2">
      <c r="A383" s="167"/>
      <c r="B383" s="163" t="s">
        <v>67</v>
      </c>
      <c r="C383" s="163" t="s">
        <v>108</v>
      </c>
      <c r="D383" s="163" t="s">
        <v>108</v>
      </c>
      <c r="E383" s="163">
        <v>177</v>
      </c>
      <c r="F383" s="164">
        <v>0</v>
      </c>
      <c r="G383" s="165">
        <v>0</v>
      </c>
      <c r="H383" s="165">
        <v>0</v>
      </c>
      <c r="I383" s="165">
        <v>17.584139999999998</v>
      </c>
      <c r="J383" s="165">
        <v>0</v>
      </c>
      <c r="K383" s="165">
        <v>17.584139999999998</v>
      </c>
      <c r="L383" s="165">
        <v>0</v>
      </c>
      <c r="M383" s="165">
        <v>0</v>
      </c>
      <c r="N383" s="165">
        <v>0</v>
      </c>
      <c r="O383" s="165">
        <v>17.584139999999998</v>
      </c>
      <c r="P383" s="165">
        <v>1457.9789599999999</v>
      </c>
      <c r="Q383" s="165">
        <v>0</v>
      </c>
      <c r="R383" s="166">
        <v>1457.9789599999999</v>
      </c>
      <c r="S383" s="7"/>
      <c r="T383" s="7"/>
      <c r="U383" s="7"/>
      <c r="V383" s="7"/>
      <c r="W383" s="7"/>
      <c r="X383" s="7"/>
      <c r="Y383" s="7"/>
      <c r="Z383" s="7"/>
      <c r="AA383" s="7"/>
      <c r="AB383" s="7"/>
    </row>
    <row r="384" spans="1:28" ht="13.2">
      <c r="A384" s="167"/>
      <c r="B384" s="167"/>
      <c r="C384" s="167"/>
      <c r="D384" s="167"/>
      <c r="E384" s="168">
        <v>206</v>
      </c>
      <c r="F384" s="169">
        <v>0</v>
      </c>
      <c r="G384" s="121">
        <v>0</v>
      </c>
      <c r="H384" s="121">
        <v>0</v>
      </c>
      <c r="I384" s="121">
        <v>0</v>
      </c>
      <c r="J384" s="121">
        <v>0</v>
      </c>
      <c r="K384" s="121">
        <v>0</v>
      </c>
      <c r="L384" s="121">
        <v>0</v>
      </c>
      <c r="M384" s="121">
        <v>0</v>
      </c>
      <c r="N384" s="121">
        <v>0</v>
      </c>
      <c r="O384" s="121">
        <v>0</v>
      </c>
      <c r="P384" s="121">
        <v>1758.3154999999999</v>
      </c>
      <c r="Q384" s="121">
        <v>0</v>
      </c>
      <c r="R384" s="170">
        <v>1758.3154999999999</v>
      </c>
      <c r="S384" s="7"/>
      <c r="T384" s="7"/>
      <c r="U384" s="7"/>
      <c r="V384" s="7"/>
      <c r="W384" s="7"/>
      <c r="X384" s="7"/>
      <c r="Y384" s="7"/>
      <c r="Z384" s="7"/>
      <c r="AA384" s="7"/>
      <c r="AB384" s="7"/>
    </row>
    <row r="385" spans="1:28" ht="13.2">
      <c r="A385" s="167"/>
      <c r="B385" s="167"/>
      <c r="C385" s="163" t="s">
        <v>225</v>
      </c>
      <c r="D385" s="163" t="s">
        <v>225</v>
      </c>
      <c r="E385" s="163">
        <v>178</v>
      </c>
      <c r="F385" s="164">
        <v>0</v>
      </c>
      <c r="G385" s="165">
        <v>0</v>
      </c>
      <c r="H385" s="165">
        <v>0</v>
      </c>
      <c r="I385" s="165">
        <v>0</v>
      </c>
      <c r="J385" s="165">
        <v>0</v>
      </c>
      <c r="K385" s="165">
        <v>0</v>
      </c>
      <c r="L385" s="165">
        <v>0</v>
      </c>
      <c r="M385" s="165">
        <v>0</v>
      </c>
      <c r="N385" s="165">
        <v>0</v>
      </c>
      <c r="O385" s="165">
        <v>0</v>
      </c>
      <c r="P385" s="165">
        <v>1544.3722399999999</v>
      </c>
      <c r="Q385" s="165">
        <v>0</v>
      </c>
      <c r="R385" s="166">
        <v>1544.3722399999999</v>
      </c>
      <c r="S385" s="7"/>
      <c r="T385" s="7"/>
      <c r="U385" s="7"/>
      <c r="V385" s="7"/>
      <c r="W385" s="7"/>
      <c r="X385" s="7"/>
      <c r="Y385" s="7"/>
      <c r="Z385" s="7"/>
      <c r="AA385" s="7"/>
      <c r="AB385" s="7"/>
    </row>
    <row r="386" spans="1:28" ht="13.2">
      <c r="A386" s="167"/>
      <c r="B386" s="163" t="s">
        <v>6</v>
      </c>
      <c r="C386" s="163" t="s">
        <v>6</v>
      </c>
      <c r="D386" s="163" t="s">
        <v>6</v>
      </c>
      <c r="E386" s="163">
        <v>33</v>
      </c>
      <c r="F386" s="164">
        <v>0</v>
      </c>
      <c r="G386" s="165">
        <v>0</v>
      </c>
      <c r="H386" s="165">
        <v>0</v>
      </c>
      <c r="I386" s="165">
        <v>339.02309000000002</v>
      </c>
      <c r="J386" s="165">
        <v>0</v>
      </c>
      <c r="K386" s="165">
        <v>339.02309000000002</v>
      </c>
      <c r="L386" s="165">
        <v>0</v>
      </c>
      <c r="M386" s="165">
        <v>0</v>
      </c>
      <c r="N386" s="165">
        <v>0</v>
      </c>
      <c r="O386" s="165">
        <v>339.02309000000002</v>
      </c>
      <c r="P386" s="165">
        <v>7573.4765800000005</v>
      </c>
      <c r="Q386" s="165">
        <v>0</v>
      </c>
      <c r="R386" s="166">
        <v>7573.4765800000005</v>
      </c>
      <c r="S386" s="7"/>
      <c r="T386" s="7"/>
      <c r="U386" s="7"/>
      <c r="V386" s="7"/>
      <c r="W386" s="7"/>
      <c r="X386" s="7"/>
      <c r="Y386" s="7"/>
      <c r="Z386" s="7"/>
      <c r="AA386" s="7"/>
      <c r="AB386" s="7"/>
    </row>
    <row r="387" spans="1:28" ht="13.2">
      <c r="A387" s="167"/>
      <c r="B387" s="167"/>
      <c r="C387" s="167"/>
      <c r="D387" s="167"/>
      <c r="E387" s="168">
        <v>75</v>
      </c>
      <c r="F387" s="169">
        <v>0</v>
      </c>
      <c r="G387" s="121">
        <v>0</v>
      </c>
      <c r="H387" s="121">
        <v>0</v>
      </c>
      <c r="I387" s="121">
        <v>0</v>
      </c>
      <c r="J387" s="121">
        <v>0</v>
      </c>
      <c r="K387" s="121">
        <v>0</v>
      </c>
      <c r="L387" s="121">
        <v>0</v>
      </c>
      <c r="M387" s="121">
        <v>0</v>
      </c>
      <c r="N387" s="121">
        <v>0</v>
      </c>
      <c r="O387" s="121">
        <v>0</v>
      </c>
      <c r="P387" s="121">
        <v>5373.8406999999997</v>
      </c>
      <c r="Q387" s="121">
        <v>0</v>
      </c>
      <c r="R387" s="170">
        <v>5373.8406999999997</v>
      </c>
      <c r="S387" s="7"/>
      <c r="T387" s="7"/>
      <c r="U387" s="7"/>
      <c r="V387" s="7"/>
      <c r="W387" s="7"/>
      <c r="X387" s="7"/>
      <c r="Y387" s="7"/>
      <c r="Z387" s="7"/>
      <c r="AA387" s="7"/>
      <c r="AB387" s="7"/>
    </row>
    <row r="388" spans="1:28" ht="13.2">
      <c r="A388" s="167"/>
      <c r="B388" s="167"/>
      <c r="C388" s="167"/>
      <c r="D388" s="163" t="s">
        <v>192</v>
      </c>
      <c r="E388" s="163">
        <v>199</v>
      </c>
      <c r="F388" s="164">
        <v>0</v>
      </c>
      <c r="G388" s="165">
        <v>0</v>
      </c>
      <c r="H388" s="165">
        <v>0</v>
      </c>
      <c r="I388" s="165">
        <v>0</v>
      </c>
      <c r="J388" s="165">
        <v>0</v>
      </c>
      <c r="K388" s="165">
        <v>0</v>
      </c>
      <c r="L388" s="165">
        <v>0</v>
      </c>
      <c r="M388" s="165">
        <v>0</v>
      </c>
      <c r="N388" s="165">
        <v>0</v>
      </c>
      <c r="O388" s="165">
        <v>0</v>
      </c>
      <c r="P388" s="165">
        <v>4844.7034400000002</v>
      </c>
      <c r="Q388" s="165">
        <v>0</v>
      </c>
      <c r="R388" s="166">
        <v>4844.7034400000002</v>
      </c>
      <c r="S388" s="7"/>
      <c r="T388" s="7"/>
      <c r="U388" s="7"/>
      <c r="V388" s="7"/>
      <c r="W388" s="7"/>
      <c r="X388" s="7"/>
      <c r="Y388" s="7"/>
      <c r="Z388" s="7"/>
      <c r="AA388" s="7"/>
      <c r="AB388" s="7"/>
    </row>
    <row r="389" spans="1:28" ht="13.2">
      <c r="A389" s="167"/>
      <c r="B389" s="167"/>
      <c r="C389" s="167"/>
      <c r="D389" s="163" t="s">
        <v>110</v>
      </c>
      <c r="E389" s="163">
        <v>76</v>
      </c>
      <c r="F389" s="164">
        <v>0</v>
      </c>
      <c r="G389" s="165">
        <v>0</v>
      </c>
      <c r="H389" s="165">
        <v>0</v>
      </c>
      <c r="I389" s="165">
        <v>0</v>
      </c>
      <c r="J389" s="165">
        <v>0</v>
      </c>
      <c r="K389" s="165">
        <v>0</v>
      </c>
      <c r="L389" s="165">
        <v>200.56200000000001</v>
      </c>
      <c r="M389" s="165">
        <v>0</v>
      </c>
      <c r="N389" s="165">
        <v>200.56200000000001</v>
      </c>
      <c r="O389" s="165">
        <v>200.56200000000001</v>
      </c>
      <c r="P389" s="165">
        <v>9553.0427</v>
      </c>
      <c r="Q389" s="165">
        <v>0</v>
      </c>
      <c r="R389" s="166">
        <v>9553.0427</v>
      </c>
      <c r="S389" s="7"/>
      <c r="T389" s="7"/>
      <c r="U389" s="7"/>
      <c r="V389" s="7"/>
      <c r="W389" s="7"/>
      <c r="X389" s="7"/>
      <c r="Y389" s="7"/>
      <c r="Z389" s="7"/>
      <c r="AA389" s="7"/>
      <c r="AB389" s="7"/>
    </row>
    <row r="390" spans="1:28" ht="13.2">
      <c r="A390" s="167"/>
      <c r="B390" s="167"/>
      <c r="C390" s="163" t="s">
        <v>111</v>
      </c>
      <c r="D390" s="163" t="s">
        <v>111</v>
      </c>
      <c r="E390" s="163">
        <v>121</v>
      </c>
      <c r="F390" s="164">
        <v>0</v>
      </c>
      <c r="G390" s="165">
        <v>0</v>
      </c>
      <c r="H390" s="165">
        <v>0</v>
      </c>
      <c r="I390" s="165">
        <v>0</v>
      </c>
      <c r="J390" s="165">
        <v>0</v>
      </c>
      <c r="K390" s="165">
        <v>0</v>
      </c>
      <c r="L390" s="165">
        <v>0</v>
      </c>
      <c r="M390" s="165">
        <v>0</v>
      </c>
      <c r="N390" s="165">
        <v>0</v>
      </c>
      <c r="O390" s="165">
        <v>0</v>
      </c>
      <c r="P390" s="165">
        <v>1683.2736200000002</v>
      </c>
      <c r="Q390" s="165">
        <v>0</v>
      </c>
      <c r="R390" s="166">
        <v>1683.2736200000002</v>
      </c>
      <c r="S390" s="7"/>
      <c r="T390" s="7"/>
      <c r="U390" s="7"/>
      <c r="V390" s="7"/>
      <c r="W390" s="7"/>
      <c r="X390" s="7"/>
      <c r="Y390" s="7"/>
      <c r="Z390" s="7"/>
      <c r="AA390" s="7"/>
      <c r="AB390" s="7"/>
    </row>
    <row r="391" spans="1:28" ht="13.2">
      <c r="A391" s="167"/>
      <c r="B391" s="167"/>
      <c r="C391" s="167"/>
      <c r="D391" s="167"/>
      <c r="E391" s="168">
        <v>119</v>
      </c>
      <c r="F391" s="169">
        <v>0</v>
      </c>
      <c r="G391" s="121">
        <v>0</v>
      </c>
      <c r="H391" s="121">
        <v>0</v>
      </c>
      <c r="I391" s="121">
        <v>0</v>
      </c>
      <c r="J391" s="121">
        <v>0</v>
      </c>
      <c r="K391" s="121">
        <v>0</v>
      </c>
      <c r="L391" s="121">
        <v>0</v>
      </c>
      <c r="M391" s="121">
        <v>0</v>
      </c>
      <c r="N391" s="121">
        <v>0</v>
      </c>
      <c r="O391" s="121">
        <v>0</v>
      </c>
      <c r="P391" s="121">
        <v>1713.1910700000001</v>
      </c>
      <c r="Q391" s="121">
        <v>0</v>
      </c>
      <c r="R391" s="170">
        <v>1713.1910700000001</v>
      </c>
      <c r="S391" s="7"/>
      <c r="T391" s="7"/>
      <c r="U391" s="7"/>
      <c r="V391" s="7"/>
      <c r="W391" s="7"/>
      <c r="X391" s="7"/>
      <c r="Y391" s="7"/>
      <c r="Z391" s="7"/>
      <c r="AA391" s="7"/>
      <c r="AB391" s="7"/>
    </row>
    <row r="392" spans="1:28" ht="13.2">
      <c r="A392" s="167"/>
      <c r="B392" s="167"/>
      <c r="C392" s="163" t="s">
        <v>196</v>
      </c>
      <c r="D392" s="163" t="s">
        <v>197</v>
      </c>
      <c r="E392" s="163">
        <v>122</v>
      </c>
      <c r="F392" s="164">
        <v>0</v>
      </c>
      <c r="G392" s="165">
        <v>0</v>
      </c>
      <c r="H392" s="165">
        <v>0</v>
      </c>
      <c r="I392" s="165">
        <v>0</v>
      </c>
      <c r="J392" s="165">
        <v>0</v>
      </c>
      <c r="K392" s="165">
        <v>0</v>
      </c>
      <c r="L392" s="165">
        <v>0</v>
      </c>
      <c r="M392" s="165">
        <v>0</v>
      </c>
      <c r="N392" s="165">
        <v>0</v>
      </c>
      <c r="O392" s="165">
        <v>0</v>
      </c>
      <c r="P392" s="165">
        <v>2947.4597599999997</v>
      </c>
      <c r="Q392" s="165">
        <v>0</v>
      </c>
      <c r="R392" s="166">
        <v>2947.4597599999997</v>
      </c>
      <c r="S392" s="7"/>
      <c r="T392" s="7"/>
      <c r="U392" s="7"/>
      <c r="V392" s="7"/>
      <c r="W392" s="7"/>
      <c r="X392" s="7"/>
      <c r="Y392" s="7"/>
      <c r="Z392" s="7"/>
      <c r="AA392" s="7"/>
      <c r="AB392" s="7"/>
    </row>
    <row r="393" spans="1:28" ht="13.2">
      <c r="A393" s="167"/>
      <c r="B393" s="163" t="s">
        <v>7</v>
      </c>
      <c r="C393" s="163" t="s">
        <v>112</v>
      </c>
      <c r="D393" s="163" t="s">
        <v>7</v>
      </c>
      <c r="E393" s="163">
        <v>6</v>
      </c>
      <c r="F393" s="164">
        <v>0</v>
      </c>
      <c r="G393" s="165">
        <v>0</v>
      </c>
      <c r="H393" s="165">
        <v>0</v>
      </c>
      <c r="I393" s="165">
        <v>1.1874</v>
      </c>
      <c r="J393" s="165">
        <v>0</v>
      </c>
      <c r="K393" s="165">
        <v>1.1874</v>
      </c>
      <c r="L393" s="165">
        <v>0</v>
      </c>
      <c r="M393" s="165">
        <v>0</v>
      </c>
      <c r="N393" s="165">
        <v>0</v>
      </c>
      <c r="O393" s="165">
        <v>1.1874</v>
      </c>
      <c r="P393" s="165">
        <v>4907.7779600000003</v>
      </c>
      <c r="Q393" s="165">
        <v>0</v>
      </c>
      <c r="R393" s="166">
        <v>4907.7779600000003</v>
      </c>
      <c r="S393" s="7"/>
      <c r="T393" s="7"/>
      <c r="U393" s="7"/>
      <c r="V393" s="7"/>
      <c r="W393" s="7"/>
      <c r="X393" s="7"/>
      <c r="Y393" s="7"/>
      <c r="Z393" s="7"/>
      <c r="AA393" s="7"/>
      <c r="AB393" s="7"/>
    </row>
    <row r="394" spans="1:28" ht="13.2">
      <c r="A394" s="167"/>
      <c r="B394" s="167"/>
      <c r="C394" s="167"/>
      <c r="D394" s="167"/>
      <c r="E394" s="168">
        <v>78</v>
      </c>
      <c r="F394" s="169">
        <v>0</v>
      </c>
      <c r="G394" s="121">
        <v>0</v>
      </c>
      <c r="H394" s="121">
        <v>0</v>
      </c>
      <c r="I394" s="121">
        <v>0</v>
      </c>
      <c r="J394" s="121">
        <v>0</v>
      </c>
      <c r="K394" s="121">
        <v>0</v>
      </c>
      <c r="L394" s="121">
        <v>0</v>
      </c>
      <c r="M394" s="121">
        <v>0</v>
      </c>
      <c r="N394" s="121">
        <v>0</v>
      </c>
      <c r="O394" s="121">
        <v>0</v>
      </c>
      <c r="P394" s="121">
        <v>4948.0159699999995</v>
      </c>
      <c r="Q394" s="121">
        <v>0</v>
      </c>
      <c r="R394" s="170">
        <v>4948.0159699999995</v>
      </c>
      <c r="S394" s="7"/>
      <c r="T394" s="7"/>
      <c r="U394" s="7"/>
      <c r="V394" s="7"/>
      <c r="W394" s="7"/>
      <c r="X394" s="7"/>
      <c r="Y394" s="7"/>
      <c r="Z394" s="7"/>
      <c r="AA394" s="7"/>
      <c r="AB394" s="7"/>
    </row>
    <row r="395" spans="1:28" ht="13.2">
      <c r="A395" s="167"/>
      <c r="B395" s="167"/>
      <c r="C395" s="163" t="s">
        <v>289</v>
      </c>
      <c r="D395" s="163" t="s">
        <v>289</v>
      </c>
      <c r="E395" s="163">
        <v>210</v>
      </c>
      <c r="F395" s="164">
        <v>0</v>
      </c>
      <c r="G395" s="165">
        <v>0</v>
      </c>
      <c r="H395" s="165">
        <v>0</v>
      </c>
      <c r="I395" s="165">
        <v>0</v>
      </c>
      <c r="J395" s="165">
        <v>0</v>
      </c>
      <c r="K395" s="165">
        <v>0</v>
      </c>
      <c r="L395" s="165">
        <v>0</v>
      </c>
      <c r="M395" s="165">
        <v>0</v>
      </c>
      <c r="N395" s="165">
        <v>0</v>
      </c>
      <c r="O395" s="165">
        <v>0</v>
      </c>
      <c r="P395" s="165">
        <v>1756.4217599999999</v>
      </c>
      <c r="Q395" s="165">
        <v>0</v>
      </c>
      <c r="R395" s="166">
        <v>1756.4217599999999</v>
      </c>
      <c r="S395" s="7"/>
      <c r="T395" s="7"/>
      <c r="U395" s="7"/>
      <c r="V395" s="7"/>
      <c r="W395" s="7"/>
      <c r="X395" s="7"/>
      <c r="Y395" s="7"/>
      <c r="Z395" s="7"/>
      <c r="AA395" s="7"/>
      <c r="AB395" s="7"/>
    </row>
    <row r="396" spans="1:28" ht="13.2">
      <c r="A396" s="167"/>
      <c r="B396" s="163" t="s">
        <v>8</v>
      </c>
      <c r="C396" s="163" t="s">
        <v>231</v>
      </c>
      <c r="D396" s="163" t="s">
        <v>231</v>
      </c>
      <c r="E396" s="163">
        <v>207</v>
      </c>
      <c r="F396" s="164">
        <v>0</v>
      </c>
      <c r="G396" s="165">
        <v>0</v>
      </c>
      <c r="H396" s="165">
        <v>0</v>
      </c>
      <c r="I396" s="165">
        <v>0</v>
      </c>
      <c r="J396" s="165">
        <v>0</v>
      </c>
      <c r="K396" s="165">
        <v>0</v>
      </c>
      <c r="L396" s="165">
        <v>0</v>
      </c>
      <c r="M396" s="165">
        <v>0</v>
      </c>
      <c r="N396" s="165">
        <v>0</v>
      </c>
      <c r="O396" s="165">
        <v>0</v>
      </c>
      <c r="P396" s="165">
        <v>2609.0812599999999</v>
      </c>
      <c r="Q396" s="165">
        <v>0</v>
      </c>
      <c r="R396" s="166">
        <v>2609.0812599999999</v>
      </c>
      <c r="S396" s="7"/>
      <c r="T396" s="7"/>
      <c r="U396" s="7"/>
      <c r="V396" s="7"/>
      <c r="W396" s="7"/>
      <c r="X396" s="7"/>
      <c r="Y396" s="7"/>
      <c r="Z396" s="7"/>
      <c r="AA396" s="7"/>
      <c r="AB396" s="7"/>
    </row>
    <row r="397" spans="1:28" ht="13.2">
      <c r="A397" s="167"/>
      <c r="B397" s="167"/>
      <c r="C397" s="163" t="s">
        <v>8</v>
      </c>
      <c r="D397" s="163" t="s">
        <v>8</v>
      </c>
      <c r="E397" s="163">
        <v>8</v>
      </c>
      <c r="F397" s="164">
        <v>0</v>
      </c>
      <c r="G397" s="165">
        <v>0</v>
      </c>
      <c r="H397" s="165">
        <v>0</v>
      </c>
      <c r="I397" s="165">
        <v>0</v>
      </c>
      <c r="J397" s="165">
        <v>0</v>
      </c>
      <c r="K397" s="165">
        <v>0</v>
      </c>
      <c r="L397" s="165">
        <v>0</v>
      </c>
      <c r="M397" s="165">
        <v>0</v>
      </c>
      <c r="N397" s="165">
        <v>0</v>
      </c>
      <c r="O397" s="165">
        <v>0</v>
      </c>
      <c r="P397" s="165">
        <v>8193.4887400000007</v>
      </c>
      <c r="Q397" s="165">
        <v>0</v>
      </c>
      <c r="R397" s="166">
        <v>8193.4887400000007</v>
      </c>
      <c r="S397" s="7"/>
      <c r="T397" s="7"/>
      <c r="U397" s="7"/>
      <c r="V397" s="7"/>
      <c r="W397" s="7"/>
      <c r="X397" s="7"/>
      <c r="Y397" s="7"/>
      <c r="Z397" s="7"/>
      <c r="AA397" s="7"/>
      <c r="AB397" s="7"/>
    </row>
    <row r="398" spans="1:28" ht="13.2">
      <c r="A398" s="167"/>
      <c r="B398" s="167"/>
      <c r="C398" s="167"/>
      <c r="D398" s="167"/>
      <c r="E398" s="168">
        <v>36</v>
      </c>
      <c r="F398" s="169">
        <v>0</v>
      </c>
      <c r="G398" s="121">
        <v>0</v>
      </c>
      <c r="H398" s="121">
        <v>0</v>
      </c>
      <c r="I398" s="121">
        <v>0</v>
      </c>
      <c r="J398" s="121">
        <v>0</v>
      </c>
      <c r="K398" s="121">
        <v>0</v>
      </c>
      <c r="L398" s="121">
        <v>0</v>
      </c>
      <c r="M398" s="121">
        <v>0</v>
      </c>
      <c r="N398" s="121">
        <v>0</v>
      </c>
      <c r="O398" s="121">
        <v>0</v>
      </c>
      <c r="P398" s="121">
        <v>3063.5793199999998</v>
      </c>
      <c r="Q398" s="121">
        <v>0</v>
      </c>
      <c r="R398" s="170">
        <v>3063.5793199999998</v>
      </c>
      <c r="S398" s="7"/>
      <c r="T398" s="7"/>
      <c r="U398" s="7"/>
      <c r="V398" s="7"/>
      <c r="W398" s="7"/>
      <c r="X398" s="7"/>
      <c r="Y398" s="7"/>
      <c r="Z398" s="7"/>
      <c r="AA398" s="7"/>
      <c r="AB398" s="7"/>
    </row>
    <row r="399" spans="1:28" ht="13.2">
      <c r="A399" s="167"/>
      <c r="B399" s="167"/>
      <c r="C399" s="167"/>
      <c r="D399" s="167"/>
      <c r="E399" s="168">
        <v>79</v>
      </c>
      <c r="F399" s="169">
        <v>0</v>
      </c>
      <c r="G399" s="121">
        <v>0</v>
      </c>
      <c r="H399" s="121">
        <v>0</v>
      </c>
      <c r="I399" s="121">
        <v>0</v>
      </c>
      <c r="J399" s="121">
        <v>0</v>
      </c>
      <c r="K399" s="121">
        <v>0</v>
      </c>
      <c r="L399" s="121">
        <v>0</v>
      </c>
      <c r="M399" s="121">
        <v>0</v>
      </c>
      <c r="N399" s="121">
        <v>0</v>
      </c>
      <c r="O399" s="121">
        <v>0</v>
      </c>
      <c r="P399" s="121">
        <v>3563.9774600000001</v>
      </c>
      <c r="Q399" s="121">
        <v>0</v>
      </c>
      <c r="R399" s="170">
        <v>3563.9774600000001</v>
      </c>
      <c r="S399" s="7"/>
      <c r="T399" s="7"/>
      <c r="U399" s="7"/>
      <c r="V399" s="7"/>
      <c r="W399" s="7"/>
      <c r="X399" s="7"/>
      <c r="Y399" s="7"/>
      <c r="Z399" s="7"/>
      <c r="AA399" s="7"/>
      <c r="AB399" s="7"/>
    </row>
    <row r="400" spans="1:28" ht="13.2">
      <c r="A400" s="167"/>
      <c r="B400" s="167"/>
      <c r="C400" s="167"/>
      <c r="D400" s="167"/>
      <c r="E400" s="168">
        <v>80</v>
      </c>
      <c r="F400" s="169">
        <v>0</v>
      </c>
      <c r="G400" s="121">
        <v>0</v>
      </c>
      <c r="H400" s="121">
        <v>0</v>
      </c>
      <c r="I400" s="121">
        <v>0</v>
      </c>
      <c r="J400" s="121">
        <v>0</v>
      </c>
      <c r="K400" s="121">
        <v>0</v>
      </c>
      <c r="L400" s="121">
        <v>0</v>
      </c>
      <c r="M400" s="121">
        <v>0</v>
      </c>
      <c r="N400" s="121">
        <v>0</v>
      </c>
      <c r="O400" s="121">
        <v>0</v>
      </c>
      <c r="P400" s="121">
        <v>4095.8676099999998</v>
      </c>
      <c r="Q400" s="121">
        <v>0</v>
      </c>
      <c r="R400" s="170">
        <v>4095.8676099999998</v>
      </c>
      <c r="S400" s="7"/>
      <c r="T400" s="7"/>
      <c r="U400" s="7"/>
      <c r="V400" s="7"/>
      <c r="W400" s="7"/>
      <c r="X400" s="7"/>
      <c r="Y400" s="7"/>
      <c r="Z400" s="7"/>
      <c r="AA400" s="7"/>
      <c r="AB400" s="7"/>
    </row>
    <row r="401" spans="1:28" ht="13.2">
      <c r="A401" s="167"/>
      <c r="B401" s="167"/>
      <c r="C401" s="167"/>
      <c r="D401" s="167"/>
      <c r="E401" s="168">
        <v>102</v>
      </c>
      <c r="F401" s="169">
        <v>0</v>
      </c>
      <c r="G401" s="121">
        <v>0</v>
      </c>
      <c r="H401" s="121">
        <v>0</v>
      </c>
      <c r="I401" s="121">
        <v>0</v>
      </c>
      <c r="J401" s="121">
        <v>0</v>
      </c>
      <c r="K401" s="121">
        <v>0</v>
      </c>
      <c r="L401" s="121">
        <v>0</v>
      </c>
      <c r="M401" s="121">
        <v>0</v>
      </c>
      <c r="N401" s="121">
        <v>0</v>
      </c>
      <c r="O401" s="121">
        <v>0</v>
      </c>
      <c r="P401" s="121">
        <v>2994.5773300000001</v>
      </c>
      <c r="Q401" s="121">
        <v>0</v>
      </c>
      <c r="R401" s="170">
        <v>2994.5773300000001</v>
      </c>
      <c r="S401" s="7"/>
      <c r="T401" s="7"/>
      <c r="U401" s="7"/>
      <c r="V401" s="7"/>
      <c r="W401" s="7"/>
      <c r="X401" s="7"/>
      <c r="Y401" s="7"/>
      <c r="Z401" s="7"/>
      <c r="AA401" s="7"/>
      <c r="AB401" s="7"/>
    </row>
    <row r="402" spans="1:28" ht="13.2">
      <c r="A402" s="167"/>
      <c r="B402" s="167"/>
      <c r="C402" s="163" t="s">
        <v>234</v>
      </c>
      <c r="D402" s="163" t="s">
        <v>235</v>
      </c>
      <c r="E402" s="163">
        <v>203</v>
      </c>
      <c r="F402" s="164">
        <v>0</v>
      </c>
      <c r="G402" s="165">
        <v>0</v>
      </c>
      <c r="H402" s="165">
        <v>0</v>
      </c>
      <c r="I402" s="165">
        <v>0</v>
      </c>
      <c r="J402" s="165">
        <v>0</v>
      </c>
      <c r="K402" s="165">
        <v>0</v>
      </c>
      <c r="L402" s="165">
        <v>0</v>
      </c>
      <c r="M402" s="165">
        <v>0</v>
      </c>
      <c r="N402" s="165">
        <v>0</v>
      </c>
      <c r="O402" s="165">
        <v>0</v>
      </c>
      <c r="P402" s="165">
        <v>1584.7830200000001</v>
      </c>
      <c r="Q402" s="165">
        <v>0</v>
      </c>
      <c r="R402" s="166">
        <v>1584.7830200000001</v>
      </c>
      <c r="S402" s="7"/>
      <c r="T402" s="7"/>
      <c r="U402" s="7"/>
      <c r="V402" s="7"/>
      <c r="W402" s="7"/>
      <c r="X402" s="7"/>
      <c r="Y402" s="7"/>
      <c r="Z402" s="7"/>
      <c r="AA402" s="7"/>
      <c r="AB402" s="7"/>
    </row>
    <row r="403" spans="1:28" ht="13.2">
      <c r="A403" s="167"/>
      <c r="B403" s="167"/>
      <c r="C403" s="163" t="s">
        <v>113</v>
      </c>
      <c r="D403" s="163" t="s">
        <v>113</v>
      </c>
      <c r="E403" s="163">
        <v>7</v>
      </c>
      <c r="F403" s="164">
        <v>0</v>
      </c>
      <c r="G403" s="165">
        <v>0</v>
      </c>
      <c r="H403" s="165">
        <v>0</v>
      </c>
      <c r="I403" s="165">
        <v>1.1893499999999999</v>
      </c>
      <c r="J403" s="165">
        <v>0</v>
      </c>
      <c r="K403" s="165">
        <v>1.1893499999999999</v>
      </c>
      <c r="L403" s="165">
        <v>0</v>
      </c>
      <c r="M403" s="165">
        <v>0</v>
      </c>
      <c r="N403" s="165">
        <v>0</v>
      </c>
      <c r="O403" s="165">
        <v>1.1893499999999999</v>
      </c>
      <c r="P403" s="165">
        <v>11783.8166</v>
      </c>
      <c r="Q403" s="165">
        <v>0</v>
      </c>
      <c r="R403" s="166">
        <v>11783.8166</v>
      </c>
      <c r="S403" s="7"/>
      <c r="T403" s="7"/>
      <c r="U403" s="7"/>
      <c r="V403" s="7"/>
      <c r="W403" s="7"/>
      <c r="X403" s="7"/>
      <c r="Y403" s="7"/>
      <c r="Z403" s="7"/>
      <c r="AA403" s="7"/>
      <c r="AB403" s="7"/>
    </row>
    <row r="404" spans="1:28" ht="13.2">
      <c r="A404" s="167"/>
      <c r="B404" s="167"/>
      <c r="C404" s="167"/>
      <c r="D404" s="167"/>
      <c r="E404" s="168">
        <v>81</v>
      </c>
      <c r="F404" s="169">
        <v>0</v>
      </c>
      <c r="G404" s="121">
        <v>0</v>
      </c>
      <c r="H404" s="121">
        <v>0</v>
      </c>
      <c r="I404" s="121">
        <v>0</v>
      </c>
      <c r="J404" s="121">
        <v>0</v>
      </c>
      <c r="K404" s="121">
        <v>0</v>
      </c>
      <c r="L404" s="121">
        <v>0</v>
      </c>
      <c r="M404" s="121">
        <v>0</v>
      </c>
      <c r="N404" s="121">
        <v>0</v>
      </c>
      <c r="O404" s="121">
        <v>0</v>
      </c>
      <c r="P404" s="121">
        <v>7509.1057300000002</v>
      </c>
      <c r="Q404" s="121">
        <v>0</v>
      </c>
      <c r="R404" s="170">
        <v>7509.1057300000002</v>
      </c>
      <c r="S404" s="7"/>
      <c r="T404" s="7"/>
      <c r="U404" s="7"/>
      <c r="V404" s="7"/>
      <c r="W404" s="7"/>
      <c r="X404" s="7"/>
      <c r="Y404" s="7"/>
      <c r="Z404" s="7"/>
      <c r="AA404" s="7"/>
      <c r="AB404" s="7"/>
    </row>
    <row r="405" spans="1:28" ht="13.2">
      <c r="A405" s="167"/>
      <c r="B405" s="167"/>
      <c r="C405" s="167"/>
      <c r="D405" s="167"/>
      <c r="E405" s="168">
        <v>105</v>
      </c>
      <c r="F405" s="169">
        <v>0</v>
      </c>
      <c r="G405" s="121">
        <v>0</v>
      </c>
      <c r="H405" s="121">
        <v>0</v>
      </c>
      <c r="I405" s="121">
        <v>0</v>
      </c>
      <c r="J405" s="121">
        <v>0</v>
      </c>
      <c r="K405" s="121">
        <v>0</v>
      </c>
      <c r="L405" s="121">
        <v>0</v>
      </c>
      <c r="M405" s="121">
        <v>0</v>
      </c>
      <c r="N405" s="121">
        <v>0</v>
      </c>
      <c r="O405" s="121">
        <v>0</v>
      </c>
      <c r="P405" s="121">
        <v>5279.1154800000004</v>
      </c>
      <c r="Q405" s="121">
        <v>0</v>
      </c>
      <c r="R405" s="170">
        <v>5279.1154800000004</v>
      </c>
      <c r="S405" s="7"/>
      <c r="T405" s="7"/>
      <c r="U405" s="7"/>
      <c r="V405" s="7"/>
      <c r="W405" s="7"/>
      <c r="X405" s="7"/>
      <c r="Y405" s="7"/>
      <c r="Z405" s="7"/>
      <c r="AA405" s="7"/>
      <c r="AB405" s="7"/>
    </row>
    <row r="406" spans="1:28" ht="13.2">
      <c r="A406" s="167"/>
      <c r="B406" s="163" t="s">
        <v>9</v>
      </c>
      <c r="C406" s="163" t="s">
        <v>114</v>
      </c>
      <c r="D406" s="163" t="s">
        <v>9</v>
      </c>
      <c r="E406" s="163">
        <v>172</v>
      </c>
      <c r="F406" s="164">
        <v>0</v>
      </c>
      <c r="G406" s="165">
        <v>0</v>
      </c>
      <c r="H406" s="165">
        <v>0</v>
      </c>
      <c r="I406" s="165">
        <v>0</v>
      </c>
      <c r="J406" s="165">
        <v>0</v>
      </c>
      <c r="K406" s="165">
        <v>0</v>
      </c>
      <c r="L406" s="165">
        <v>0</v>
      </c>
      <c r="M406" s="165">
        <v>0</v>
      </c>
      <c r="N406" s="165">
        <v>0</v>
      </c>
      <c r="O406" s="165">
        <v>0</v>
      </c>
      <c r="P406" s="165">
        <v>3344.1343900000002</v>
      </c>
      <c r="Q406" s="165">
        <v>0</v>
      </c>
      <c r="R406" s="166">
        <v>3344.1343900000002</v>
      </c>
      <c r="S406" s="7"/>
      <c r="T406" s="7"/>
      <c r="U406" s="7"/>
      <c r="V406" s="7"/>
      <c r="W406" s="7"/>
      <c r="X406" s="7"/>
      <c r="Y406" s="7"/>
      <c r="Z406" s="7"/>
      <c r="AA406" s="7"/>
      <c r="AB406" s="7"/>
    </row>
    <row r="407" spans="1:28" ht="13.2">
      <c r="A407" s="167"/>
      <c r="B407" s="167"/>
      <c r="C407" s="167"/>
      <c r="D407" s="163" t="s">
        <v>115</v>
      </c>
      <c r="E407" s="163">
        <v>55</v>
      </c>
      <c r="F407" s="164">
        <v>0</v>
      </c>
      <c r="G407" s="165">
        <v>0</v>
      </c>
      <c r="H407" s="165">
        <v>0</v>
      </c>
      <c r="I407" s="165">
        <v>106.61306</v>
      </c>
      <c r="J407" s="165">
        <v>0</v>
      </c>
      <c r="K407" s="165">
        <v>106.61306</v>
      </c>
      <c r="L407" s="165">
        <v>0</v>
      </c>
      <c r="M407" s="165">
        <v>0</v>
      </c>
      <c r="N407" s="165">
        <v>0</v>
      </c>
      <c r="O407" s="165">
        <v>106.61306</v>
      </c>
      <c r="P407" s="165">
        <v>5337.9507699999995</v>
      </c>
      <c r="Q407" s="165">
        <v>0</v>
      </c>
      <c r="R407" s="166">
        <v>5337.9507699999995</v>
      </c>
      <c r="S407" s="7"/>
      <c r="T407" s="7"/>
      <c r="U407" s="7"/>
      <c r="V407" s="7"/>
      <c r="W407" s="7"/>
      <c r="X407" s="7"/>
      <c r="Y407" s="7"/>
      <c r="Z407" s="7"/>
      <c r="AA407" s="7"/>
      <c r="AB407" s="7"/>
    </row>
    <row r="408" spans="1:28" ht="13.2">
      <c r="A408" s="167"/>
      <c r="B408" s="163" t="s">
        <v>10</v>
      </c>
      <c r="C408" s="163" t="s">
        <v>10</v>
      </c>
      <c r="D408" s="163" t="s">
        <v>10</v>
      </c>
      <c r="E408" s="163">
        <v>9</v>
      </c>
      <c r="F408" s="164">
        <v>0</v>
      </c>
      <c r="G408" s="165">
        <v>0</v>
      </c>
      <c r="H408" s="165">
        <v>0</v>
      </c>
      <c r="I408" s="165">
        <v>104.32128</v>
      </c>
      <c r="J408" s="165">
        <v>0</v>
      </c>
      <c r="K408" s="165">
        <v>104.32128</v>
      </c>
      <c r="L408" s="165">
        <v>0</v>
      </c>
      <c r="M408" s="165">
        <v>0</v>
      </c>
      <c r="N408" s="165">
        <v>0</v>
      </c>
      <c r="O408" s="165">
        <v>104.32128</v>
      </c>
      <c r="P408" s="165">
        <v>5223.2322599999998</v>
      </c>
      <c r="Q408" s="165">
        <v>0</v>
      </c>
      <c r="R408" s="166">
        <v>5223.2322599999998</v>
      </c>
      <c r="S408" s="7"/>
      <c r="T408" s="7"/>
      <c r="U408" s="7"/>
      <c r="V408" s="7"/>
      <c r="W408" s="7"/>
      <c r="X408" s="7"/>
      <c r="Y408" s="7"/>
      <c r="Z408" s="7"/>
      <c r="AA408" s="7"/>
      <c r="AB408" s="7"/>
    </row>
    <row r="409" spans="1:28" ht="13.2">
      <c r="A409" s="167"/>
      <c r="B409" s="167"/>
      <c r="C409" s="167"/>
      <c r="D409" s="167"/>
      <c r="E409" s="168">
        <v>82</v>
      </c>
      <c r="F409" s="169">
        <v>0</v>
      </c>
      <c r="G409" s="121">
        <v>0</v>
      </c>
      <c r="H409" s="121">
        <v>0</v>
      </c>
      <c r="I409" s="121">
        <v>0</v>
      </c>
      <c r="J409" s="121">
        <v>0</v>
      </c>
      <c r="K409" s="121">
        <v>0</v>
      </c>
      <c r="L409" s="121">
        <v>0</v>
      </c>
      <c r="M409" s="121">
        <v>0</v>
      </c>
      <c r="N409" s="121">
        <v>0</v>
      </c>
      <c r="O409" s="121">
        <v>0</v>
      </c>
      <c r="P409" s="121">
        <v>4290.6136200000001</v>
      </c>
      <c r="Q409" s="121">
        <v>0</v>
      </c>
      <c r="R409" s="170">
        <v>4290.6136200000001</v>
      </c>
      <c r="S409" s="7"/>
      <c r="T409" s="7"/>
      <c r="U409" s="7"/>
      <c r="V409" s="7"/>
      <c r="W409" s="7"/>
      <c r="X409" s="7"/>
      <c r="Y409" s="7"/>
      <c r="Z409" s="7"/>
      <c r="AA409" s="7"/>
      <c r="AB409" s="7"/>
    </row>
    <row r="410" spans="1:28" ht="13.2">
      <c r="A410" s="167"/>
      <c r="B410" s="167"/>
      <c r="C410" s="163" t="s">
        <v>290</v>
      </c>
      <c r="D410" s="163" t="s">
        <v>291</v>
      </c>
      <c r="E410" s="163">
        <v>71</v>
      </c>
      <c r="F410" s="164">
        <v>0</v>
      </c>
      <c r="G410" s="165">
        <v>0</v>
      </c>
      <c r="H410" s="165">
        <v>0</v>
      </c>
      <c r="I410" s="165">
        <v>0</v>
      </c>
      <c r="J410" s="165">
        <v>0</v>
      </c>
      <c r="K410" s="165">
        <v>0</v>
      </c>
      <c r="L410" s="165">
        <v>0</v>
      </c>
      <c r="M410" s="165">
        <v>0</v>
      </c>
      <c r="N410" s="165">
        <v>0</v>
      </c>
      <c r="O410" s="165">
        <v>0</v>
      </c>
      <c r="P410" s="165">
        <v>2327.3388999999997</v>
      </c>
      <c r="Q410" s="165">
        <v>0</v>
      </c>
      <c r="R410" s="166">
        <v>2327.3388999999997</v>
      </c>
      <c r="S410" s="7"/>
      <c r="T410" s="7"/>
      <c r="U410" s="7"/>
      <c r="V410" s="7"/>
      <c r="W410" s="7"/>
      <c r="X410" s="7"/>
      <c r="Y410" s="7"/>
      <c r="Z410" s="7"/>
      <c r="AA410" s="7"/>
      <c r="AB410" s="7"/>
    </row>
    <row r="411" spans="1:28" ht="13.2">
      <c r="A411" s="167"/>
      <c r="B411" s="167"/>
      <c r="C411" s="167"/>
      <c r="D411" s="167"/>
      <c r="E411" s="168">
        <v>123</v>
      </c>
      <c r="F411" s="169">
        <v>0</v>
      </c>
      <c r="G411" s="121">
        <v>0</v>
      </c>
      <c r="H411" s="121">
        <v>0</v>
      </c>
      <c r="I411" s="121">
        <v>0</v>
      </c>
      <c r="J411" s="121">
        <v>0</v>
      </c>
      <c r="K411" s="121">
        <v>0</v>
      </c>
      <c r="L411" s="121">
        <v>0</v>
      </c>
      <c r="M411" s="121">
        <v>0</v>
      </c>
      <c r="N411" s="121">
        <v>0</v>
      </c>
      <c r="O411" s="121">
        <v>0</v>
      </c>
      <c r="P411" s="121">
        <v>1990.00479</v>
      </c>
      <c r="Q411" s="121">
        <v>0</v>
      </c>
      <c r="R411" s="170">
        <v>1990.00479</v>
      </c>
      <c r="S411" s="7"/>
      <c r="T411" s="7"/>
      <c r="U411" s="7"/>
      <c r="V411" s="7"/>
      <c r="W411" s="7"/>
      <c r="X411" s="7"/>
      <c r="Y411" s="7"/>
      <c r="Z411" s="7"/>
      <c r="AA411" s="7"/>
      <c r="AB411" s="7"/>
    </row>
    <row r="412" spans="1:28" ht="13.2">
      <c r="A412" s="167"/>
      <c r="B412" s="163" t="s">
        <v>11</v>
      </c>
      <c r="C412" s="163" t="s">
        <v>11</v>
      </c>
      <c r="D412" s="163" t="s">
        <v>11</v>
      </c>
      <c r="E412" s="163">
        <v>176</v>
      </c>
      <c r="F412" s="164">
        <v>0</v>
      </c>
      <c r="G412" s="165">
        <v>0</v>
      </c>
      <c r="H412" s="165">
        <v>0</v>
      </c>
      <c r="I412" s="165">
        <v>0.21487000000000001</v>
      </c>
      <c r="J412" s="165">
        <v>0</v>
      </c>
      <c r="K412" s="165">
        <v>0.21487000000000001</v>
      </c>
      <c r="L412" s="165">
        <v>0</v>
      </c>
      <c r="M412" s="165">
        <v>0</v>
      </c>
      <c r="N412" s="165">
        <v>0</v>
      </c>
      <c r="O412" s="165">
        <v>0.21487000000000001</v>
      </c>
      <c r="P412" s="165">
        <v>2026.18335</v>
      </c>
      <c r="Q412" s="165">
        <v>0</v>
      </c>
      <c r="R412" s="166">
        <v>2026.18335</v>
      </c>
      <c r="S412" s="7"/>
      <c r="T412" s="7"/>
      <c r="U412" s="7"/>
      <c r="V412" s="7"/>
      <c r="W412" s="7"/>
      <c r="X412" s="7"/>
      <c r="Y412" s="7"/>
      <c r="Z412" s="7"/>
      <c r="AA412" s="7"/>
      <c r="AB412" s="7"/>
    </row>
    <row r="413" spans="1:28" ht="13.2">
      <c r="A413" s="167"/>
      <c r="B413" s="163" t="s">
        <v>116</v>
      </c>
      <c r="C413" s="163" t="s">
        <v>116</v>
      </c>
      <c r="D413" s="163" t="s">
        <v>116</v>
      </c>
      <c r="E413" s="163">
        <v>10</v>
      </c>
      <c r="F413" s="164">
        <v>0</v>
      </c>
      <c r="G413" s="165">
        <v>0</v>
      </c>
      <c r="H413" s="165">
        <v>0</v>
      </c>
      <c r="I413" s="165">
        <v>17.730810000000002</v>
      </c>
      <c r="J413" s="165">
        <v>0</v>
      </c>
      <c r="K413" s="165">
        <v>17.730810000000002</v>
      </c>
      <c r="L413" s="165">
        <v>0</v>
      </c>
      <c r="M413" s="165">
        <v>0</v>
      </c>
      <c r="N413" s="165">
        <v>0</v>
      </c>
      <c r="O413" s="165">
        <v>17.730810000000002</v>
      </c>
      <c r="P413" s="165">
        <v>7921.2731299999996</v>
      </c>
      <c r="Q413" s="165">
        <v>0</v>
      </c>
      <c r="R413" s="166">
        <v>7921.2731299999996</v>
      </c>
      <c r="S413" s="7"/>
      <c r="T413" s="7"/>
      <c r="U413" s="7"/>
      <c r="V413" s="7"/>
      <c r="W413" s="7"/>
      <c r="X413" s="7"/>
      <c r="Y413" s="7"/>
      <c r="Z413" s="7"/>
      <c r="AA413" s="7"/>
      <c r="AB413" s="7"/>
    </row>
    <row r="414" spans="1:28" ht="13.2">
      <c r="A414" s="167"/>
      <c r="B414" s="167"/>
      <c r="C414" s="167"/>
      <c r="D414" s="167"/>
      <c r="E414" s="168">
        <v>85</v>
      </c>
      <c r="F414" s="169">
        <v>0</v>
      </c>
      <c r="G414" s="121">
        <v>0</v>
      </c>
      <c r="H414" s="121">
        <v>0</v>
      </c>
      <c r="I414" s="121">
        <v>0</v>
      </c>
      <c r="J414" s="121">
        <v>0</v>
      </c>
      <c r="K414" s="121">
        <v>0</v>
      </c>
      <c r="L414" s="121">
        <v>0</v>
      </c>
      <c r="M414" s="121">
        <v>0</v>
      </c>
      <c r="N414" s="121">
        <v>0</v>
      </c>
      <c r="O414" s="121">
        <v>0</v>
      </c>
      <c r="P414" s="121">
        <v>4435.7894500000002</v>
      </c>
      <c r="Q414" s="121">
        <v>0</v>
      </c>
      <c r="R414" s="170">
        <v>4435.7894500000002</v>
      </c>
      <c r="S414" s="7"/>
      <c r="T414" s="7"/>
      <c r="U414" s="7"/>
      <c r="V414" s="7"/>
      <c r="W414" s="7"/>
      <c r="X414" s="7"/>
      <c r="Y414" s="7"/>
      <c r="Z414" s="7"/>
      <c r="AA414" s="7"/>
      <c r="AB414" s="7"/>
    </row>
    <row r="415" spans="1:28" ht="13.2">
      <c r="A415" s="167"/>
      <c r="B415" s="167"/>
      <c r="C415" s="167"/>
      <c r="D415" s="167"/>
      <c r="E415" s="168">
        <v>86</v>
      </c>
      <c r="F415" s="169">
        <v>0</v>
      </c>
      <c r="G415" s="121">
        <v>0</v>
      </c>
      <c r="H415" s="121">
        <v>0</v>
      </c>
      <c r="I415" s="121">
        <v>0</v>
      </c>
      <c r="J415" s="121">
        <v>0</v>
      </c>
      <c r="K415" s="121">
        <v>0</v>
      </c>
      <c r="L415" s="121">
        <v>0</v>
      </c>
      <c r="M415" s="121">
        <v>0</v>
      </c>
      <c r="N415" s="121">
        <v>0</v>
      </c>
      <c r="O415" s="121">
        <v>0</v>
      </c>
      <c r="P415" s="121">
        <v>4319.1721799999996</v>
      </c>
      <c r="Q415" s="121">
        <v>0</v>
      </c>
      <c r="R415" s="170">
        <v>4319.1721799999996</v>
      </c>
      <c r="S415" s="7"/>
      <c r="T415" s="7"/>
      <c r="U415" s="7"/>
      <c r="V415" s="7"/>
      <c r="W415" s="7"/>
      <c r="X415" s="7"/>
      <c r="Y415" s="7"/>
      <c r="Z415" s="7"/>
      <c r="AA415" s="7"/>
      <c r="AB415" s="7"/>
    </row>
    <row r="416" spans="1:28" ht="13.2">
      <c r="A416" s="167"/>
      <c r="B416" s="167"/>
      <c r="C416" s="167"/>
      <c r="D416" s="167"/>
      <c r="E416" s="168">
        <v>193</v>
      </c>
      <c r="F416" s="169">
        <v>0</v>
      </c>
      <c r="G416" s="121">
        <v>0</v>
      </c>
      <c r="H416" s="121">
        <v>0</v>
      </c>
      <c r="I416" s="121">
        <v>0</v>
      </c>
      <c r="J416" s="121">
        <v>0</v>
      </c>
      <c r="K416" s="121">
        <v>0</v>
      </c>
      <c r="L416" s="121">
        <v>0</v>
      </c>
      <c r="M416" s="121">
        <v>0</v>
      </c>
      <c r="N416" s="121">
        <v>0</v>
      </c>
      <c r="O416" s="121">
        <v>0</v>
      </c>
      <c r="P416" s="121">
        <v>1016.60335</v>
      </c>
      <c r="Q416" s="121">
        <v>0</v>
      </c>
      <c r="R416" s="170">
        <v>1016.60335</v>
      </c>
      <c r="S416" s="7"/>
      <c r="T416" s="7"/>
      <c r="U416" s="7"/>
      <c r="V416" s="7"/>
      <c r="W416" s="7"/>
      <c r="X416" s="7"/>
      <c r="Y416" s="7"/>
      <c r="Z416" s="7"/>
      <c r="AA416" s="7"/>
      <c r="AB416" s="7"/>
    </row>
    <row r="417" spans="1:28" ht="13.2">
      <c r="A417" s="167"/>
      <c r="B417" s="167"/>
      <c r="C417" s="163" t="s">
        <v>117</v>
      </c>
      <c r="D417" s="163" t="s">
        <v>118</v>
      </c>
      <c r="E417" s="163">
        <v>25</v>
      </c>
      <c r="F417" s="164">
        <v>0</v>
      </c>
      <c r="G417" s="165">
        <v>0</v>
      </c>
      <c r="H417" s="165">
        <v>0</v>
      </c>
      <c r="I417" s="165">
        <v>0</v>
      </c>
      <c r="J417" s="165">
        <v>0</v>
      </c>
      <c r="K417" s="165">
        <v>0</v>
      </c>
      <c r="L417" s="165">
        <v>0</v>
      </c>
      <c r="M417" s="165">
        <v>0</v>
      </c>
      <c r="N417" s="165">
        <v>0</v>
      </c>
      <c r="O417" s="165">
        <v>0</v>
      </c>
      <c r="P417" s="165">
        <v>3462.1615899999997</v>
      </c>
      <c r="Q417" s="165">
        <v>0</v>
      </c>
      <c r="R417" s="166">
        <v>3462.1615899999997</v>
      </c>
      <c r="S417" s="7"/>
      <c r="T417" s="7"/>
      <c r="U417" s="7"/>
      <c r="V417" s="7"/>
      <c r="W417" s="7"/>
      <c r="X417" s="7"/>
      <c r="Y417" s="7"/>
      <c r="Z417" s="7"/>
      <c r="AA417" s="7"/>
      <c r="AB417" s="7"/>
    </row>
    <row r="418" spans="1:28" ht="13.2">
      <c r="A418" s="167"/>
      <c r="B418" s="167"/>
      <c r="C418" s="167"/>
      <c r="D418" s="167"/>
      <c r="E418" s="168">
        <v>124</v>
      </c>
      <c r="F418" s="169">
        <v>0</v>
      </c>
      <c r="G418" s="121">
        <v>0</v>
      </c>
      <c r="H418" s="121">
        <v>0</v>
      </c>
      <c r="I418" s="121">
        <v>0</v>
      </c>
      <c r="J418" s="121">
        <v>0</v>
      </c>
      <c r="K418" s="121">
        <v>0</v>
      </c>
      <c r="L418" s="121">
        <v>0</v>
      </c>
      <c r="M418" s="121">
        <v>0</v>
      </c>
      <c r="N418" s="121">
        <v>0</v>
      </c>
      <c r="O418" s="121">
        <v>0</v>
      </c>
      <c r="P418" s="121">
        <v>2384.3561199999999</v>
      </c>
      <c r="Q418" s="121">
        <v>0</v>
      </c>
      <c r="R418" s="170">
        <v>2384.3561199999999</v>
      </c>
      <c r="S418" s="7"/>
      <c r="T418" s="7"/>
      <c r="U418" s="7"/>
      <c r="V418" s="7"/>
      <c r="W418" s="7"/>
      <c r="X418" s="7"/>
      <c r="Y418" s="7"/>
      <c r="Z418" s="7"/>
      <c r="AA418" s="7"/>
      <c r="AB418" s="7"/>
    </row>
    <row r="419" spans="1:28" ht="13.2">
      <c r="A419" s="167"/>
      <c r="B419" s="163" t="s">
        <v>13</v>
      </c>
      <c r="C419" s="163" t="s">
        <v>119</v>
      </c>
      <c r="D419" s="163" t="s">
        <v>120</v>
      </c>
      <c r="E419" s="163">
        <v>11</v>
      </c>
      <c r="F419" s="164">
        <v>0</v>
      </c>
      <c r="G419" s="165">
        <v>0</v>
      </c>
      <c r="H419" s="165">
        <v>0</v>
      </c>
      <c r="I419" s="165">
        <v>21.944020000000002</v>
      </c>
      <c r="J419" s="165">
        <v>0</v>
      </c>
      <c r="K419" s="165">
        <v>21.944020000000002</v>
      </c>
      <c r="L419" s="165">
        <v>0</v>
      </c>
      <c r="M419" s="165">
        <v>0</v>
      </c>
      <c r="N419" s="165">
        <v>0</v>
      </c>
      <c r="O419" s="165">
        <v>21.944020000000002</v>
      </c>
      <c r="P419" s="165">
        <v>5256.0490300000001</v>
      </c>
      <c r="Q419" s="165">
        <v>0</v>
      </c>
      <c r="R419" s="166">
        <v>5256.0490300000001</v>
      </c>
      <c r="S419" s="7"/>
      <c r="T419" s="7"/>
      <c r="U419" s="7"/>
      <c r="V419" s="7"/>
      <c r="W419" s="7"/>
      <c r="X419" s="7"/>
      <c r="Y419" s="7"/>
      <c r="Z419" s="7"/>
      <c r="AA419" s="7"/>
      <c r="AB419" s="7"/>
    </row>
    <row r="420" spans="1:28" ht="13.2">
      <c r="A420" s="167"/>
      <c r="B420" s="167"/>
      <c r="C420" s="167"/>
      <c r="D420" s="167"/>
      <c r="E420" s="168">
        <v>89</v>
      </c>
      <c r="F420" s="169">
        <v>0</v>
      </c>
      <c r="G420" s="121">
        <v>0</v>
      </c>
      <c r="H420" s="121">
        <v>0</v>
      </c>
      <c r="I420" s="121">
        <v>0</v>
      </c>
      <c r="J420" s="121">
        <v>0</v>
      </c>
      <c r="K420" s="121">
        <v>0</v>
      </c>
      <c r="L420" s="121">
        <v>0</v>
      </c>
      <c r="M420" s="121">
        <v>0</v>
      </c>
      <c r="N420" s="121">
        <v>0</v>
      </c>
      <c r="O420" s="121">
        <v>0</v>
      </c>
      <c r="P420" s="121">
        <v>3043.0129700000002</v>
      </c>
      <c r="Q420" s="121">
        <v>0</v>
      </c>
      <c r="R420" s="170">
        <v>3043.0129700000002</v>
      </c>
      <c r="S420" s="7"/>
      <c r="T420" s="7"/>
      <c r="U420" s="7"/>
      <c r="V420" s="7"/>
      <c r="W420" s="7"/>
      <c r="X420" s="7"/>
      <c r="Y420" s="7"/>
      <c r="Z420" s="7"/>
      <c r="AA420" s="7"/>
      <c r="AB420" s="7"/>
    </row>
    <row r="421" spans="1:28" ht="13.2">
      <c r="A421" s="167"/>
      <c r="B421" s="167"/>
      <c r="C421" s="167"/>
      <c r="D421" s="167"/>
      <c r="E421" s="168">
        <v>90</v>
      </c>
      <c r="F421" s="169">
        <v>0</v>
      </c>
      <c r="G421" s="121">
        <v>0</v>
      </c>
      <c r="H421" s="121">
        <v>0</v>
      </c>
      <c r="I421" s="121">
        <v>0</v>
      </c>
      <c r="J421" s="121">
        <v>0</v>
      </c>
      <c r="K421" s="121">
        <v>0</v>
      </c>
      <c r="L421" s="121">
        <v>0</v>
      </c>
      <c r="M421" s="121">
        <v>0</v>
      </c>
      <c r="N421" s="121">
        <v>0</v>
      </c>
      <c r="O421" s="121">
        <v>0</v>
      </c>
      <c r="P421" s="121">
        <v>3943.1088300000001</v>
      </c>
      <c r="Q421" s="121">
        <v>0</v>
      </c>
      <c r="R421" s="170">
        <v>3943.1088300000001</v>
      </c>
      <c r="S421" s="7"/>
      <c r="T421" s="7"/>
      <c r="U421" s="7"/>
      <c r="V421" s="7"/>
      <c r="W421" s="7"/>
      <c r="X421" s="7"/>
      <c r="Y421" s="7"/>
      <c r="Z421" s="7"/>
      <c r="AA421" s="7"/>
      <c r="AB421" s="7"/>
    </row>
    <row r="422" spans="1:28" ht="13.2">
      <c r="A422" s="167"/>
      <c r="B422" s="167"/>
      <c r="C422" s="163" t="s">
        <v>13</v>
      </c>
      <c r="D422" s="163" t="s">
        <v>13</v>
      </c>
      <c r="E422" s="163">
        <v>12</v>
      </c>
      <c r="F422" s="164">
        <v>0</v>
      </c>
      <c r="G422" s="165">
        <v>0</v>
      </c>
      <c r="H422" s="165">
        <v>0</v>
      </c>
      <c r="I422" s="165">
        <v>0</v>
      </c>
      <c r="J422" s="165">
        <v>0</v>
      </c>
      <c r="K422" s="165">
        <v>0</v>
      </c>
      <c r="L422" s="165">
        <v>0</v>
      </c>
      <c r="M422" s="165">
        <v>0</v>
      </c>
      <c r="N422" s="165">
        <v>0</v>
      </c>
      <c r="O422" s="165">
        <v>0</v>
      </c>
      <c r="P422" s="165">
        <v>18721.29637</v>
      </c>
      <c r="Q422" s="165">
        <v>0</v>
      </c>
      <c r="R422" s="166">
        <v>18721.29637</v>
      </c>
      <c r="S422" s="7"/>
      <c r="T422" s="7"/>
      <c r="U422" s="7"/>
      <c r="V422" s="7"/>
      <c r="W422" s="7"/>
      <c r="X422" s="7"/>
      <c r="Y422" s="7"/>
      <c r="Z422" s="7"/>
      <c r="AA422" s="7"/>
      <c r="AB422" s="7"/>
    </row>
    <row r="423" spans="1:28" ht="13.2">
      <c r="A423" s="167"/>
      <c r="B423" s="167"/>
      <c r="C423" s="163" t="s">
        <v>121</v>
      </c>
      <c r="D423" s="163" t="s">
        <v>121</v>
      </c>
      <c r="E423" s="163">
        <v>38</v>
      </c>
      <c r="F423" s="164">
        <v>0</v>
      </c>
      <c r="G423" s="165">
        <v>0</v>
      </c>
      <c r="H423" s="165">
        <v>0</v>
      </c>
      <c r="I423" s="165">
        <v>0</v>
      </c>
      <c r="J423" s="165">
        <v>0</v>
      </c>
      <c r="K423" s="165">
        <v>0</v>
      </c>
      <c r="L423" s="165">
        <v>0</v>
      </c>
      <c r="M423" s="165">
        <v>0</v>
      </c>
      <c r="N423" s="165">
        <v>0</v>
      </c>
      <c r="O423" s="165">
        <v>0</v>
      </c>
      <c r="P423" s="165">
        <v>3814.7519500000003</v>
      </c>
      <c r="Q423" s="165">
        <v>0</v>
      </c>
      <c r="R423" s="166">
        <v>3814.7519500000003</v>
      </c>
      <c r="S423" s="7"/>
      <c r="T423" s="7"/>
      <c r="U423" s="7"/>
      <c r="V423" s="7"/>
      <c r="W423" s="7"/>
      <c r="X423" s="7"/>
      <c r="Y423" s="7"/>
      <c r="Z423" s="7"/>
      <c r="AA423" s="7"/>
      <c r="AB423" s="7"/>
    </row>
    <row r="424" spans="1:28" ht="13.2">
      <c r="A424" s="167"/>
      <c r="B424" s="167"/>
      <c r="C424" s="167"/>
      <c r="D424" s="167"/>
      <c r="E424" s="168">
        <v>126</v>
      </c>
      <c r="F424" s="169">
        <v>0</v>
      </c>
      <c r="G424" s="121">
        <v>0</v>
      </c>
      <c r="H424" s="121">
        <v>0</v>
      </c>
      <c r="I424" s="121">
        <v>0</v>
      </c>
      <c r="J424" s="121">
        <v>0</v>
      </c>
      <c r="K424" s="121">
        <v>0</v>
      </c>
      <c r="L424" s="121">
        <v>0</v>
      </c>
      <c r="M424" s="121">
        <v>0</v>
      </c>
      <c r="N424" s="121">
        <v>0</v>
      </c>
      <c r="O424" s="121">
        <v>0</v>
      </c>
      <c r="P424" s="121">
        <v>1801.3119799999999</v>
      </c>
      <c r="Q424" s="121">
        <v>0</v>
      </c>
      <c r="R424" s="170">
        <v>1801.3119799999999</v>
      </c>
      <c r="S424" s="7"/>
      <c r="T424" s="7"/>
      <c r="U424" s="7"/>
      <c r="V424" s="7"/>
      <c r="W424" s="7"/>
      <c r="X424" s="7"/>
      <c r="Y424" s="7"/>
      <c r="Z424" s="7"/>
      <c r="AA424" s="7"/>
      <c r="AB424" s="7"/>
    </row>
    <row r="425" spans="1:28" ht="13.2">
      <c r="A425" s="167"/>
      <c r="B425" s="167"/>
      <c r="C425" s="163" t="s">
        <v>122</v>
      </c>
      <c r="D425" s="163" t="s">
        <v>122</v>
      </c>
      <c r="E425" s="163">
        <v>20</v>
      </c>
      <c r="F425" s="164">
        <v>0</v>
      </c>
      <c r="G425" s="165">
        <v>0</v>
      </c>
      <c r="H425" s="165">
        <v>0</v>
      </c>
      <c r="I425" s="165">
        <v>0</v>
      </c>
      <c r="J425" s="165">
        <v>0</v>
      </c>
      <c r="K425" s="165">
        <v>0</v>
      </c>
      <c r="L425" s="165">
        <v>0</v>
      </c>
      <c r="M425" s="165">
        <v>0</v>
      </c>
      <c r="N425" s="165">
        <v>0</v>
      </c>
      <c r="O425" s="165">
        <v>0</v>
      </c>
      <c r="P425" s="165">
        <v>4481.6679999999997</v>
      </c>
      <c r="Q425" s="165">
        <v>0</v>
      </c>
      <c r="R425" s="166">
        <v>4481.6679999999997</v>
      </c>
      <c r="S425" s="7"/>
      <c r="T425" s="7"/>
      <c r="U425" s="7"/>
      <c r="V425" s="7"/>
      <c r="W425" s="7"/>
      <c r="X425" s="7"/>
      <c r="Y425" s="7"/>
      <c r="Z425" s="7"/>
      <c r="AA425" s="7"/>
      <c r="AB425" s="7"/>
    </row>
    <row r="426" spans="1:28" ht="13.2">
      <c r="A426" s="167"/>
      <c r="B426" s="167"/>
      <c r="C426" s="167"/>
      <c r="D426" s="167"/>
      <c r="E426" s="168">
        <v>125</v>
      </c>
      <c r="F426" s="169">
        <v>0</v>
      </c>
      <c r="G426" s="121">
        <v>0</v>
      </c>
      <c r="H426" s="121">
        <v>0</v>
      </c>
      <c r="I426" s="121">
        <v>0</v>
      </c>
      <c r="J426" s="121">
        <v>0</v>
      </c>
      <c r="K426" s="121">
        <v>0</v>
      </c>
      <c r="L426" s="121">
        <v>0</v>
      </c>
      <c r="M426" s="121">
        <v>0</v>
      </c>
      <c r="N426" s="121">
        <v>0</v>
      </c>
      <c r="O426" s="121">
        <v>0</v>
      </c>
      <c r="P426" s="121">
        <v>2528.1621500000001</v>
      </c>
      <c r="Q426" s="121">
        <v>0</v>
      </c>
      <c r="R426" s="170">
        <v>2528.1621500000001</v>
      </c>
      <c r="S426" s="7"/>
      <c r="T426" s="7"/>
      <c r="U426" s="7"/>
      <c r="V426" s="7"/>
      <c r="W426" s="7"/>
      <c r="X426" s="7"/>
      <c r="Y426" s="7"/>
      <c r="Z426" s="7"/>
      <c r="AA426" s="7"/>
      <c r="AB426" s="7"/>
    </row>
    <row r="427" spans="1:28" ht="13.2">
      <c r="A427" s="167"/>
      <c r="B427" s="163" t="s">
        <v>123</v>
      </c>
      <c r="C427" s="163" t="s">
        <v>124</v>
      </c>
      <c r="D427" s="163" t="s">
        <v>124</v>
      </c>
      <c r="E427" s="163">
        <v>26</v>
      </c>
      <c r="F427" s="164">
        <v>0</v>
      </c>
      <c r="G427" s="165">
        <v>0</v>
      </c>
      <c r="H427" s="165">
        <v>0</v>
      </c>
      <c r="I427" s="165">
        <v>0</v>
      </c>
      <c r="J427" s="165">
        <v>0</v>
      </c>
      <c r="K427" s="165">
        <v>0</v>
      </c>
      <c r="L427" s="165">
        <v>0</v>
      </c>
      <c r="M427" s="165">
        <v>0</v>
      </c>
      <c r="N427" s="165">
        <v>0</v>
      </c>
      <c r="O427" s="165">
        <v>0</v>
      </c>
      <c r="P427" s="165">
        <v>3189.5574999999999</v>
      </c>
      <c r="Q427" s="165">
        <v>0</v>
      </c>
      <c r="R427" s="166">
        <v>3189.5574999999999</v>
      </c>
      <c r="S427" s="7"/>
      <c r="T427" s="7"/>
      <c r="U427" s="7"/>
      <c r="V427" s="7"/>
      <c r="W427" s="7"/>
      <c r="X427" s="7"/>
      <c r="Y427" s="7"/>
      <c r="Z427" s="7"/>
      <c r="AA427" s="7"/>
      <c r="AB427" s="7"/>
    </row>
    <row r="428" spans="1:28" ht="13.2">
      <c r="A428" s="167"/>
      <c r="B428" s="167"/>
      <c r="C428" s="167"/>
      <c r="D428" s="167"/>
      <c r="E428" s="168">
        <v>129</v>
      </c>
      <c r="F428" s="169">
        <v>0</v>
      </c>
      <c r="G428" s="121">
        <v>0</v>
      </c>
      <c r="H428" s="121">
        <v>0</v>
      </c>
      <c r="I428" s="121">
        <v>0</v>
      </c>
      <c r="J428" s="121">
        <v>0</v>
      </c>
      <c r="K428" s="121">
        <v>0</v>
      </c>
      <c r="L428" s="121">
        <v>0</v>
      </c>
      <c r="M428" s="121">
        <v>0</v>
      </c>
      <c r="N428" s="121">
        <v>0</v>
      </c>
      <c r="O428" s="121">
        <v>0</v>
      </c>
      <c r="P428" s="121">
        <v>2177.9172999999996</v>
      </c>
      <c r="Q428" s="121">
        <v>0</v>
      </c>
      <c r="R428" s="170">
        <v>2177.9172999999996</v>
      </c>
      <c r="S428" s="7"/>
      <c r="T428" s="7"/>
      <c r="U428" s="7"/>
      <c r="V428" s="7"/>
      <c r="W428" s="7"/>
      <c r="X428" s="7"/>
      <c r="Y428" s="7"/>
      <c r="Z428" s="7"/>
      <c r="AA428" s="7"/>
      <c r="AB428" s="7"/>
    </row>
    <row r="429" spans="1:28" ht="13.2">
      <c r="A429" s="167"/>
      <c r="B429" s="167"/>
      <c r="C429" s="167"/>
      <c r="D429" s="163" t="s">
        <v>252</v>
      </c>
      <c r="E429" s="163">
        <v>226</v>
      </c>
      <c r="F429" s="164">
        <v>0</v>
      </c>
      <c r="G429" s="165">
        <v>0</v>
      </c>
      <c r="H429" s="165">
        <v>0</v>
      </c>
      <c r="I429" s="165">
        <v>0</v>
      </c>
      <c r="J429" s="165">
        <v>0</v>
      </c>
      <c r="K429" s="165">
        <v>0</v>
      </c>
      <c r="L429" s="165">
        <v>0</v>
      </c>
      <c r="M429" s="165">
        <v>0</v>
      </c>
      <c r="N429" s="165">
        <v>0</v>
      </c>
      <c r="O429" s="165">
        <v>0</v>
      </c>
      <c r="P429" s="165">
        <v>1603.00038</v>
      </c>
      <c r="Q429" s="165">
        <v>0</v>
      </c>
      <c r="R429" s="166">
        <v>1603.00038</v>
      </c>
      <c r="S429" s="7"/>
      <c r="T429" s="7"/>
      <c r="U429" s="7"/>
      <c r="V429" s="7"/>
      <c r="W429" s="7"/>
      <c r="X429" s="7"/>
      <c r="Y429" s="7"/>
      <c r="Z429" s="7"/>
      <c r="AA429" s="7"/>
      <c r="AB429" s="7"/>
    </row>
    <row r="430" spans="1:28" ht="13.2">
      <c r="A430" s="167"/>
      <c r="B430" s="167"/>
      <c r="C430" s="163" t="s">
        <v>125</v>
      </c>
      <c r="D430" s="163" t="s">
        <v>125</v>
      </c>
      <c r="E430" s="163">
        <v>13</v>
      </c>
      <c r="F430" s="164">
        <v>0</v>
      </c>
      <c r="G430" s="165">
        <v>0</v>
      </c>
      <c r="H430" s="165">
        <v>0</v>
      </c>
      <c r="I430" s="165">
        <v>26.557279999999999</v>
      </c>
      <c r="J430" s="165">
        <v>0</v>
      </c>
      <c r="K430" s="165">
        <v>26.557279999999999</v>
      </c>
      <c r="L430" s="165">
        <v>0</v>
      </c>
      <c r="M430" s="165">
        <v>0</v>
      </c>
      <c r="N430" s="165">
        <v>0</v>
      </c>
      <c r="O430" s="165">
        <v>26.557279999999999</v>
      </c>
      <c r="P430" s="165">
        <v>4161.1398600000002</v>
      </c>
      <c r="Q430" s="165">
        <v>0</v>
      </c>
      <c r="R430" s="166">
        <v>4161.1398600000002</v>
      </c>
      <c r="S430" s="7"/>
      <c r="T430" s="7"/>
      <c r="U430" s="7"/>
      <c r="V430" s="7"/>
      <c r="W430" s="7"/>
      <c r="X430" s="7"/>
      <c r="Y430" s="7"/>
      <c r="Z430" s="7"/>
      <c r="AA430" s="7"/>
      <c r="AB430" s="7"/>
    </row>
    <row r="431" spans="1:28" ht="13.2">
      <c r="A431" s="167"/>
      <c r="B431" s="167"/>
      <c r="C431" s="167"/>
      <c r="D431" s="167"/>
      <c r="E431" s="168">
        <v>34</v>
      </c>
      <c r="F431" s="169">
        <v>0</v>
      </c>
      <c r="G431" s="121">
        <v>0</v>
      </c>
      <c r="H431" s="121">
        <v>0</v>
      </c>
      <c r="I431" s="121">
        <v>0</v>
      </c>
      <c r="J431" s="121">
        <v>0</v>
      </c>
      <c r="K431" s="121">
        <v>0</v>
      </c>
      <c r="L431" s="121">
        <v>0</v>
      </c>
      <c r="M431" s="121">
        <v>0</v>
      </c>
      <c r="N431" s="121">
        <v>0</v>
      </c>
      <c r="O431" s="121">
        <v>0</v>
      </c>
      <c r="P431" s="121">
        <v>3916.9352400000002</v>
      </c>
      <c r="Q431" s="121">
        <v>0</v>
      </c>
      <c r="R431" s="170">
        <v>3916.9352400000002</v>
      </c>
      <c r="S431" s="7"/>
      <c r="T431" s="7"/>
      <c r="U431" s="7"/>
      <c r="V431" s="7"/>
      <c r="W431" s="7"/>
      <c r="X431" s="7"/>
      <c r="Y431" s="7"/>
      <c r="Z431" s="7"/>
      <c r="AA431" s="7"/>
      <c r="AB431" s="7"/>
    </row>
    <row r="432" spans="1:28" ht="13.2">
      <c r="A432" s="167"/>
      <c r="B432" s="167"/>
      <c r="C432" s="167"/>
      <c r="D432" s="167"/>
      <c r="E432" s="168">
        <v>83</v>
      </c>
      <c r="F432" s="169">
        <v>0</v>
      </c>
      <c r="G432" s="121">
        <v>0</v>
      </c>
      <c r="H432" s="121">
        <v>0</v>
      </c>
      <c r="I432" s="121">
        <v>0</v>
      </c>
      <c r="J432" s="121">
        <v>0</v>
      </c>
      <c r="K432" s="121">
        <v>0</v>
      </c>
      <c r="L432" s="121">
        <v>0</v>
      </c>
      <c r="M432" s="121">
        <v>0</v>
      </c>
      <c r="N432" s="121">
        <v>0</v>
      </c>
      <c r="O432" s="121">
        <v>0</v>
      </c>
      <c r="P432" s="121">
        <v>2352.37698</v>
      </c>
      <c r="Q432" s="121">
        <v>0</v>
      </c>
      <c r="R432" s="170">
        <v>2352.37698</v>
      </c>
      <c r="S432" s="7"/>
      <c r="T432" s="7"/>
      <c r="U432" s="7"/>
      <c r="V432" s="7"/>
      <c r="W432" s="7"/>
      <c r="X432" s="7"/>
      <c r="Y432" s="7"/>
      <c r="Z432" s="7"/>
      <c r="AA432" s="7"/>
      <c r="AB432" s="7"/>
    </row>
    <row r="433" spans="1:28" ht="13.2">
      <c r="A433" s="167"/>
      <c r="B433" s="167"/>
      <c r="C433" s="167"/>
      <c r="D433" s="167"/>
      <c r="E433" s="168">
        <v>84</v>
      </c>
      <c r="F433" s="169">
        <v>0</v>
      </c>
      <c r="G433" s="121">
        <v>0</v>
      </c>
      <c r="H433" s="121">
        <v>0</v>
      </c>
      <c r="I433" s="121">
        <v>0</v>
      </c>
      <c r="J433" s="121">
        <v>0</v>
      </c>
      <c r="K433" s="121">
        <v>0</v>
      </c>
      <c r="L433" s="121">
        <v>0</v>
      </c>
      <c r="M433" s="121">
        <v>0</v>
      </c>
      <c r="N433" s="121">
        <v>0</v>
      </c>
      <c r="O433" s="121">
        <v>0</v>
      </c>
      <c r="P433" s="121">
        <v>13610.845579999999</v>
      </c>
      <c r="Q433" s="121">
        <v>0</v>
      </c>
      <c r="R433" s="170">
        <v>13610.845579999999</v>
      </c>
      <c r="S433" s="7"/>
      <c r="T433" s="7"/>
      <c r="U433" s="7"/>
      <c r="V433" s="7"/>
      <c r="W433" s="7"/>
      <c r="X433" s="7"/>
      <c r="Y433" s="7"/>
      <c r="Z433" s="7"/>
      <c r="AA433" s="7"/>
      <c r="AB433" s="7"/>
    </row>
    <row r="434" spans="1:28" ht="13.2">
      <c r="A434" s="167"/>
      <c r="B434" s="167"/>
      <c r="C434" s="167"/>
      <c r="D434" s="167"/>
      <c r="E434" s="168">
        <v>228</v>
      </c>
      <c r="F434" s="169">
        <v>0</v>
      </c>
      <c r="G434" s="121">
        <v>0</v>
      </c>
      <c r="H434" s="121">
        <v>0</v>
      </c>
      <c r="I434" s="121">
        <v>0</v>
      </c>
      <c r="J434" s="121">
        <v>0</v>
      </c>
      <c r="K434" s="121">
        <v>0</v>
      </c>
      <c r="L434" s="121">
        <v>0</v>
      </c>
      <c r="M434" s="121">
        <v>0</v>
      </c>
      <c r="N434" s="121">
        <v>0</v>
      </c>
      <c r="O434" s="121">
        <v>0</v>
      </c>
      <c r="P434" s="121">
        <v>398.07739000000004</v>
      </c>
      <c r="Q434" s="121">
        <v>0</v>
      </c>
      <c r="R434" s="170">
        <v>398.07739000000004</v>
      </c>
      <c r="S434" s="7"/>
      <c r="T434" s="7"/>
      <c r="U434" s="7"/>
      <c r="V434" s="7"/>
      <c r="W434" s="7"/>
      <c r="X434" s="7"/>
      <c r="Y434" s="7"/>
      <c r="Z434" s="7"/>
      <c r="AA434" s="7"/>
      <c r="AB434" s="7"/>
    </row>
    <row r="435" spans="1:28" ht="13.2">
      <c r="A435" s="167"/>
      <c r="B435" s="167"/>
      <c r="C435" s="163" t="s">
        <v>258</v>
      </c>
      <c r="D435" s="163" t="s">
        <v>258</v>
      </c>
      <c r="E435" s="163">
        <v>130</v>
      </c>
      <c r="F435" s="164">
        <v>0</v>
      </c>
      <c r="G435" s="165">
        <v>0</v>
      </c>
      <c r="H435" s="165">
        <v>0</v>
      </c>
      <c r="I435" s="165">
        <v>0</v>
      </c>
      <c r="J435" s="165">
        <v>0</v>
      </c>
      <c r="K435" s="165">
        <v>0</v>
      </c>
      <c r="L435" s="165">
        <v>0</v>
      </c>
      <c r="M435" s="165">
        <v>0</v>
      </c>
      <c r="N435" s="165">
        <v>0</v>
      </c>
      <c r="O435" s="165">
        <v>0</v>
      </c>
      <c r="P435" s="165">
        <v>2636.5730099999996</v>
      </c>
      <c r="Q435" s="165">
        <v>0</v>
      </c>
      <c r="R435" s="166">
        <v>2636.5730099999996</v>
      </c>
      <c r="S435" s="7"/>
      <c r="T435" s="7"/>
      <c r="U435" s="7"/>
      <c r="V435" s="7"/>
      <c r="W435" s="7"/>
      <c r="X435" s="7"/>
      <c r="Y435" s="7"/>
      <c r="Z435" s="7"/>
      <c r="AA435" s="7"/>
      <c r="AB435" s="7"/>
    </row>
    <row r="436" spans="1:28" ht="13.2">
      <c r="A436" s="167"/>
      <c r="B436" s="167"/>
      <c r="C436" s="163" t="s">
        <v>260</v>
      </c>
      <c r="D436" s="163" t="s">
        <v>260</v>
      </c>
      <c r="E436" s="163">
        <v>14</v>
      </c>
      <c r="F436" s="164">
        <v>0</v>
      </c>
      <c r="G436" s="165">
        <v>0</v>
      </c>
      <c r="H436" s="165">
        <v>0</v>
      </c>
      <c r="I436" s="165">
        <v>0</v>
      </c>
      <c r="J436" s="165">
        <v>0</v>
      </c>
      <c r="K436" s="165">
        <v>0</v>
      </c>
      <c r="L436" s="165">
        <v>0</v>
      </c>
      <c r="M436" s="165">
        <v>0</v>
      </c>
      <c r="N436" s="165">
        <v>0</v>
      </c>
      <c r="O436" s="165">
        <v>0</v>
      </c>
      <c r="P436" s="165">
        <v>2214.5795899999998</v>
      </c>
      <c r="Q436" s="165">
        <v>0</v>
      </c>
      <c r="R436" s="166">
        <v>2214.5795899999998</v>
      </c>
      <c r="S436" s="7"/>
      <c r="T436" s="7"/>
      <c r="U436" s="7"/>
      <c r="V436" s="7"/>
      <c r="W436" s="7"/>
      <c r="X436" s="7"/>
      <c r="Y436" s="7"/>
      <c r="Z436" s="7"/>
      <c r="AA436" s="7"/>
      <c r="AB436" s="7"/>
    </row>
    <row r="437" spans="1:28" ht="13.2">
      <c r="A437" s="167"/>
      <c r="B437" s="167"/>
      <c r="C437" s="167"/>
      <c r="D437" s="167"/>
      <c r="E437" s="168">
        <v>128</v>
      </c>
      <c r="F437" s="169">
        <v>0</v>
      </c>
      <c r="G437" s="121">
        <v>0</v>
      </c>
      <c r="H437" s="121">
        <v>0</v>
      </c>
      <c r="I437" s="121">
        <v>0</v>
      </c>
      <c r="J437" s="121">
        <v>0</v>
      </c>
      <c r="K437" s="121">
        <v>0</v>
      </c>
      <c r="L437" s="121">
        <v>0</v>
      </c>
      <c r="M437" s="121">
        <v>0</v>
      </c>
      <c r="N437" s="121">
        <v>0</v>
      </c>
      <c r="O437" s="121">
        <v>0</v>
      </c>
      <c r="P437" s="121">
        <v>1735.0512900000001</v>
      </c>
      <c r="Q437" s="121">
        <v>0</v>
      </c>
      <c r="R437" s="170">
        <v>1735.0512900000001</v>
      </c>
      <c r="S437" s="7"/>
      <c r="T437" s="7"/>
      <c r="U437" s="7"/>
      <c r="V437" s="7"/>
      <c r="W437" s="7"/>
      <c r="X437" s="7"/>
      <c r="Y437" s="7"/>
      <c r="Z437" s="7"/>
      <c r="AA437" s="7"/>
      <c r="AB437" s="7"/>
    </row>
    <row r="438" spans="1:28" ht="13.2">
      <c r="A438" s="167"/>
      <c r="B438" s="163" t="s">
        <v>15</v>
      </c>
      <c r="C438" s="163" t="s">
        <v>129</v>
      </c>
      <c r="D438" s="163" t="s">
        <v>129</v>
      </c>
      <c r="E438" s="163">
        <v>39</v>
      </c>
      <c r="F438" s="164">
        <v>0</v>
      </c>
      <c r="G438" s="165">
        <v>0</v>
      </c>
      <c r="H438" s="165">
        <v>0</v>
      </c>
      <c r="I438" s="165">
        <v>0</v>
      </c>
      <c r="J438" s="165">
        <v>0</v>
      </c>
      <c r="K438" s="165">
        <v>0</v>
      </c>
      <c r="L438" s="165">
        <v>0</v>
      </c>
      <c r="M438" s="165">
        <v>0</v>
      </c>
      <c r="N438" s="165">
        <v>0</v>
      </c>
      <c r="O438" s="165">
        <v>0</v>
      </c>
      <c r="P438" s="165">
        <v>9092.7705399999995</v>
      </c>
      <c r="Q438" s="165">
        <v>0</v>
      </c>
      <c r="R438" s="166">
        <v>9092.7705399999995</v>
      </c>
      <c r="S438" s="7"/>
      <c r="T438" s="7"/>
      <c r="U438" s="7"/>
      <c r="V438" s="7"/>
      <c r="W438" s="7"/>
      <c r="X438" s="7"/>
      <c r="Y438" s="7"/>
      <c r="Z438" s="7"/>
      <c r="AA438" s="7"/>
      <c r="AB438" s="7"/>
    </row>
    <row r="439" spans="1:28" ht="13.2">
      <c r="A439" s="167"/>
      <c r="B439" s="167"/>
      <c r="C439" s="167"/>
      <c r="D439" s="167"/>
      <c r="E439" s="168">
        <v>133</v>
      </c>
      <c r="F439" s="169">
        <v>0</v>
      </c>
      <c r="G439" s="121">
        <v>0</v>
      </c>
      <c r="H439" s="121">
        <v>0</v>
      </c>
      <c r="I439" s="121">
        <v>0</v>
      </c>
      <c r="J439" s="121">
        <v>0</v>
      </c>
      <c r="K439" s="121">
        <v>0</v>
      </c>
      <c r="L439" s="121">
        <v>0</v>
      </c>
      <c r="M439" s="121">
        <v>0</v>
      </c>
      <c r="N439" s="121">
        <v>0</v>
      </c>
      <c r="O439" s="121">
        <v>0</v>
      </c>
      <c r="P439" s="121">
        <v>4863.8726999999999</v>
      </c>
      <c r="Q439" s="121">
        <v>0</v>
      </c>
      <c r="R439" s="170">
        <v>4863.8726999999999</v>
      </c>
      <c r="S439" s="7"/>
      <c r="T439" s="7"/>
      <c r="U439" s="7"/>
      <c r="V439" s="7"/>
      <c r="W439" s="7"/>
      <c r="X439" s="7"/>
      <c r="Y439" s="7"/>
      <c r="Z439" s="7"/>
      <c r="AA439" s="7"/>
      <c r="AB439" s="7"/>
    </row>
    <row r="440" spans="1:28" ht="13.2">
      <c r="A440" s="167"/>
      <c r="B440" s="167"/>
      <c r="C440" s="163" t="s">
        <v>205</v>
      </c>
      <c r="D440" s="163" t="s">
        <v>206</v>
      </c>
      <c r="E440" s="163">
        <v>72</v>
      </c>
      <c r="F440" s="164">
        <v>0</v>
      </c>
      <c r="G440" s="165">
        <v>0</v>
      </c>
      <c r="H440" s="165">
        <v>0</v>
      </c>
      <c r="I440" s="165">
        <v>0</v>
      </c>
      <c r="J440" s="165">
        <v>0</v>
      </c>
      <c r="K440" s="165">
        <v>0</v>
      </c>
      <c r="L440" s="165">
        <v>0</v>
      </c>
      <c r="M440" s="165">
        <v>0</v>
      </c>
      <c r="N440" s="165">
        <v>0</v>
      </c>
      <c r="O440" s="165">
        <v>0</v>
      </c>
      <c r="P440" s="165">
        <v>1339.8366599999999</v>
      </c>
      <c r="Q440" s="165">
        <v>0</v>
      </c>
      <c r="R440" s="166">
        <v>1339.8366599999999</v>
      </c>
      <c r="S440" s="7"/>
      <c r="T440" s="7"/>
      <c r="U440" s="7"/>
      <c r="V440" s="7"/>
      <c r="W440" s="7"/>
      <c r="X440" s="7"/>
      <c r="Y440" s="7"/>
      <c r="Z440" s="7"/>
      <c r="AA440" s="7"/>
      <c r="AB440" s="7"/>
    </row>
    <row r="441" spans="1:28" ht="13.2">
      <c r="A441" s="167"/>
      <c r="B441" s="167"/>
      <c r="C441" s="167"/>
      <c r="D441" s="167"/>
      <c r="E441" s="168">
        <v>132</v>
      </c>
      <c r="F441" s="169">
        <v>0</v>
      </c>
      <c r="G441" s="121">
        <v>0</v>
      </c>
      <c r="H441" s="121">
        <v>0</v>
      </c>
      <c r="I441" s="121">
        <v>0</v>
      </c>
      <c r="J441" s="121">
        <v>0</v>
      </c>
      <c r="K441" s="121">
        <v>0</v>
      </c>
      <c r="L441" s="121">
        <v>0</v>
      </c>
      <c r="M441" s="121">
        <v>0</v>
      </c>
      <c r="N441" s="121">
        <v>0</v>
      </c>
      <c r="O441" s="121">
        <v>0</v>
      </c>
      <c r="P441" s="121">
        <v>643.05135999999993</v>
      </c>
      <c r="Q441" s="121">
        <v>0</v>
      </c>
      <c r="R441" s="170">
        <v>643.05135999999993</v>
      </c>
      <c r="S441" s="7"/>
      <c r="T441" s="7"/>
      <c r="U441" s="7"/>
      <c r="V441" s="7"/>
      <c r="W441" s="7"/>
      <c r="X441" s="7"/>
      <c r="Y441" s="7"/>
      <c r="Z441" s="7"/>
      <c r="AA441" s="7"/>
      <c r="AB441" s="7"/>
    </row>
    <row r="442" spans="1:28" ht="13.2">
      <c r="A442" s="167"/>
      <c r="B442" s="167"/>
      <c r="C442" s="163" t="s">
        <v>130</v>
      </c>
      <c r="D442" s="163" t="s">
        <v>131</v>
      </c>
      <c r="E442" s="163">
        <v>35</v>
      </c>
      <c r="F442" s="164">
        <v>0</v>
      </c>
      <c r="G442" s="165">
        <v>0</v>
      </c>
      <c r="H442" s="165">
        <v>0</v>
      </c>
      <c r="I442" s="165">
        <v>0</v>
      </c>
      <c r="J442" s="165">
        <v>0</v>
      </c>
      <c r="K442" s="165">
        <v>0</v>
      </c>
      <c r="L442" s="165">
        <v>0</v>
      </c>
      <c r="M442" s="165">
        <v>0</v>
      </c>
      <c r="N442" s="165">
        <v>0</v>
      </c>
      <c r="O442" s="165">
        <v>0</v>
      </c>
      <c r="P442" s="165">
        <v>4558.0733600000003</v>
      </c>
      <c r="Q442" s="165">
        <v>0</v>
      </c>
      <c r="R442" s="166">
        <v>4558.0733600000003</v>
      </c>
      <c r="S442" s="7"/>
      <c r="T442" s="7"/>
      <c r="U442" s="7"/>
      <c r="V442" s="7"/>
      <c r="W442" s="7"/>
      <c r="X442" s="7"/>
      <c r="Y442" s="7"/>
      <c r="Z442" s="7"/>
      <c r="AA442" s="7"/>
      <c r="AB442" s="7"/>
    </row>
    <row r="443" spans="1:28" ht="13.2">
      <c r="A443" s="167"/>
      <c r="B443" s="167"/>
      <c r="C443" s="167"/>
      <c r="D443" s="167"/>
      <c r="E443" s="168">
        <v>93</v>
      </c>
      <c r="F443" s="169">
        <v>0</v>
      </c>
      <c r="G443" s="121">
        <v>0</v>
      </c>
      <c r="H443" s="121">
        <v>0</v>
      </c>
      <c r="I443" s="121">
        <v>0</v>
      </c>
      <c r="J443" s="121">
        <v>0</v>
      </c>
      <c r="K443" s="121">
        <v>0</v>
      </c>
      <c r="L443" s="121">
        <v>0</v>
      </c>
      <c r="M443" s="121">
        <v>0</v>
      </c>
      <c r="N443" s="121">
        <v>0</v>
      </c>
      <c r="O443" s="121">
        <v>0</v>
      </c>
      <c r="P443" s="121">
        <v>4430.0183499999994</v>
      </c>
      <c r="Q443" s="121">
        <v>0</v>
      </c>
      <c r="R443" s="170">
        <v>4430.0183499999994</v>
      </c>
      <c r="S443" s="7"/>
      <c r="T443" s="7"/>
      <c r="U443" s="7"/>
      <c r="V443" s="7"/>
      <c r="W443" s="7"/>
      <c r="X443" s="7"/>
      <c r="Y443" s="7"/>
      <c r="Z443" s="7"/>
      <c r="AA443" s="7"/>
      <c r="AB443" s="7"/>
    </row>
    <row r="444" spans="1:28" ht="13.2">
      <c r="A444" s="167"/>
      <c r="B444" s="167"/>
      <c r="C444" s="167"/>
      <c r="D444" s="163" t="s">
        <v>130</v>
      </c>
      <c r="E444" s="163">
        <v>15</v>
      </c>
      <c r="F444" s="164">
        <v>0</v>
      </c>
      <c r="G444" s="165">
        <v>0</v>
      </c>
      <c r="H444" s="165">
        <v>0</v>
      </c>
      <c r="I444" s="165">
        <v>610.90370999999993</v>
      </c>
      <c r="J444" s="165">
        <v>0</v>
      </c>
      <c r="K444" s="165">
        <v>610.90370999999993</v>
      </c>
      <c r="L444" s="165">
        <v>0</v>
      </c>
      <c r="M444" s="165">
        <v>0</v>
      </c>
      <c r="N444" s="165">
        <v>0</v>
      </c>
      <c r="O444" s="165">
        <v>610.90370999999993</v>
      </c>
      <c r="P444" s="165">
        <v>15935.391730000001</v>
      </c>
      <c r="Q444" s="165">
        <v>0</v>
      </c>
      <c r="R444" s="166">
        <v>15935.391730000001</v>
      </c>
      <c r="S444" s="7"/>
      <c r="T444" s="7"/>
      <c r="U444" s="7"/>
      <c r="V444" s="7"/>
      <c r="W444" s="7"/>
      <c r="X444" s="7"/>
      <c r="Y444" s="7"/>
      <c r="Z444" s="7"/>
      <c r="AA444" s="7"/>
      <c r="AB444" s="7"/>
    </row>
    <row r="445" spans="1:28" ht="13.2">
      <c r="A445" s="167"/>
      <c r="B445" s="167"/>
      <c r="C445" s="167"/>
      <c r="D445" s="167"/>
      <c r="E445" s="168">
        <v>91</v>
      </c>
      <c r="F445" s="169">
        <v>0</v>
      </c>
      <c r="G445" s="121">
        <v>0</v>
      </c>
      <c r="H445" s="121">
        <v>0</v>
      </c>
      <c r="I445" s="121">
        <v>0</v>
      </c>
      <c r="J445" s="121">
        <v>0</v>
      </c>
      <c r="K445" s="121">
        <v>0</v>
      </c>
      <c r="L445" s="121">
        <v>0</v>
      </c>
      <c r="M445" s="121">
        <v>0</v>
      </c>
      <c r="N445" s="121">
        <v>0</v>
      </c>
      <c r="O445" s="121">
        <v>0</v>
      </c>
      <c r="P445" s="121">
        <v>19060.56712</v>
      </c>
      <c r="Q445" s="121">
        <v>0</v>
      </c>
      <c r="R445" s="170">
        <v>19060.56712</v>
      </c>
      <c r="S445" s="7"/>
      <c r="T445" s="7"/>
      <c r="U445" s="7"/>
      <c r="V445" s="7"/>
      <c r="W445" s="7"/>
      <c r="X445" s="7"/>
      <c r="Y445" s="7"/>
      <c r="Z445" s="7"/>
      <c r="AA445" s="7"/>
      <c r="AB445" s="7"/>
    </row>
    <row r="446" spans="1:28" ht="13.2">
      <c r="A446" s="167"/>
      <c r="B446" s="167"/>
      <c r="C446" s="167"/>
      <c r="D446" s="163" t="s">
        <v>292</v>
      </c>
      <c r="E446" s="163">
        <v>111</v>
      </c>
      <c r="F446" s="164">
        <v>0</v>
      </c>
      <c r="G446" s="165">
        <v>0</v>
      </c>
      <c r="H446" s="165">
        <v>0</v>
      </c>
      <c r="I446" s="165">
        <v>0</v>
      </c>
      <c r="J446" s="165">
        <v>0</v>
      </c>
      <c r="K446" s="165">
        <v>0</v>
      </c>
      <c r="L446" s="165">
        <v>0</v>
      </c>
      <c r="M446" s="165">
        <v>0</v>
      </c>
      <c r="N446" s="165">
        <v>0</v>
      </c>
      <c r="O446" s="165">
        <v>0</v>
      </c>
      <c r="P446" s="165">
        <v>4270.04054</v>
      </c>
      <c r="Q446" s="165">
        <v>0</v>
      </c>
      <c r="R446" s="166">
        <v>4270.04054</v>
      </c>
      <c r="S446" s="7"/>
      <c r="T446" s="7"/>
      <c r="U446" s="7"/>
      <c r="V446" s="7"/>
      <c r="W446" s="7"/>
      <c r="X446" s="7"/>
      <c r="Y446" s="7"/>
      <c r="Z446" s="7"/>
      <c r="AA446" s="7"/>
      <c r="AB446" s="7"/>
    </row>
    <row r="447" spans="1:28" ht="13.2">
      <c r="A447" s="167"/>
      <c r="B447" s="167"/>
      <c r="C447" s="163" t="s">
        <v>132</v>
      </c>
      <c r="D447" s="163" t="s">
        <v>132</v>
      </c>
      <c r="E447" s="163">
        <v>131</v>
      </c>
      <c r="F447" s="164">
        <v>0</v>
      </c>
      <c r="G447" s="165">
        <v>0</v>
      </c>
      <c r="H447" s="165">
        <v>0</v>
      </c>
      <c r="I447" s="165">
        <v>0</v>
      </c>
      <c r="J447" s="165">
        <v>0</v>
      </c>
      <c r="K447" s="165">
        <v>0</v>
      </c>
      <c r="L447" s="165">
        <v>0</v>
      </c>
      <c r="M447" s="165">
        <v>0</v>
      </c>
      <c r="N447" s="165">
        <v>0</v>
      </c>
      <c r="O447" s="165">
        <v>0</v>
      </c>
      <c r="P447" s="165">
        <v>4818.6045199999999</v>
      </c>
      <c r="Q447" s="165">
        <v>0</v>
      </c>
      <c r="R447" s="166">
        <v>4818.6045199999999</v>
      </c>
      <c r="S447" s="7"/>
      <c r="T447" s="7"/>
      <c r="U447" s="7"/>
      <c r="V447" s="7"/>
      <c r="W447" s="7"/>
      <c r="X447" s="7"/>
      <c r="Y447" s="7"/>
      <c r="Z447" s="7"/>
      <c r="AA447" s="7"/>
      <c r="AB447" s="7"/>
    </row>
    <row r="448" spans="1:28" ht="13.2">
      <c r="A448" s="167"/>
      <c r="B448" s="167"/>
      <c r="C448" s="163" t="s">
        <v>293</v>
      </c>
      <c r="D448" s="163" t="s">
        <v>293</v>
      </c>
      <c r="E448" s="163">
        <v>134</v>
      </c>
      <c r="F448" s="164">
        <v>0</v>
      </c>
      <c r="G448" s="165">
        <v>0</v>
      </c>
      <c r="H448" s="165">
        <v>0</v>
      </c>
      <c r="I448" s="165">
        <v>0</v>
      </c>
      <c r="J448" s="165">
        <v>0</v>
      </c>
      <c r="K448" s="165">
        <v>0</v>
      </c>
      <c r="L448" s="165">
        <v>0</v>
      </c>
      <c r="M448" s="165">
        <v>0</v>
      </c>
      <c r="N448" s="165">
        <v>0</v>
      </c>
      <c r="O448" s="165">
        <v>0</v>
      </c>
      <c r="P448" s="165">
        <v>3245.6542599999998</v>
      </c>
      <c r="Q448" s="165">
        <v>0</v>
      </c>
      <c r="R448" s="166">
        <v>3245.6542599999998</v>
      </c>
      <c r="S448" s="7"/>
      <c r="T448" s="7"/>
      <c r="U448" s="7"/>
      <c r="V448" s="7"/>
      <c r="W448" s="7"/>
      <c r="X448" s="7"/>
      <c r="Y448" s="7"/>
      <c r="Z448" s="7"/>
      <c r="AA448" s="7"/>
      <c r="AB448" s="7"/>
    </row>
    <row r="449" spans="1:28" ht="13.2">
      <c r="A449" s="167"/>
      <c r="B449" s="163" t="s">
        <v>16</v>
      </c>
      <c r="C449" s="163" t="s">
        <v>133</v>
      </c>
      <c r="D449" s="163" t="s">
        <v>133</v>
      </c>
      <c r="E449" s="163">
        <v>30</v>
      </c>
      <c r="F449" s="164">
        <v>0</v>
      </c>
      <c r="G449" s="165">
        <v>0</v>
      </c>
      <c r="H449" s="165">
        <v>0</v>
      </c>
      <c r="I449" s="165">
        <v>145.30832999999998</v>
      </c>
      <c r="J449" s="165">
        <v>0</v>
      </c>
      <c r="K449" s="165">
        <v>145.30832999999998</v>
      </c>
      <c r="L449" s="165">
        <v>0</v>
      </c>
      <c r="M449" s="165">
        <v>0</v>
      </c>
      <c r="N449" s="165">
        <v>0</v>
      </c>
      <c r="O449" s="165">
        <v>145.30832999999998</v>
      </c>
      <c r="P449" s="165">
        <v>2515.8562299999999</v>
      </c>
      <c r="Q449" s="165">
        <v>0</v>
      </c>
      <c r="R449" s="166">
        <v>2515.8562299999999</v>
      </c>
      <c r="S449" s="7"/>
      <c r="T449" s="7"/>
      <c r="U449" s="7"/>
      <c r="V449" s="7"/>
      <c r="W449" s="7"/>
      <c r="X449" s="7"/>
      <c r="Y449" s="7"/>
      <c r="Z449" s="7"/>
      <c r="AA449" s="7"/>
      <c r="AB449" s="7"/>
    </row>
    <row r="450" spans="1:28" ht="13.2">
      <c r="A450" s="167"/>
      <c r="B450" s="167"/>
      <c r="C450" s="167"/>
      <c r="D450" s="167"/>
      <c r="E450" s="168">
        <v>94</v>
      </c>
      <c r="F450" s="169">
        <v>0</v>
      </c>
      <c r="G450" s="121">
        <v>0</v>
      </c>
      <c r="H450" s="121">
        <v>0</v>
      </c>
      <c r="I450" s="121">
        <v>0</v>
      </c>
      <c r="J450" s="121">
        <v>0</v>
      </c>
      <c r="K450" s="121">
        <v>0</v>
      </c>
      <c r="L450" s="121">
        <v>0</v>
      </c>
      <c r="M450" s="121">
        <v>0</v>
      </c>
      <c r="N450" s="121">
        <v>0</v>
      </c>
      <c r="O450" s="121">
        <v>0</v>
      </c>
      <c r="P450" s="121">
        <v>10853.089539999999</v>
      </c>
      <c r="Q450" s="121">
        <v>0</v>
      </c>
      <c r="R450" s="170">
        <v>10853.089539999999</v>
      </c>
      <c r="S450" s="7"/>
      <c r="T450" s="7"/>
      <c r="U450" s="7"/>
      <c r="V450" s="7"/>
      <c r="W450" s="7"/>
      <c r="X450" s="7"/>
      <c r="Y450" s="7"/>
      <c r="Z450" s="7"/>
      <c r="AA450" s="7"/>
      <c r="AB450" s="7"/>
    </row>
    <row r="451" spans="1:28" ht="13.2">
      <c r="A451" s="167"/>
      <c r="B451" s="167"/>
      <c r="C451" s="167"/>
      <c r="D451" s="167"/>
      <c r="E451" s="168">
        <v>118</v>
      </c>
      <c r="F451" s="169">
        <v>0</v>
      </c>
      <c r="G451" s="121">
        <v>0</v>
      </c>
      <c r="H451" s="121">
        <v>0</v>
      </c>
      <c r="I451" s="121">
        <v>0</v>
      </c>
      <c r="J451" s="121">
        <v>0</v>
      </c>
      <c r="K451" s="121">
        <v>0</v>
      </c>
      <c r="L451" s="121">
        <v>0</v>
      </c>
      <c r="M451" s="121">
        <v>0</v>
      </c>
      <c r="N451" s="121">
        <v>0</v>
      </c>
      <c r="O451" s="121">
        <v>0</v>
      </c>
      <c r="P451" s="121">
        <v>2221.4569300000003</v>
      </c>
      <c r="Q451" s="121">
        <v>0</v>
      </c>
      <c r="R451" s="170">
        <v>2221.4569300000003</v>
      </c>
      <c r="S451" s="7"/>
      <c r="T451" s="7"/>
      <c r="U451" s="7"/>
      <c r="V451" s="7"/>
      <c r="W451" s="7"/>
      <c r="X451" s="7"/>
      <c r="Y451" s="7"/>
      <c r="Z451" s="7"/>
      <c r="AA451" s="7"/>
      <c r="AB451" s="7"/>
    </row>
    <row r="452" spans="1:28" ht="13.2">
      <c r="A452" s="167"/>
      <c r="B452" s="167"/>
      <c r="C452" s="167"/>
      <c r="D452" s="167"/>
      <c r="E452" s="168">
        <v>214</v>
      </c>
      <c r="F452" s="169">
        <v>0</v>
      </c>
      <c r="G452" s="121">
        <v>0</v>
      </c>
      <c r="H452" s="121">
        <v>0</v>
      </c>
      <c r="I452" s="121">
        <v>0</v>
      </c>
      <c r="J452" s="121">
        <v>0</v>
      </c>
      <c r="K452" s="121">
        <v>0</v>
      </c>
      <c r="L452" s="121">
        <v>0</v>
      </c>
      <c r="M452" s="121">
        <v>0</v>
      </c>
      <c r="N452" s="121">
        <v>0</v>
      </c>
      <c r="O452" s="121">
        <v>0</v>
      </c>
      <c r="P452" s="121">
        <v>2820.9027299999998</v>
      </c>
      <c r="Q452" s="121">
        <v>0</v>
      </c>
      <c r="R452" s="170">
        <v>2820.9027299999998</v>
      </c>
      <c r="S452" s="7"/>
      <c r="T452" s="7"/>
      <c r="U452" s="7"/>
      <c r="V452" s="7"/>
      <c r="W452" s="7"/>
      <c r="X452" s="7"/>
      <c r="Y452" s="7"/>
      <c r="Z452" s="7"/>
      <c r="AA452" s="7"/>
      <c r="AB452" s="7"/>
    </row>
    <row r="453" spans="1:28" ht="13.2">
      <c r="A453" s="167"/>
      <c r="B453" s="167"/>
      <c r="C453" s="167"/>
      <c r="D453" s="167"/>
      <c r="E453" s="168">
        <v>230</v>
      </c>
      <c r="F453" s="169">
        <v>0</v>
      </c>
      <c r="G453" s="121">
        <v>0</v>
      </c>
      <c r="H453" s="121">
        <v>0</v>
      </c>
      <c r="I453" s="121">
        <v>30.75488</v>
      </c>
      <c r="J453" s="121">
        <v>0</v>
      </c>
      <c r="K453" s="121">
        <v>30.75488</v>
      </c>
      <c r="L453" s="121">
        <v>49.138379999999998</v>
      </c>
      <c r="M453" s="121">
        <v>0</v>
      </c>
      <c r="N453" s="121">
        <v>49.138379999999998</v>
      </c>
      <c r="O453" s="121">
        <v>79.893259999999998</v>
      </c>
      <c r="P453" s="121">
        <v>30689.611510000002</v>
      </c>
      <c r="Q453" s="121">
        <v>0</v>
      </c>
      <c r="R453" s="170">
        <v>30689.611510000002</v>
      </c>
      <c r="S453" s="7"/>
      <c r="T453" s="7"/>
      <c r="U453" s="7"/>
      <c r="V453" s="7"/>
      <c r="W453" s="7"/>
      <c r="X453" s="7"/>
      <c r="Y453" s="7"/>
      <c r="Z453" s="7"/>
      <c r="AA453" s="7"/>
      <c r="AB453" s="7"/>
    </row>
    <row r="454" spans="1:28" ht="13.2">
      <c r="A454" s="167"/>
      <c r="B454" s="167"/>
      <c r="C454" s="167"/>
      <c r="D454" s="167"/>
      <c r="E454" s="168">
        <v>241</v>
      </c>
      <c r="F454" s="169">
        <v>0</v>
      </c>
      <c r="G454" s="121">
        <v>0</v>
      </c>
      <c r="H454" s="121">
        <v>0</v>
      </c>
      <c r="I454" s="121">
        <v>0</v>
      </c>
      <c r="J454" s="121">
        <v>0</v>
      </c>
      <c r="K454" s="121">
        <v>0</v>
      </c>
      <c r="L454" s="121">
        <v>0</v>
      </c>
      <c r="M454" s="121">
        <v>0</v>
      </c>
      <c r="N454" s="121">
        <v>0</v>
      </c>
      <c r="O454" s="121">
        <v>0</v>
      </c>
      <c r="P454" s="121">
        <v>1284.49594</v>
      </c>
      <c r="Q454" s="121">
        <v>0</v>
      </c>
      <c r="R454" s="170">
        <v>1284.49594</v>
      </c>
      <c r="S454" s="7"/>
      <c r="T454" s="7"/>
      <c r="U454" s="7"/>
      <c r="V454" s="7"/>
      <c r="W454" s="7"/>
      <c r="X454" s="7"/>
      <c r="Y454" s="7"/>
      <c r="Z454" s="7"/>
      <c r="AA454" s="7"/>
      <c r="AB454" s="7"/>
    </row>
    <row r="455" spans="1:28" ht="13.2">
      <c r="A455" s="167"/>
      <c r="B455" s="167"/>
      <c r="C455" s="163" t="s">
        <v>16</v>
      </c>
      <c r="D455" s="163" t="s">
        <v>16</v>
      </c>
      <c r="E455" s="163">
        <v>135</v>
      </c>
      <c r="F455" s="164">
        <v>0</v>
      </c>
      <c r="G455" s="165">
        <v>0</v>
      </c>
      <c r="H455" s="165">
        <v>0</v>
      </c>
      <c r="I455" s="165">
        <v>0</v>
      </c>
      <c r="J455" s="165">
        <v>0</v>
      </c>
      <c r="K455" s="165">
        <v>0</v>
      </c>
      <c r="L455" s="165">
        <v>0</v>
      </c>
      <c r="M455" s="165">
        <v>0</v>
      </c>
      <c r="N455" s="165">
        <v>0</v>
      </c>
      <c r="O455" s="165">
        <v>0</v>
      </c>
      <c r="P455" s="165">
        <v>11033.77486</v>
      </c>
      <c r="Q455" s="165">
        <v>0</v>
      </c>
      <c r="R455" s="166">
        <v>11033.77486</v>
      </c>
      <c r="S455" s="7"/>
      <c r="T455" s="7"/>
      <c r="U455" s="7"/>
      <c r="V455" s="7"/>
      <c r="W455" s="7"/>
      <c r="X455" s="7"/>
      <c r="Y455" s="7"/>
      <c r="Z455" s="7"/>
      <c r="AA455" s="7"/>
      <c r="AB455" s="7"/>
    </row>
    <row r="456" spans="1:28" ht="13.2">
      <c r="A456" s="167"/>
      <c r="B456" s="167"/>
      <c r="C456" s="167"/>
      <c r="D456" s="163" t="s">
        <v>294</v>
      </c>
      <c r="E456" s="163">
        <v>68</v>
      </c>
      <c r="F456" s="164">
        <v>0</v>
      </c>
      <c r="G456" s="165">
        <v>0</v>
      </c>
      <c r="H456" s="165">
        <v>0</v>
      </c>
      <c r="I456" s="165">
        <v>0</v>
      </c>
      <c r="J456" s="165">
        <v>0</v>
      </c>
      <c r="K456" s="165">
        <v>0</v>
      </c>
      <c r="L456" s="165">
        <v>0</v>
      </c>
      <c r="M456" s="165">
        <v>0</v>
      </c>
      <c r="N456" s="165">
        <v>0</v>
      </c>
      <c r="O456" s="165">
        <v>0</v>
      </c>
      <c r="P456" s="165">
        <v>1617.4208799999999</v>
      </c>
      <c r="Q456" s="165">
        <v>0</v>
      </c>
      <c r="R456" s="166">
        <v>1617.4208799999999</v>
      </c>
      <c r="S456" s="7"/>
      <c r="T456" s="7"/>
      <c r="U456" s="7"/>
      <c r="V456" s="7"/>
      <c r="W456" s="7"/>
      <c r="X456" s="7"/>
      <c r="Y456" s="7"/>
      <c r="Z456" s="7"/>
      <c r="AA456" s="7"/>
      <c r="AB456" s="7"/>
    </row>
    <row r="457" spans="1:28" ht="13.2">
      <c r="A457" s="167"/>
      <c r="B457" s="167"/>
      <c r="C457" s="163" t="s">
        <v>210</v>
      </c>
      <c r="D457" s="163" t="s">
        <v>204</v>
      </c>
      <c r="E457" s="163">
        <v>136</v>
      </c>
      <c r="F457" s="164">
        <v>0</v>
      </c>
      <c r="G457" s="165">
        <v>0</v>
      </c>
      <c r="H457" s="165">
        <v>0</v>
      </c>
      <c r="I457" s="165">
        <v>0</v>
      </c>
      <c r="J457" s="165">
        <v>0</v>
      </c>
      <c r="K457" s="165">
        <v>0</v>
      </c>
      <c r="L457" s="165">
        <v>0</v>
      </c>
      <c r="M457" s="165">
        <v>0</v>
      </c>
      <c r="N457" s="165">
        <v>0</v>
      </c>
      <c r="O457" s="165">
        <v>0</v>
      </c>
      <c r="P457" s="165">
        <v>4716.06628</v>
      </c>
      <c r="Q457" s="165">
        <v>0</v>
      </c>
      <c r="R457" s="166">
        <v>4716.06628</v>
      </c>
      <c r="S457" s="7"/>
      <c r="T457" s="7"/>
      <c r="U457" s="7"/>
      <c r="V457" s="7"/>
      <c r="W457" s="7"/>
      <c r="X457" s="7"/>
      <c r="Y457" s="7"/>
      <c r="Z457" s="7"/>
      <c r="AA457" s="7"/>
      <c r="AB457" s="7"/>
    </row>
    <row r="458" spans="1:28" ht="13.2">
      <c r="A458" s="167"/>
      <c r="B458" s="163" t="s">
        <v>17</v>
      </c>
      <c r="C458" s="163" t="s">
        <v>135</v>
      </c>
      <c r="D458" s="163" t="s">
        <v>135</v>
      </c>
      <c r="E458" s="163">
        <v>146</v>
      </c>
      <c r="F458" s="164">
        <v>0</v>
      </c>
      <c r="G458" s="165">
        <v>0</v>
      </c>
      <c r="H458" s="165">
        <v>0</v>
      </c>
      <c r="I458" s="165">
        <v>0</v>
      </c>
      <c r="J458" s="165">
        <v>0</v>
      </c>
      <c r="K458" s="165">
        <v>0</v>
      </c>
      <c r="L458" s="165">
        <v>0</v>
      </c>
      <c r="M458" s="165">
        <v>0</v>
      </c>
      <c r="N458" s="165">
        <v>0</v>
      </c>
      <c r="O458" s="165">
        <v>0</v>
      </c>
      <c r="P458" s="165">
        <v>3913.0079100000003</v>
      </c>
      <c r="Q458" s="165">
        <v>0</v>
      </c>
      <c r="R458" s="166">
        <v>3913.0079100000003</v>
      </c>
      <c r="S458" s="7"/>
      <c r="T458" s="7"/>
      <c r="U458" s="7"/>
      <c r="V458" s="7"/>
      <c r="W458" s="7"/>
      <c r="X458" s="7"/>
      <c r="Y458" s="7"/>
      <c r="Z458" s="7"/>
      <c r="AA458" s="7"/>
      <c r="AB458" s="7"/>
    </row>
    <row r="459" spans="1:28" ht="13.2">
      <c r="A459" s="167"/>
      <c r="B459" s="167"/>
      <c r="C459" s="167"/>
      <c r="D459" s="167"/>
      <c r="E459" s="168">
        <v>186</v>
      </c>
      <c r="F459" s="169">
        <v>0</v>
      </c>
      <c r="G459" s="121">
        <v>0</v>
      </c>
      <c r="H459" s="121">
        <v>0</v>
      </c>
      <c r="I459" s="121">
        <v>0</v>
      </c>
      <c r="J459" s="121">
        <v>0</v>
      </c>
      <c r="K459" s="121">
        <v>0</v>
      </c>
      <c r="L459" s="121">
        <v>0</v>
      </c>
      <c r="M459" s="121">
        <v>0</v>
      </c>
      <c r="N459" s="121">
        <v>0</v>
      </c>
      <c r="O459" s="121">
        <v>0</v>
      </c>
      <c r="P459" s="121">
        <v>4684.6840199999997</v>
      </c>
      <c r="Q459" s="121">
        <v>0</v>
      </c>
      <c r="R459" s="170">
        <v>4684.6840199999997</v>
      </c>
      <c r="S459" s="7"/>
      <c r="T459" s="7"/>
      <c r="U459" s="7"/>
      <c r="V459" s="7"/>
      <c r="W459" s="7"/>
      <c r="X459" s="7"/>
      <c r="Y459" s="7"/>
      <c r="Z459" s="7"/>
      <c r="AA459" s="7"/>
      <c r="AB459" s="7"/>
    </row>
    <row r="460" spans="1:28" ht="13.2">
      <c r="A460" s="167"/>
      <c r="B460" s="167"/>
      <c r="C460" s="163" t="s">
        <v>136</v>
      </c>
      <c r="D460" s="163" t="s">
        <v>270</v>
      </c>
      <c r="E460" s="163">
        <v>64</v>
      </c>
      <c r="F460" s="164">
        <v>0</v>
      </c>
      <c r="G460" s="165">
        <v>0</v>
      </c>
      <c r="H460" s="165">
        <v>0</v>
      </c>
      <c r="I460" s="165">
        <v>0</v>
      </c>
      <c r="J460" s="165">
        <v>0</v>
      </c>
      <c r="K460" s="165">
        <v>0</v>
      </c>
      <c r="L460" s="165">
        <v>0</v>
      </c>
      <c r="M460" s="165">
        <v>0</v>
      </c>
      <c r="N460" s="165">
        <v>0</v>
      </c>
      <c r="O460" s="165">
        <v>0</v>
      </c>
      <c r="P460" s="165">
        <v>3492.5878299999999</v>
      </c>
      <c r="Q460" s="165">
        <v>0</v>
      </c>
      <c r="R460" s="166">
        <v>3492.5878299999999</v>
      </c>
      <c r="S460" s="7"/>
      <c r="T460" s="7"/>
      <c r="U460" s="7"/>
      <c r="V460" s="7"/>
      <c r="W460" s="7"/>
      <c r="X460" s="7"/>
      <c r="Y460" s="7"/>
      <c r="Z460" s="7"/>
      <c r="AA460" s="7"/>
      <c r="AB460" s="7"/>
    </row>
    <row r="461" spans="1:28" ht="13.2">
      <c r="A461" s="167"/>
      <c r="B461" s="167"/>
      <c r="C461" s="167"/>
      <c r="D461" s="163" t="s">
        <v>137</v>
      </c>
      <c r="E461" s="163">
        <v>148</v>
      </c>
      <c r="F461" s="164">
        <v>0</v>
      </c>
      <c r="G461" s="165">
        <v>0</v>
      </c>
      <c r="H461" s="165">
        <v>0</v>
      </c>
      <c r="I461" s="165">
        <v>0</v>
      </c>
      <c r="J461" s="165">
        <v>0</v>
      </c>
      <c r="K461" s="165">
        <v>0</v>
      </c>
      <c r="L461" s="165">
        <v>0</v>
      </c>
      <c r="M461" s="165">
        <v>0</v>
      </c>
      <c r="N461" s="165">
        <v>0</v>
      </c>
      <c r="O461" s="165">
        <v>0</v>
      </c>
      <c r="P461" s="165">
        <v>4232.4884599999996</v>
      </c>
      <c r="Q461" s="165">
        <v>0</v>
      </c>
      <c r="R461" s="166">
        <v>4232.4884599999996</v>
      </c>
      <c r="S461" s="7"/>
      <c r="T461" s="7"/>
      <c r="U461" s="7"/>
      <c r="V461" s="7"/>
      <c r="W461" s="7"/>
      <c r="X461" s="7"/>
      <c r="Y461" s="7"/>
      <c r="Z461" s="7"/>
      <c r="AA461" s="7"/>
      <c r="AB461" s="7"/>
    </row>
    <row r="462" spans="1:28" ht="13.2">
      <c r="A462" s="167"/>
      <c r="B462" s="167"/>
      <c r="C462" s="163" t="s">
        <v>138</v>
      </c>
      <c r="D462" s="163" t="s">
        <v>138</v>
      </c>
      <c r="E462" s="163">
        <v>44</v>
      </c>
      <c r="F462" s="164">
        <v>0</v>
      </c>
      <c r="G462" s="165">
        <v>0</v>
      </c>
      <c r="H462" s="165">
        <v>0</v>
      </c>
      <c r="I462" s="165">
        <v>0</v>
      </c>
      <c r="J462" s="165">
        <v>0</v>
      </c>
      <c r="K462" s="165">
        <v>0</v>
      </c>
      <c r="L462" s="165">
        <v>0</v>
      </c>
      <c r="M462" s="165">
        <v>0</v>
      </c>
      <c r="N462" s="165">
        <v>0</v>
      </c>
      <c r="O462" s="165">
        <v>0</v>
      </c>
      <c r="P462" s="165">
        <v>5249.1103800000001</v>
      </c>
      <c r="Q462" s="165">
        <v>0</v>
      </c>
      <c r="R462" s="166">
        <v>5249.1103800000001</v>
      </c>
      <c r="S462" s="7"/>
      <c r="T462" s="7"/>
      <c r="U462" s="7"/>
      <c r="V462" s="7"/>
      <c r="W462" s="7"/>
      <c r="X462" s="7"/>
      <c r="Y462" s="7"/>
      <c r="Z462" s="7"/>
      <c r="AA462" s="7"/>
      <c r="AB462" s="7"/>
    </row>
    <row r="463" spans="1:28" ht="13.2">
      <c r="A463" s="167"/>
      <c r="B463" s="167"/>
      <c r="C463" s="167"/>
      <c r="D463" s="167"/>
      <c r="E463" s="168">
        <v>147</v>
      </c>
      <c r="F463" s="169">
        <v>0</v>
      </c>
      <c r="G463" s="121">
        <v>0</v>
      </c>
      <c r="H463" s="121">
        <v>0</v>
      </c>
      <c r="I463" s="121">
        <v>0</v>
      </c>
      <c r="J463" s="121">
        <v>0</v>
      </c>
      <c r="K463" s="121">
        <v>0</v>
      </c>
      <c r="L463" s="121">
        <v>0</v>
      </c>
      <c r="M463" s="121">
        <v>0</v>
      </c>
      <c r="N463" s="121">
        <v>0</v>
      </c>
      <c r="O463" s="121">
        <v>0</v>
      </c>
      <c r="P463" s="121">
        <v>6344.5102300000008</v>
      </c>
      <c r="Q463" s="121">
        <v>0</v>
      </c>
      <c r="R463" s="170">
        <v>6344.5102300000008</v>
      </c>
      <c r="S463" s="7"/>
      <c r="T463" s="7"/>
      <c r="U463" s="7"/>
      <c r="V463" s="7"/>
      <c r="W463" s="7"/>
      <c r="X463" s="7"/>
      <c r="Y463" s="7"/>
      <c r="Z463" s="7"/>
      <c r="AA463" s="7"/>
      <c r="AB463" s="7"/>
    </row>
    <row r="464" spans="1:28" ht="13.2">
      <c r="A464" s="167"/>
      <c r="B464" s="167"/>
      <c r="C464" s="163" t="s">
        <v>139</v>
      </c>
      <c r="D464" s="163" t="s">
        <v>140</v>
      </c>
      <c r="E464" s="163">
        <v>41</v>
      </c>
      <c r="F464" s="164">
        <v>0</v>
      </c>
      <c r="G464" s="165">
        <v>0</v>
      </c>
      <c r="H464" s="165">
        <v>0</v>
      </c>
      <c r="I464" s="165">
        <v>0</v>
      </c>
      <c r="J464" s="165">
        <v>0</v>
      </c>
      <c r="K464" s="165">
        <v>0</v>
      </c>
      <c r="L464" s="165">
        <v>0</v>
      </c>
      <c r="M464" s="165">
        <v>0</v>
      </c>
      <c r="N464" s="165">
        <v>0</v>
      </c>
      <c r="O464" s="165">
        <v>0</v>
      </c>
      <c r="P464" s="165">
        <v>6686.6033099999995</v>
      </c>
      <c r="Q464" s="165">
        <v>0</v>
      </c>
      <c r="R464" s="166">
        <v>6686.6033099999995</v>
      </c>
      <c r="S464" s="7"/>
      <c r="T464" s="7"/>
      <c r="U464" s="7"/>
      <c r="V464" s="7"/>
      <c r="W464" s="7"/>
      <c r="X464" s="7"/>
      <c r="Y464" s="7"/>
      <c r="Z464" s="7"/>
      <c r="AA464" s="7"/>
      <c r="AB464" s="7"/>
    </row>
    <row r="465" spans="1:28" ht="13.2">
      <c r="A465" s="167"/>
      <c r="B465" s="167"/>
      <c r="C465" s="167"/>
      <c r="D465" s="167"/>
      <c r="E465" s="168">
        <v>145</v>
      </c>
      <c r="F465" s="169">
        <v>0</v>
      </c>
      <c r="G465" s="121">
        <v>0</v>
      </c>
      <c r="H465" s="121">
        <v>0</v>
      </c>
      <c r="I465" s="121">
        <v>0</v>
      </c>
      <c r="J465" s="121">
        <v>0</v>
      </c>
      <c r="K465" s="121">
        <v>0</v>
      </c>
      <c r="L465" s="121">
        <v>0</v>
      </c>
      <c r="M465" s="121">
        <v>0</v>
      </c>
      <c r="N465" s="121">
        <v>0</v>
      </c>
      <c r="O465" s="121">
        <v>0</v>
      </c>
      <c r="P465" s="121">
        <v>5888.4380599999995</v>
      </c>
      <c r="Q465" s="121">
        <v>0</v>
      </c>
      <c r="R465" s="170">
        <v>5888.4380599999995</v>
      </c>
      <c r="S465" s="7"/>
      <c r="T465" s="7"/>
      <c r="U465" s="7"/>
      <c r="V465" s="7"/>
      <c r="W465" s="7"/>
      <c r="X465" s="7"/>
      <c r="Y465" s="7"/>
      <c r="Z465" s="7"/>
      <c r="AA465" s="7"/>
      <c r="AB465" s="7"/>
    </row>
    <row r="466" spans="1:28" ht="13.2">
      <c r="A466" s="167"/>
      <c r="B466" s="167"/>
      <c r="C466" s="163" t="s">
        <v>17</v>
      </c>
      <c r="D466" s="163" t="s">
        <v>141</v>
      </c>
      <c r="E466" s="163">
        <v>59</v>
      </c>
      <c r="F466" s="164">
        <v>0</v>
      </c>
      <c r="G466" s="165">
        <v>0</v>
      </c>
      <c r="H466" s="165">
        <v>0</v>
      </c>
      <c r="I466" s="165">
        <v>0</v>
      </c>
      <c r="J466" s="165">
        <v>0</v>
      </c>
      <c r="K466" s="165">
        <v>0</v>
      </c>
      <c r="L466" s="165">
        <v>0</v>
      </c>
      <c r="M466" s="165">
        <v>0</v>
      </c>
      <c r="N466" s="165">
        <v>0</v>
      </c>
      <c r="O466" s="165">
        <v>0</v>
      </c>
      <c r="P466" s="165">
        <v>7579.3386799999998</v>
      </c>
      <c r="Q466" s="165">
        <v>0</v>
      </c>
      <c r="R466" s="166">
        <v>7579.3386799999998</v>
      </c>
      <c r="S466" s="7"/>
      <c r="T466" s="7"/>
      <c r="U466" s="7"/>
      <c r="V466" s="7"/>
      <c r="W466" s="7"/>
      <c r="X466" s="7"/>
      <c r="Y466" s="7"/>
      <c r="Z466" s="7"/>
      <c r="AA466" s="7"/>
      <c r="AB466" s="7"/>
    </row>
    <row r="467" spans="1:28" ht="13.2">
      <c r="A467" s="167"/>
      <c r="B467" s="167"/>
      <c r="C467" s="167"/>
      <c r="D467" s="167"/>
      <c r="E467" s="168">
        <v>137</v>
      </c>
      <c r="F467" s="169">
        <v>0</v>
      </c>
      <c r="G467" s="121">
        <v>0</v>
      </c>
      <c r="H467" s="121">
        <v>0</v>
      </c>
      <c r="I467" s="121">
        <v>0</v>
      </c>
      <c r="J467" s="121">
        <v>0</v>
      </c>
      <c r="K467" s="121">
        <v>0</v>
      </c>
      <c r="L467" s="121">
        <v>0</v>
      </c>
      <c r="M467" s="121">
        <v>0</v>
      </c>
      <c r="N467" s="121">
        <v>0</v>
      </c>
      <c r="O467" s="121">
        <v>0</v>
      </c>
      <c r="P467" s="121">
        <v>415.09541999999999</v>
      </c>
      <c r="Q467" s="121">
        <v>0</v>
      </c>
      <c r="R467" s="170">
        <v>415.09541999999999</v>
      </c>
      <c r="S467" s="7"/>
      <c r="T467" s="7"/>
      <c r="U467" s="7"/>
      <c r="V467" s="7"/>
      <c r="W467" s="7"/>
      <c r="X467" s="7"/>
      <c r="Y467" s="7"/>
      <c r="Z467" s="7"/>
      <c r="AA467" s="7"/>
      <c r="AB467" s="7"/>
    </row>
    <row r="468" spans="1:28" ht="13.2">
      <c r="A468" s="167"/>
      <c r="B468" s="167"/>
      <c r="C468" s="167"/>
      <c r="D468" s="167"/>
      <c r="E468" s="168">
        <v>138</v>
      </c>
      <c r="F468" s="169">
        <v>0</v>
      </c>
      <c r="G468" s="121">
        <v>0</v>
      </c>
      <c r="H468" s="121">
        <v>0</v>
      </c>
      <c r="I468" s="121">
        <v>0</v>
      </c>
      <c r="J468" s="121">
        <v>0</v>
      </c>
      <c r="K468" s="121">
        <v>0</v>
      </c>
      <c r="L468" s="121">
        <v>0</v>
      </c>
      <c r="M468" s="121">
        <v>0</v>
      </c>
      <c r="N468" s="121">
        <v>0</v>
      </c>
      <c r="O468" s="121">
        <v>0</v>
      </c>
      <c r="P468" s="121">
        <v>14350.33258</v>
      </c>
      <c r="Q468" s="121">
        <v>0</v>
      </c>
      <c r="R468" s="170">
        <v>14350.33258</v>
      </c>
      <c r="S468" s="7"/>
      <c r="T468" s="7"/>
      <c r="U468" s="7"/>
      <c r="V468" s="7"/>
      <c r="W468" s="7"/>
      <c r="X468" s="7"/>
      <c r="Y468" s="7"/>
      <c r="Z468" s="7"/>
      <c r="AA468" s="7"/>
      <c r="AB468" s="7"/>
    </row>
    <row r="469" spans="1:28" ht="13.2">
      <c r="A469" s="167"/>
      <c r="B469" s="167"/>
      <c r="C469" s="167"/>
      <c r="D469" s="167"/>
      <c r="E469" s="168">
        <v>232</v>
      </c>
      <c r="F469" s="169">
        <v>0</v>
      </c>
      <c r="G469" s="121">
        <v>0</v>
      </c>
      <c r="H469" s="121">
        <v>0</v>
      </c>
      <c r="I469" s="121">
        <v>0</v>
      </c>
      <c r="J469" s="121">
        <v>0</v>
      </c>
      <c r="K469" s="121">
        <v>0</v>
      </c>
      <c r="L469" s="121">
        <v>0</v>
      </c>
      <c r="M469" s="121">
        <v>0</v>
      </c>
      <c r="N469" s="121">
        <v>0</v>
      </c>
      <c r="O469" s="121">
        <v>0</v>
      </c>
      <c r="P469" s="121">
        <v>1921.5512699999999</v>
      </c>
      <c r="Q469" s="121">
        <v>0</v>
      </c>
      <c r="R469" s="170">
        <v>1921.5512699999999</v>
      </c>
      <c r="S469" s="7"/>
      <c r="T469" s="7"/>
      <c r="U469" s="7"/>
      <c r="V469" s="7"/>
      <c r="W469" s="7"/>
      <c r="X469" s="7"/>
      <c r="Y469" s="7"/>
      <c r="Z469" s="7"/>
      <c r="AA469" s="7"/>
      <c r="AB469" s="7"/>
    </row>
    <row r="470" spans="1:28" ht="13.2">
      <c r="A470" s="167"/>
      <c r="B470" s="167"/>
      <c r="C470" s="167"/>
      <c r="D470" s="167"/>
      <c r="E470" s="168">
        <v>234</v>
      </c>
      <c r="F470" s="169">
        <v>0</v>
      </c>
      <c r="G470" s="121">
        <v>0</v>
      </c>
      <c r="H470" s="121">
        <v>0</v>
      </c>
      <c r="I470" s="121">
        <v>0</v>
      </c>
      <c r="J470" s="121">
        <v>0</v>
      </c>
      <c r="K470" s="121">
        <v>0</v>
      </c>
      <c r="L470" s="121">
        <v>0</v>
      </c>
      <c r="M470" s="121">
        <v>0</v>
      </c>
      <c r="N470" s="121">
        <v>0</v>
      </c>
      <c r="O470" s="121">
        <v>0</v>
      </c>
      <c r="P470" s="121">
        <v>1352.7748700000002</v>
      </c>
      <c r="Q470" s="121">
        <v>0</v>
      </c>
      <c r="R470" s="170">
        <v>1352.7748700000002</v>
      </c>
      <c r="S470" s="7"/>
      <c r="T470" s="7"/>
      <c r="U470" s="7"/>
      <c r="V470" s="7"/>
      <c r="W470" s="7"/>
      <c r="X470" s="7"/>
      <c r="Y470" s="7"/>
      <c r="Z470" s="7"/>
      <c r="AA470" s="7"/>
      <c r="AB470" s="7"/>
    </row>
    <row r="471" spans="1:28" ht="13.2">
      <c r="A471" s="167"/>
      <c r="B471" s="167"/>
      <c r="C471" s="167"/>
      <c r="D471" s="163" t="s">
        <v>142</v>
      </c>
      <c r="E471" s="163">
        <v>66</v>
      </c>
      <c r="F471" s="164">
        <v>0</v>
      </c>
      <c r="G471" s="165">
        <v>0</v>
      </c>
      <c r="H471" s="165">
        <v>0</v>
      </c>
      <c r="I471" s="165">
        <v>0</v>
      </c>
      <c r="J471" s="165">
        <v>0</v>
      </c>
      <c r="K471" s="165">
        <v>0</v>
      </c>
      <c r="L471" s="165">
        <v>0</v>
      </c>
      <c r="M471" s="165">
        <v>0</v>
      </c>
      <c r="N471" s="165">
        <v>0</v>
      </c>
      <c r="O471" s="165">
        <v>0</v>
      </c>
      <c r="P471" s="165">
        <v>3933.3581200000003</v>
      </c>
      <c r="Q471" s="165">
        <v>0</v>
      </c>
      <c r="R471" s="166">
        <v>3933.3581200000003</v>
      </c>
      <c r="S471" s="7"/>
      <c r="T471" s="7"/>
      <c r="U471" s="7"/>
      <c r="V471" s="7"/>
      <c r="W471" s="7"/>
      <c r="X471" s="7"/>
      <c r="Y471" s="7"/>
      <c r="Z471" s="7"/>
      <c r="AA471" s="7"/>
      <c r="AB471" s="7"/>
    </row>
    <row r="472" spans="1:28" ht="13.2">
      <c r="A472" s="167"/>
      <c r="B472" s="167"/>
      <c r="C472" s="167"/>
      <c r="D472" s="163" t="s">
        <v>143</v>
      </c>
      <c r="E472" s="163">
        <v>140</v>
      </c>
      <c r="F472" s="164">
        <v>0</v>
      </c>
      <c r="G472" s="165">
        <v>0</v>
      </c>
      <c r="H472" s="165">
        <v>0</v>
      </c>
      <c r="I472" s="165">
        <v>0</v>
      </c>
      <c r="J472" s="165">
        <v>0</v>
      </c>
      <c r="K472" s="165">
        <v>0</v>
      </c>
      <c r="L472" s="165">
        <v>0</v>
      </c>
      <c r="M472" s="165">
        <v>0</v>
      </c>
      <c r="N472" s="165">
        <v>0</v>
      </c>
      <c r="O472" s="165">
        <v>0</v>
      </c>
      <c r="P472" s="165">
        <v>5636.5093699999998</v>
      </c>
      <c r="Q472" s="165">
        <v>0</v>
      </c>
      <c r="R472" s="166">
        <v>5636.5093699999998</v>
      </c>
      <c r="S472" s="7"/>
      <c r="T472" s="7"/>
      <c r="U472" s="7"/>
      <c r="V472" s="7"/>
      <c r="W472" s="7"/>
      <c r="X472" s="7"/>
      <c r="Y472" s="7"/>
      <c r="Z472" s="7"/>
      <c r="AA472" s="7"/>
      <c r="AB472" s="7"/>
    </row>
    <row r="473" spans="1:28" ht="13.2">
      <c r="A473" s="167"/>
      <c r="B473" s="167"/>
      <c r="C473" s="167"/>
      <c r="D473" s="163" t="s">
        <v>146</v>
      </c>
      <c r="E473" s="163">
        <v>174</v>
      </c>
      <c r="F473" s="164">
        <v>0</v>
      </c>
      <c r="G473" s="165">
        <v>0</v>
      </c>
      <c r="H473" s="165">
        <v>0</v>
      </c>
      <c r="I473" s="165">
        <v>0</v>
      </c>
      <c r="J473" s="165">
        <v>0</v>
      </c>
      <c r="K473" s="165">
        <v>0</v>
      </c>
      <c r="L473" s="165">
        <v>0</v>
      </c>
      <c r="M473" s="165">
        <v>0</v>
      </c>
      <c r="N473" s="165">
        <v>0</v>
      </c>
      <c r="O473" s="165">
        <v>0</v>
      </c>
      <c r="P473" s="165">
        <v>5157.1365800000003</v>
      </c>
      <c r="Q473" s="165">
        <v>0</v>
      </c>
      <c r="R473" s="166">
        <v>5157.1365800000003</v>
      </c>
      <c r="S473" s="7"/>
      <c r="T473" s="7"/>
      <c r="U473" s="7"/>
      <c r="V473" s="7"/>
      <c r="W473" s="7"/>
      <c r="X473" s="7"/>
      <c r="Y473" s="7"/>
      <c r="Z473" s="7"/>
      <c r="AA473" s="7"/>
      <c r="AB473" s="7"/>
    </row>
    <row r="474" spans="1:28" ht="13.2">
      <c r="A474" s="167"/>
      <c r="B474" s="167"/>
      <c r="C474" s="167"/>
      <c r="D474" s="163" t="s">
        <v>147</v>
      </c>
      <c r="E474" s="163">
        <v>169</v>
      </c>
      <c r="F474" s="164">
        <v>0</v>
      </c>
      <c r="G474" s="165">
        <v>0</v>
      </c>
      <c r="H474" s="165">
        <v>0</v>
      </c>
      <c r="I474" s="165">
        <v>0</v>
      </c>
      <c r="J474" s="165">
        <v>0</v>
      </c>
      <c r="K474" s="165">
        <v>0</v>
      </c>
      <c r="L474" s="165">
        <v>0</v>
      </c>
      <c r="M474" s="165">
        <v>0</v>
      </c>
      <c r="N474" s="165">
        <v>0</v>
      </c>
      <c r="O474" s="165">
        <v>0</v>
      </c>
      <c r="P474" s="165">
        <v>3400.7462799999998</v>
      </c>
      <c r="Q474" s="165">
        <v>0</v>
      </c>
      <c r="R474" s="166">
        <v>3400.7462799999998</v>
      </c>
      <c r="S474" s="7"/>
      <c r="T474" s="7"/>
      <c r="U474" s="7"/>
      <c r="V474" s="7"/>
      <c r="W474" s="7"/>
      <c r="X474" s="7"/>
      <c r="Y474" s="7"/>
      <c r="Z474" s="7"/>
      <c r="AA474" s="7"/>
      <c r="AB474" s="7"/>
    </row>
    <row r="475" spans="1:28" ht="13.2">
      <c r="A475" s="167"/>
      <c r="B475" s="167"/>
      <c r="C475" s="167"/>
      <c r="D475" s="167"/>
      <c r="E475" s="168">
        <v>190</v>
      </c>
      <c r="F475" s="169">
        <v>0</v>
      </c>
      <c r="G475" s="121">
        <v>0</v>
      </c>
      <c r="H475" s="121">
        <v>0</v>
      </c>
      <c r="I475" s="121">
        <v>0</v>
      </c>
      <c r="J475" s="121">
        <v>0</v>
      </c>
      <c r="K475" s="121">
        <v>0</v>
      </c>
      <c r="L475" s="121">
        <v>0</v>
      </c>
      <c r="M475" s="121">
        <v>0</v>
      </c>
      <c r="N475" s="121">
        <v>0</v>
      </c>
      <c r="O475" s="121">
        <v>0</v>
      </c>
      <c r="P475" s="121">
        <v>2151.7343599999999</v>
      </c>
      <c r="Q475" s="121">
        <v>0</v>
      </c>
      <c r="R475" s="170">
        <v>2151.7343599999999</v>
      </c>
      <c r="S475" s="7"/>
      <c r="T475" s="7"/>
      <c r="U475" s="7"/>
      <c r="V475" s="7"/>
      <c r="W475" s="7"/>
      <c r="X475" s="7"/>
      <c r="Y475" s="7"/>
      <c r="Z475" s="7"/>
      <c r="AA475" s="7"/>
      <c r="AB475" s="7"/>
    </row>
    <row r="476" spans="1:28" ht="13.2">
      <c r="A476" s="167"/>
      <c r="B476" s="167"/>
      <c r="C476" s="167"/>
      <c r="D476" s="163" t="s">
        <v>148</v>
      </c>
      <c r="E476" s="163">
        <v>139</v>
      </c>
      <c r="F476" s="164">
        <v>0</v>
      </c>
      <c r="G476" s="165">
        <v>0</v>
      </c>
      <c r="H476" s="165">
        <v>0</v>
      </c>
      <c r="I476" s="165">
        <v>0</v>
      </c>
      <c r="J476" s="165">
        <v>0</v>
      </c>
      <c r="K476" s="165">
        <v>0</v>
      </c>
      <c r="L476" s="165">
        <v>0</v>
      </c>
      <c r="M476" s="165">
        <v>0</v>
      </c>
      <c r="N476" s="165">
        <v>0</v>
      </c>
      <c r="O476" s="165">
        <v>0</v>
      </c>
      <c r="P476" s="165">
        <v>2170.9956099999999</v>
      </c>
      <c r="Q476" s="165">
        <v>0</v>
      </c>
      <c r="R476" s="166">
        <v>2170.9956099999999</v>
      </c>
      <c r="S476" s="7"/>
      <c r="T476" s="7"/>
      <c r="U476" s="7"/>
      <c r="V476" s="7"/>
      <c r="W476" s="7"/>
      <c r="X476" s="7"/>
      <c r="Y476" s="7"/>
      <c r="Z476" s="7"/>
      <c r="AA476" s="7"/>
      <c r="AB476" s="7"/>
    </row>
    <row r="477" spans="1:28" ht="13.2">
      <c r="A477" s="167"/>
      <c r="B477" s="167"/>
      <c r="C477" s="167"/>
      <c r="D477" s="163" t="s">
        <v>149</v>
      </c>
      <c r="E477" s="163">
        <v>249</v>
      </c>
      <c r="F477" s="164">
        <v>0</v>
      </c>
      <c r="G477" s="165">
        <v>0</v>
      </c>
      <c r="H477" s="165">
        <v>0</v>
      </c>
      <c r="I477" s="165">
        <v>0</v>
      </c>
      <c r="J477" s="165">
        <v>0</v>
      </c>
      <c r="K477" s="165">
        <v>0</v>
      </c>
      <c r="L477" s="165">
        <v>336.00004999999999</v>
      </c>
      <c r="M477" s="165">
        <v>0</v>
      </c>
      <c r="N477" s="165">
        <v>336.00004999999999</v>
      </c>
      <c r="O477" s="165">
        <v>336.00004999999999</v>
      </c>
      <c r="P477" s="165">
        <v>795.97776999999996</v>
      </c>
      <c r="Q477" s="165">
        <v>0</v>
      </c>
      <c r="R477" s="166">
        <v>795.97776999999996</v>
      </c>
      <c r="S477" s="7"/>
      <c r="T477" s="7"/>
      <c r="U477" s="7"/>
      <c r="V477" s="7"/>
      <c r="W477" s="7"/>
      <c r="X477" s="7"/>
      <c r="Y477" s="7"/>
      <c r="Z477" s="7"/>
      <c r="AA477" s="7"/>
      <c r="AB477" s="7"/>
    </row>
    <row r="478" spans="1:28" ht="13.2">
      <c r="A478" s="167"/>
      <c r="B478" s="167"/>
      <c r="C478" s="167"/>
      <c r="D478" s="163" t="s">
        <v>150</v>
      </c>
      <c r="E478" s="163">
        <v>204</v>
      </c>
      <c r="F478" s="164">
        <v>0</v>
      </c>
      <c r="G478" s="165">
        <v>0</v>
      </c>
      <c r="H478" s="165">
        <v>0</v>
      </c>
      <c r="I478" s="165">
        <v>0</v>
      </c>
      <c r="J478" s="165">
        <v>0</v>
      </c>
      <c r="K478" s="165">
        <v>0</v>
      </c>
      <c r="L478" s="165">
        <v>0</v>
      </c>
      <c r="M478" s="165">
        <v>0</v>
      </c>
      <c r="N478" s="165">
        <v>0</v>
      </c>
      <c r="O478" s="165">
        <v>0</v>
      </c>
      <c r="P478" s="165">
        <v>4180.3722299999999</v>
      </c>
      <c r="Q478" s="165">
        <v>0</v>
      </c>
      <c r="R478" s="166">
        <v>4180.3722299999999</v>
      </c>
      <c r="S478" s="7"/>
      <c r="T478" s="7"/>
      <c r="U478" s="7"/>
      <c r="V478" s="7"/>
      <c r="W478" s="7"/>
      <c r="X478" s="7"/>
      <c r="Y478" s="7"/>
      <c r="Z478" s="7"/>
      <c r="AA478" s="7"/>
      <c r="AB478" s="7"/>
    </row>
    <row r="479" spans="1:28" ht="13.2">
      <c r="A479" s="167"/>
      <c r="B479" s="167"/>
      <c r="C479" s="167"/>
      <c r="D479" s="163" t="s">
        <v>152</v>
      </c>
      <c r="E479" s="163">
        <v>180</v>
      </c>
      <c r="F479" s="164">
        <v>0</v>
      </c>
      <c r="G479" s="165">
        <v>0</v>
      </c>
      <c r="H479" s="165">
        <v>0</v>
      </c>
      <c r="I479" s="165">
        <v>0</v>
      </c>
      <c r="J479" s="165">
        <v>0</v>
      </c>
      <c r="K479" s="165">
        <v>0</v>
      </c>
      <c r="L479" s="165">
        <v>0</v>
      </c>
      <c r="M479" s="165">
        <v>0</v>
      </c>
      <c r="N479" s="165">
        <v>0</v>
      </c>
      <c r="O479" s="165">
        <v>0</v>
      </c>
      <c r="P479" s="165">
        <v>10136.1227</v>
      </c>
      <c r="Q479" s="165">
        <v>0</v>
      </c>
      <c r="R479" s="166">
        <v>10136.1227</v>
      </c>
      <c r="S479" s="7"/>
      <c r="T479" s="7"/>
      <c r="U479" s="7"/>
      <c r="V479" s="7"/>
      <c r="W479" s="7"/>
      <c r="X479" s="7"/>
      <c r="Y479" s="7"/>
      <c r="Z479" s="7"/>
      <c r="AA479" s="7"/>
      <c r="AB479" s="7"/>
    </row>
    <row r="480" spans="1:28" ht="13.2">
      <c r="A480" s="167"/>
      <c r="B480" s="167"/>
      <c r="C480" s="167"/>
      <c r="D480" s="163" t="s">
        <v>153</v>
      </c>
      <c r="E480" s="163">
        <v>47</v>
      </c>
      <c r="F480" s="164">
        <v>0</v>
      </c>
      <c r="G480" s="165">
        <v>0</v>
      </c>
      <c r="H480" s="165">
        <v>0</v>
      </c>
      <c r="I480" s="165">
        <v>0</v>
      </c>
      <c r="J480" s="165">
        <v>0</v>
      </c>
      <c r="K480" s="165">
        <v>0</v>
      </c>
      <c r="L480" s="165">
        <v>0</v>
      </c>
      <c r="M480" s="165">
        <v>0</v>
      </c>
      <c r="N480" s="165">
        <v>0</v>
      </c>
      <c r="O480" s="165">
        <v>0</v>
      </c>
      <c r="P480" s="165">
        <v>14174.090470000001</v>
      </c>
      <c r="Q480" s="165">
        <v>0</v>
      </c>
      <c r="R480" s="166">
        <v>14174.090470000001</v>
      </c>
      <c r="S480" s="7"/>
      <c r="T480" s="7"/>
      <c r="U480" s="7"/>
      <c r="V480" s="7"/>
      <c r="W480" s="7"/>
      <c r="X480" s="7"/>
      <c r="Y480" s="7"/>
      <c r="Z480" s="7"/>
      <c r="AA480" s="7"/>
      <c r="AB480" s="7"/>
    </row>
    <row r="481" spans="1:28" ht="13.2">
      <c r="A481" s="167"/>
      <c r="B481" s="167"/>
      <c r="C481" s="167"/>
      <c r="D481" s="167"/>
      <c r="E481" s="168">
        <v>60</v>
      </c>
      <c r="F481" s="169">
        <v>0</v>
      </c>
      <c r="G481" s="121">
        <v>0</v>
      </c>
      <c r="H481" s="121">
        <v>0</v>
      </c>
      <c r="I481" s="121">
        <v>0</v>
      </c>
      <c r="J481" s="121">
        <v>0</v>
      </c>
      <c r="K481" s="121">
        <v>0</v>
      </c>
      <c r="L481" s="121">
        <v>0</v>
      </c>
      <c r="M481" s="121">
        <v>0</v>
      </c>
      <c r="N481" s="121">
        <v>0</v>
      </c>
      <c r="O481" s="121">
        <v>0</v>
      </c>
      <c r="P481" s="121">
        <v>5040.7166299999999</v>
      </c>
      <c r="Q481" s="121">
        <v>0</v>
      </c>
      <c r="R481" s="170">
        <v>5040.7166299999999</v>
      </c>
      <c r="S481" s="7"/>
      <c r="T481" s="7"/>
      <c r="U481" s="7"/>
      <c r="V481" s="7"/>
      <c r="W481" s="7"/>
      <c r="X481" s="7"/>
      <c r="Y481" s="7"/>
      <c r="Z481" s="7"/>
      <c r="AA481" s="7"/>
      <c r="AB481" s="7"/>
    </row>
    <row r="482" spans="1:28" ht="13.2">
      <c r="A482" s="167"/>
      <c r="B482" s="167"/>
      <c r="C482" s="167"/>
      <c r="D482" s="167"/>
      <c r="E482" s="168">
        <v>143</v>
      </c>
      <c r="F482" s="169">
        <v>0</v>
      </c>
      <c r="G482" s="121">
        <v>0</v>
      </c>
      <c r="H482" s="121">
        <v>0</v>
      </c>
      <c r="I482" s="121">
        <v>0</v>
      </c>
      <c r="J482" s="121">
        <v>0</v>
      </c>
      <c r="K482" s="121">
        <v>0</v>
      </c>
      <c r="L482" s="121">
        <v>0</v>
      </c>
      <c r="M482" s="121">
        <v>0</v>
      </c>
      <c r="N482" s="121">
        <v>0</v>
      </c>
      <c r="O482" s="121">
        <v>0</v>
      </c>
      <c r="P482" s="121">
        <v>2994.0808900000002</v>
      </c>
      <c r="Q482" s="121">
        <v>0</v>
      </c>
      <c r="R482" s="170">
        <v>2994.0808900000002</v>
      </c>
      <c r="S482" s="7"/>
      <c r="T482" s="7"/>
      <c r="U482" s="7"/>
      <c r="V482" s="7"/>
      <c r="W482" s="7"/>
      <c r="X482" s="7"/>
      <c r="Y482" s="7"/>
      <c r="Z482" s="7"/>
      <c r="AA482" s="7"/>
      <c r="AB482" s="7"/>
    </row>
    <row r="483" spans="1:28" ht="13.2">
      <c r="A483" s="167"/>
      <c r="B483" s="167"/>
      <c r="C483" s="167"/>
      <c r="D483" s="163" t="s">
        <v>154</v>
      </c>
      <c r="E483" s="163">
        <v>51</v>
      </c>
      <c r="F483" s="164">
        <v>0</v>
      </c>
      <c r="G483" s="165">
        <v>0</v>
      </c>
      <c r="H483" s="165">
        <v>0</v>
      </c>
      <c r="I483" s="165">
        <v>0</v>
      </c>
      <c r="J483" s="165">
        <v>0</v>
      </c>
      <c r="K483" s="165">
        <v>0</v>
      </c>
      <c r="L483" s="165">
        <v>0</v>
      </c>
      <c r="M483" s="165">
        <v>0</v>
      </c>
      <c r="N483" s="165">
        <v>0</v>
      </c>
      <c r="O483" s="165">
        <v>0</v>
      </c>
      <c r="P483" s="165">
        <v>12963.76103</v>
      </c>
      <c r="Q483" s="165">
        <v>0</v>
      </c>
      <c r="R483" s="166">
        <v>12963.76103</v>
      </c>
      <c r="S483" s="7"/>
      <c r="T483" s="7"/>
      <c r="U483" s="7"/>
      <c r="V483" s="7"/>
      <c r="W483" s="7"/>
      <c r="X483" s="7"/>
      <c r="Y483" s="7"/>
      <c r="Z483" s="7"/>
      <c r="AA483" s="7"/>
      <c r="AB483" s="7"/>
    </row>
    <row r="484" spans="1:28" ht="13.2">
      <c r="A484" s="167"/>
      <c r="B484" s="167"/>
      <c r="C484" s="167"/>
      <c r="D484" s="167"/>
      <c r="E484" s="168">
        <v>141</v>
      </c>
      <c r="F484" s="169">
        <v>0</v>
      </c>
      <c r="G484" s="121">
        <v>0</v>
      </c>
      <c r="H484" s="121">
        <v>0</v>
      </c>
      <c r="I484" s="121">
        <v>0</v>
      </c>
      <c r="J484" s="121">
        <v>0</v>
      </c>
      <c r="K484" s="121">
        <v>0</v>
      </c>
      <c r="L484" s="121">
        <v>0</v>
      </c>
      <c r="M484" s="121">
        <v>0</v>
      </c>
      <c r="N484" s="121">
        <v>0</v>
      </c>
      <c r="O484" s="121">
        <v>0</v>
      </c>
      <c r="P484" s="121">
        <v>2406.5410899999997</v>
      </c>
      <c r="Q484" s="121">
        <v>0</v>
      </c>
      <c r="R484" s="170">
        <v>2406.5410899999997</v>
      </c>
      <c r="S484" s="7"/>
      <c r="T484" s="7"/>
      <c r="U484" s="7"/>
      <c r="V484" s="7"/>
      <c r="W484" s="7"/>
      <c r="X484" s="7"/>
      <c r="Y484" s="7"/>
      <c r="Z484" s="7"/>
      <c r="AA484" s="7"/>
      <c r="AB484" s="7"/>
    </row>
    <row r="485" spans="1:28" ht="13.2">
      <c r="A485" s="167"/>
      <c r="B485" s="167"/>
      <c r="C485" s="167"/>
      <c r="D485" s="167"/>
      <c r="E485" s="168">
        <v>229</v>
      </c>
      <c r="F485" s="169">
        <v>0</v>
      </c>
      <c r="G485" s="121">
        <v>0</v>
      </c>
      <c r="H485" s="121">
        <v>0</v>
      </c>
      <c r="I485" s="121">
        <v>0</v>
      </c>
      <c r="J485" s="121">
        <v>0</v>
      </c>
      <c r="K485" s="121">
        <v>0</v>
      </c>
      <c r="L485" s="121">
        <v>0</v>
      </c>
      <c r="M485" s="121">
        <v>0</v>
      </c>
      <c r="N485" s="121">
        <v>0</v>
      </c>
      <c r="O485" s="121">
        <v>0</v>
      </c>
      <c r="P485" s="121">
        <v>2042.4293700000001</v>
      </c>
      <c r="Q485" s="121">
        <v>0</v>
      </c>
      <c r="R485" s="170">
        <v>2042.4293700000001</v>
      </c>
      <c r="S485" s="7"/>
      <c r="T485" s="7"/>
      <c r="U485" s="7"/>
      <c r="V485" s="7"/>
      <c r="W485" s="7"/>
      <c r="X485" s="7"/>
      <c r="Y485" s="7"/>
      <c r="Z485" s="7"/>
      <c r="AA485" s="7"/>
      <c r="AB485" s="7"/>
    </row>
    <row r="486" spans="1:28" ht="13.2">
      <c r="A486" s="167"/>
      <c r="B486" s="167"/>
      <c r="C486" s="167"/>
      <c r="D486" s="163" t="s">
        <v>155</v>
      </c>
      <c r="E486" s="163">
        <v>54</v>
      </c>
      <c r="F486" s="164">
        <v>0</v>
      </c>
      <c r="G486" s="165">
        <v>0</v>
      </c>
      <c r="H486" s="165">
        <v>0</v>
      </c>
      <c r="I486" s="165">
        <v>0</v>
      </c>
      <c r="J486" s="165">
        <v>0</v>
      </c>
      <c r="K486" s="165">
        <v>0</v>
      </c>
      <c r="L486" s="165">
        <v>0</v>
      </c>
      <c r="M486" s="165">
        <v>0</v>
      </c>
      <c r="N486" s="165">
        <v>0</v>
      </c>
      <c r="O486" s="165">
        <v>0</v>
      </c>
      <c r="P486" s="165">
        <v>6481.9537599999994</v>
      </c>
      <c r="Q486" s="165">
        <v>0</v>
      </c>
      <c r="R486" s="166">
        <v>6481.9537599999994</v>
      </c>
      <c r="S486" s="7"/>
      <c r="T486" s="7"/>
      <c r="U486" s="7"/>
      <c r="V486" s="7"/>
      <c r="W486" s="7"/>
      <c r="X486" s="7"/>
      <c r="Y486" s="7"/>
      <c r="Z486" s="7"/>
      <c r="AA486" s="7"/>
      <c r="AB486" s="7"/>
    </row>
    <row r="487" spans="1:28" ht="13.2">
      <c r="A487" s="167"/>
      <c r="B487" s="167"/>
      <c r="C487" s="167"/>
      <c r="D487" s="163" t="s">
        <v>156</v>
      </c>
      <c r="E487" s="163">
        <v>236</v>
      </c>
      <c r="F487" s="164">
        <v>0</v>
      </c>
      <c r="G487" s="165">
        <v>0</v>
      </c>
      <c r="H487" s="165">
        <v>0</v>
      </c>
      <c r="I487" s="165">
        <v>0</v>
      </c>
      <c r="J487" s="165">
        <v>0</v>
      </c>
      <c r="K487" s="165">
        <v>0</v>
      </c>
      <c r="L487" s="165">
        <v>0</v>
      </c>
      <c r="M487" s="165">
        <v>0</v>
      </c>
      <c r="N487" s="165">
        <v>0</v>
      </c>
      <c r="O487" s="165">
        <v>0</v>
      </c>
      <c r="P487" s="165">
        <v>4004.2137599999996</v>
      </c>
      <c r="Q487" s="165">
        <v>0</v>
      </c>
      <c r="R487" s="166">
        <v>4004.2137599999996</v>
      </c>
      <c r="S487" s="7"/>
      <c r="T487" s="7"/>
      <c r="U487" s="7"/>
      <c r="V487" s="7"/>
      <c r="W487" s="7"/>
      <c r="X487" s="7"/>
      <c r="Y487" s="7"/>
      <c r="Z487" s="7"/>
      <c r="AA487" s="7"/>
      <c r="AB487" s="7"/>
    </row>
    <row r="488" spans="1:28" ht="13.2">
      <c r="A488" s="167"/>
      <c r="B488" s="167"/>
      <c r="C488" s="167"/>
      <c r="D488" s="163" t="s">
        <v>157</v>
      </c>
      <c r="E488" s="163">
        <v>242</v>
      </c>
      <c r="F488" s="164">
        <v>0</v>
      </c>
      <c r="G488" s="165">
        <v>0</v>
      </c>
      <c r="H488" s="165">
        <v>0</v>
      </c>
      <c r="I488" s="165">
        <v>0</v>
      </c>
      <c r="J488" s="165">
        <v>0</v>
      </c>
      <c r="K488" s="165">
        <v>0</v>
      </c>
      <c r="L488" s="165">
        <v>0</v>
      </c>
      <c r="M488" s="165">
        <v>0</v>
      </c>
      <c r="N488" s="165">
        <v>0</v>
      </c>
      <c r="O488" s="165">
        <v>0</v>
      </c>
      <c r="P488" s="165">
        <v>2056.7985400000002</v>
      </c>
      <c r="Q488" s="165">
        <v>0</v>
      </c>
      <c r="R488" s="166">
        <v>2056.7985400000002</v>
      </c>
      <c r="S488" s="7"/>
      <c r="T488" s="7"/>
      <c r="U488" s="7"/>
      <c r="V488" s="7"/>
      <c r="W488" s="7"/>
      <c r="X488" s="7"/>
      <c r="Y488" s="7"/>
      <c r="Z488" s="7"/>
      <c r="AA488" s="7"/>
      <c r="AB488" s="7"/>
    </row>
    <row r="489" spans="1:28" ht="13.2">
      <c r="A489" s="167"/>
      <c r="B489" s="167"/>
      <c r="C489" s="167"/>
      <c r="D489" s="163" t="s">
        <v>158</v>
      </c>
      <c r="E489" s="163">
        <v>1</v>
      </c>
      <c r="F489" s="164">
        <v>0</v>
      </c>
      <c r="G489" s="165">
        <v>0</v>
      </c>
      <c r="H489" s="165">
        <v>0</v>
      </c>
      <c r="I489" s="165">
        <v>20804.164430000001</v>
      </c>
      <c r="J489" s="165">
        <v>0</v>
      </c>
      <c r="K489" s="165">
        <v>20804.164430000001</v>
      </c>
      <c r="L489" s="165">
        <v>537451.76465999999</v>
      </c>
      <c r="M489" s="165">
        <v>0</v>
      </c>
      <c r="N489" s="165">
        <v>537451.76465999999</v>
      </c>
      <c r="O489" s="165">
        <v>558255.92908999999</v>
      </c>
      <c r="P489" s="165">
        <v>370682.77136000001</v>
      </c>
      <c r="Q489" s="165">
        <v>38.73124</v>
      </c>
      <c r="R489" s="166">
        <v>370721.50260000001</v>
      </c>
      <c r="S489" s="7"/>
      <c r="T489" s="7"/>
      <c r="U489" s="7"/>
      <c r="V489" s="7"/>
      <c r="W489" s="7"/>
      <c r="X489" s="7"/>
      <c r="Y489" s="7"/>
      <c r="Z489" s="7"/>
      <c r="AA489" s="7"/>
      <c r="AB489" s="7"/>
    </row>
    <row r="490" spans="1:28" ht="13.2">
      <c r="A490" s="167"/>
      <c r="B490" s="167"/>
      <c r="C490" s="167"/>
      <c r="D490" s="163" t="s">
        <v>159</v>
      </c>
      <c r="E490" s="163">
        <v>57</v>
      </c>
      <c r="F490" s="164">
        <v>0</v>
      </c>
      <c r="G490" s="165">
        <v>0</v>
      </c>
      <c r="H490" s="165">
        <v>0</v>
      </c>
      <c r="I490" s="165">
        <v>0</v>
      </c>
      <c r="J490" s="165">
        <v>0</v>
      </c>
      <c r="K490" s="165">
        <v>0</v>
      </c>
      <c r="L490" s="165">
        <v>0</v>
      </c>
      <c r="M490" s="165">
        <v>0</v>
      </c>
      <c r="N490" s="165">
        <v>0</v>
      </c>
      <c r="O490" s="165">
        <v>0</v>
      </c>
      <c r="P490" s="165">
        <v>5125.0129699999998</v>
      </c>
      <c r="Q490" s="165">
        <v>0</v>
      </c>
      <c r="R490" s="166">
        <v>5125.0129699999998</v>
      </c>
      <c r="S490" s="7"/>
      <c r="T490" s="7"/>
      <c r="U490" s="7"/>
      <c r="V490" s="7"/>
      <c r="W490" s="7"/>
      <c r="X490" s="7"/>
      <c r="Y490" s="7"/>
      <c r="Z490" s="7"/>
      <c r="AA490" s="7"/>
      <c r="AB490" s="7"/>
    </row>
    <row r="491" spans="1:28" ht="13.2">
      <c r="A491" s="167"/>
      <c r="B491" s="167"/>
      <c r="C491" s="167"/>
      <c r="D491" s="167"/>
      <c r="E491" s="168">
        <v>142</v>
      </c>
      <c r="F491" s="169">
        <v>0</v>
      </c>
      <c r="G491" s="121">
        <v>0</v>
      </c>
      <c r="H491" s="121">
        <v>0</v>
      </c>
      <c r="I491" s="121">
        <v>0</v>
      </c>
      <c r="J491" s="121">
        <v>0</v>
      </c>
      <c r="K491" s="121">
        <v>0</v>
      </c>
      <c r="L491" s="121">
        <v>0</v>
      </c>
      <c r="M491" s="121">
        <v>0</v>
      </c>
      <c r="N491" s="121">
        <v>0</v>
      </c>
      <c r="O491" s="121">
        <v>0</v>
      </c>
      <c r="P491" s="121">
        <v>2452.20622</v>
      </c>
      <c r="Q491" s="121">
        <v>0</v>
      </c>
      <c r="R491" s="170">
        <v>2452.20622</v>
      </c>
      <c r="S491" s="7"/>
      <c r="T491" s="7"/>
      <c r="U491" s="7"/>
      <c r="V491" s="7"/>
      <c r="W491" s="7"/>
      <c r="X491" s="7"/>
      <c r="Y491" s="7"/>
      <c r="Z491" s="7"/>
      <c r="AA491" s="7"/>
      <c r="AB491" s="7"/>
    </row>
    <row r="492" spans="1:28" ht="13.2">
      <c r="A492" s="167"/>
      <c r="B492" s="167"/>
      <c r="C492" s="167"/>
      <c r="D492" s="163" t="s">
        <v>160</v>
      </c>
      <c r="E492" s="163">
        <v>42</v>
      </c>
      <c r="F492" s="164">
        <v>0</v>
      </c>
      <c r="G492" s="165">
        <v>0</v>
      </c>
      <c r="H492" s="165">
        <v>0</v>
      </c>
      <c r="I492" s="165">
        <v>0</v>
      </c>
      <c r="J492" s="165">
        <v>0</v>
      </c>
      <c r="K492" s="165">
        <v>0</v>
      </c>
      <c r="L492" s="165">
        <v>0</v>
      </c>
      <c r="M492" s="165">
        <v>0</v>
      </c>
      <c r="N492" s="165">
        <v>0</v>
      </c>
      <c r="O492" s="165">
        <v>0</v>
      </c>
      <c r="P492" s="165">
        <v>4027.4708999999998</v>
      </c>
      <c r="Q492" s="165">
        <v>0</v>
      </c>
      <c r="R492" s="166">
        <v>4027.4708999999998</v>
      </c>
      <c r="S492" s="7"/>
      <c r="T492" s="7"/>
      <c r="U492" s="7"/>
      <c r="V492" s="7"/>
      <c r="W492" s="7"/>
      <c r="X492" s="7"/>
      <c r="Y492" s="7"/>
      <c r="Z492" s="7"/>
      <c r="AA492" s="7"/>
      <c r="AB492" s="7"/>
    </row>
    <row r="493" spans="1:28" ht="13.2">
      <c r="A493" s="167"/>
      <c r="B493" s="167"/>
      <c r="C493" s="167"/>
      <c r="D493" s="167"/>
      <c r="E493" s="168">
        <v>144</v>
      </c>
      <c r="F493" s="169">
        <v>0</v>
      </c>
      <c r="G493" s="121">
        <v>0</v>
      </c>
      <c r="H493" s="121">
        <v>0</v>
      </c>
      <c r="I493" s="121">
        <v>0</v>
      </c>
      <c r="J493" s="121">
        <v>0</v>
      </c>
      <c r="K493" s="121">
        <v>0</v>
      </c>
      <c r="L493" s="121">
        <v>0</v>
      </c>
      <c r="M493" s="121">
        <v>0</v>
      </c>
      <c r="N493" s="121">
        <v>0</v>
      </c>
      <c r="O493" s="121">
        <v>0</v>
      </c>
      <c r="P493" s="121">
        <v>2295.15283</v>
      </c>
      <c r="Q493" s="121">
        <v>0</v>
      </c>
      <c r="R493" s="170">
        <v>2295.15283</v>
      </c>
      <c r="S493" s="7"/>
      <c r="T493" s="7"/>
      <c r="U493" s="7"/>
      <c r="V493" s="7"/>
      <c r="W493" s="7"/>
      <c r="X493" s="7"/>
      <c r="Y493" s="7"/>
      <c r="Z493" s="7"/>
      <c r="AA493" s="7"/>
      <c r="AB493" s="7"/>
    </row>
    <row r="494" spans="1:28" ht="13.2">
      <c r="A494" s="167"/>
      <c r="B494" s="167"/>
      <c r="C494" s="167"/>
      <c r="D494" s="163" t="s">
        <v>161</v>
      </c>
      <c r="E494" s="163">
        <v>233</v>
      </c>
      <c r="F494" s="164">
        <v>0</v>
      </c>
      <c r="G494" s="165">
        <v>0</v>
      </c>
      <c r="H494" s="165">
        <v>0</v>
      </c>
      <c r="I494" s="165">
        <v>0</v>
      </c>
      <c r="J494" s="165">
        <v>0</v>
      </c>
      <c r="K494" s="165">
        <v>0</v>
      </c>
      <c r="L494" s="165">
        <v>0</v>
      </c>
      <c r="M494" s="165">
        <v>0</v>
      </c>
      <c r="N494" s="165">
        <v>0</v>
      </c>
      <c r="O494" s="165">
        <v>0</v>
      </c>
      <c r="P494" s="165">
        <v>3901.1913300000001</v>
      </c>
      <c r="Q494" s="165">
        <v>0</v>
      </c>
      <c r="R494" s="166">
        <v>3901.1913300000001</v>
      </c>
      <c r="S494" s="7"/>
      <c r="T494" s="7"/>
      <c r="U494" s="7"/>
      <c r="V494" s="7"/>
      <c r="W494" s="7"/>
      <c r="X494" s="7"/>
      <c r="Y494" s="7"/>
      <c r="Z494" s="7"/>
      <c r="AA494" s="7"/>
      <c r="AB494" s="7"/>
    </row>
    <row r="495" spans="1:28" ht="13.2">
      <c r="A495" s="167"/>
      <c r="B495" s="167"/>
      <c r="C495" s="167"/>
      <c r="D495" s="167"/>
      <c r="E495" s="168">
        <v>247</v>
      </c>
      <c r="F495" s="169">
        <v>0</v>
      </c>
      <c r="G495" s="121">
        <v>0</v>
      </c>
      <c r="H495" s="121">
        <v>0</v>
      </c>
      <c r="I495" s="121">
        <v>0</v>
      </c>
      <c r="J495" s="121">
        <v>0</v>
      </c>
      <c r="K495" s="121">
        <v>0</v>
      </c>
      <c r="L495" s="121">
        <v>0</v>
      </c>
      <c r="M495" s="121">
        <v>0</v>
      </c>
      <c r="N495" s="121">
        <v>0</v>
      </c>
      <c r="O495" s="121">
        <v>0</v>
      </c>
      <c r="P495" s="121">
        <v>1221.8343500000001</v>
      </c>
      <c r="Q495" s="121">
        <v>0</v>
      </c>
      <c r="R495" s="170">
        <v>1221.8343500000001</v>
      </c>
      <c r="S495" s="7"/>
      <c r="T495" s="7"/>
      <c r="U495" s="7"/>
      <c r="V495" s="7"/>
      <c r="W495" s="7"/>
      <c r="X495" s="7"/>
      <c r="Y495" s="7"/>
      <c r="Z495" s="7"/>
      <c r="AA495" s="7"/>
      <c r="AB495" s="7"/>
    </row>
    <row r="496" spans="1:28" ht="13.2">
      <c r="A496" s="167"/>
      <c r="B496" s="167"/>
      <c r="C496" s="167"/>
      <c r="D496" s="163" t="s">
        <v>162</v>
      </c>
      <c r="E496" s="163">
        <v>173</v>
      </c>
      <c r="F496" s="164">
        <v>0</v>
      </c>
      <c r="G496" s="165">
        <v>0</v>
      </c>
      <c r="H496" s="165">
        <v>0</v>
      </c>
      <c r="I496" s="165">
        <v>0</v>
      </c>
      <c r="J496" s="165">
        <v>0</v>
      </c>
      <c r="K496" s="165">
        <v>0</v>
      </c>
      <c r="L496" s="165">
        <v>0</v>
      </c>
      <c r="M496" s="165">
        <v>0</v>
      </c>
      <c r="N496" s="165">
        <v>0</v>
      </c>
      <c r="O496" s="165">
        <v>0</v>
      </c>
      <c r="P496" s="165">
        <v>3992.8394399999997</v>
      </c>
      <c r="Q496" s="165">
        <v>0</v>
      </c>
      <c r="R496" s="166">
        <v>3992.8394399999997</v>
      </c>
      <c r="S496" s="7"/>
      <c r="T496" s="7"/>
      <c r="U496" s="7"/>
      <c r="V496" s="7"/>
      <c r="W496" s="7"/>
      <c r="X496" s="7"/>
      <c r="Y496" s="7"/>
      <c r="Z496" s="7"/>
      <c r="AA496" s="7"/>
      <c r="AB496" s="7"/>
    </row>
    <row r="497" spans="1:28" ht="13.2">
      <c r="A497" s="167"/>
      <c r="B497" s="167"/>
      <c r="C497" s="167"/>
      <c r="D497" s="167"/>
      <c r="E497" s="168">
        <v>245</v>
      </c>
      <c r="F497" s="169">
        <v>0</v>
      </c>
      <c r="G497" s="121">
        <v>0</v>
      </c>
      <c r="H497" s="121">
        <v>0</v>
      </c>
      <c r="I497" s="121">
        <v>0</v>
      </c>
      <c r="J497" s="121">
        <v>0</v>
      </c>
      <c r="K497" s="121">
        <v>0</v>
      </c>
      <c r="L497" s="121">
        <v>0</v>
      </c>
      <c r="M497" s="121">
        <v>0</v>
      </c>
      <c r="N497" s="121">
        <v>0</v>
      </c>
      <c r="O497" s="121">
        <v>0</v>
      </c>
      <c r="P497" s="121">
        <v>1547.5540800000001</v>
      </c>
      <c r="Q497" s="121">
        <v>0</v>
      </c>
      <c r="R497" s="170">
        <v>1547.5540800000001</v>
      </c>
      <c r="S497" s="7"/>
      <c r="T497" s="7"/>
      <c r="U497" s="7"/>
      <c r="V497" s="7"/>
      <c r="W497" s="7"/>
      <c r="X497" s="7"/>
      <c r="Y497" s="7"/>
      <c r="Z497" s="7"/>
      <c r="AA497" s="7"/>
      <c r="AB497" s="7"/>
    </row>
    <row r="498" spans="1:28" ht="13.2">
      <c r="A498" s="167"/>
      <c r="B498" s="167"/>
      <c r="C498" s="167"/>
      <c r="D498" s="163" t="s">
        <v>164</v>
      </c>
      <c r="E498" s="163">
        <v>253</v>
      </c>
      <c r="F498" s="164">
        <v>0</v>
      </c>
      <c r="G498" s="165">
        <v>0</v>
      </c>
      <c r="H498" s="165">
        <v>0</v>
      </c>
      <c r="I498" s="165">
        <v>0</v>
      </c>
      <c r="J498" s="165">
        <v>0</v>
      </c>
      <c r="K498" s="165">
        <v>0</v>
      </c>
      <c r="L498" s="165">
        <v>0</v>
      </c>
      <c r="M498" s="165">
        <v>0</v>
      </c>
      <c r="N498" s="165">
        <v>0</v>
      </c>
      <c r="O498" s="165">
        <v>0</v>
      </c>
      <c r="P498" s="165">
        <v>312.2047</v>
      </c>
      <c r="Q498" s="165">
        <v>0</v>
      </c>
      <c r="R498" s="166">
        <v>312.2047</v>
      </c>
      <c r="S498" s="7"/>
      <c r="T498" s="7"/>
      <c r="U498" s="7"/>
      <c r="V498" s="7"/>
      <c r="W498" s="7"/>
      <c r="X498" s="7"/>
      <c r="Y498" s="7"/>
      <c r="Z498" s="7"/>
      <c r="AA498" s="7"/>
      <c r="AB498" s="7"/>
    </row>
    <row r="499" spans="1:28" ht="13.2">
      <c r="A499" s="167"/>
      <c r="B499" s="163" t="s">
        <v>18</v>
      </c>
      <c r="C499" s="163" t="s">
        <v>165</v>
      </c>
      <c r="D499" s="163" t="s">
        <v>166</v>
      </c>
      <c r="E499" s="163">
        <v>22</v>
      </c>
      <c r="F499" s="164">
        <v>0</v>
      </c>
      <c r="G499" s="165">
        <v>0</v>
      </c>
      <c r="H499" s="165">
        <v>0</v>
      </c>
      <c r="I499" s="165">
        <v>0</v>
      </c>
      <c r="J499" s="165">
        <v>0</v>
      </c>
      <c r="K499" s="165">
        <v>0</v>
      </c>
      <c r="L499" s="165">
        <v>0</v>
      </c>
      <c r="M499" s="165">
        <v>0</v>
      </c>
      <c r="N499" s="165">
        <v>0</v>
      </c>
      <c r="O499" s="165">
        <v>0</v>
      </c>
      <c r="P499" s="165">
        <v>7888.29468</v>
      </c>
      <c r="Q499" s="165">
        <v>0</v>
      </c>
      <c r="R499" s="166">
        <v>7888.29468</v>
      </c>
      <c r="S499" s="7"/>
      <c r="T499" s="7"/>
      <c r="U499" s="7"/>
      <c r="V499" s="7"/>
      <c r="W499" s="7"/>
      <c r="X499" s="7"/>
      <c r="Y499" s="7"/>
      <c r="Z499" s="7"/>
      <c r="AA499" s="7"/>
      <c r="AB499" s="7"/>
    </row>
    <row r="500" spans="1:28" ht="13.2">
      <c r="A500" s="167"/>
      <c r="B500" s="167"/>
      <c r="C500" s="167"/>
      <c r="D500" s="167"/>
      <c r="E500" s="168">
        <v>151</v>
      </c>
      <c r="F500" s="169">
        <v>0</v>
      </c>
      <c r="G500" s="121">
        <v>0</v>
      </c>
      <c r="H500" s="121">
        <v>0</v>
      </c>
      <c r="I500" s="121">
        <v>0</v>
      </c>
      <c r="J500" s="121">
        <v>0</v>
      </c>
      <c r="K500" s="121">
        <v>0</v>
      </c>
      <c r="L500" s="121">
        <v>0</v>
      </c>
      <c r="M500" s="121">
        <v>0</v>
      </c>
      <c r="N500" s="121">
        <v>0</v>
      </c>
      <c r="O500" s="121">
        <v>0</v>
      </c>
      <c r="P500" s="121">
        <v>6495.8162400000001</v>
      </c>
      <c r="Q500" s="121">
        <v>0</v>
      </c>
      <c r="R500" s="170">
        <v>6495.8162400000001</v>
      </c>
      <c r="S500" s="7"/>
      <c r="T500" s="7"/>
      <c r="U500" s="7"/>
      <c r="V500" s="7"/>
      <c r="W500" s="7"/>
      <c r="X500" s="7"/>
      <c r="Y500" s="7"/>
      <c r="Z500" s="7"/>
      <c r="AA500" s="7"/>
      <c r="AB500" s="7"/>
    </row>
    <row r="501" spans="1:28" ht="13.2">
      <c r="A501" s="167"/>
      <c r="B501" s="167"/>
      <c r="C501" s="167"/>
      <c r="D501" s="167"/>
      <c r="E501" s="168">
        <v>240</v>
      </c>
      <c r="F501" s="169">
        <v>0</v>
      </c>
      <c r="G501" s="121">
        <v>0</v>
      </c>
      <c r="H501" s="121">
        <v>0</v>
      </c>
      <c r="I501" s="121">
        <v>0</v>
      </c>
      <c r="J501" s="121">
        <v>0</v>
      </c>
      <c r="K501" s="121">
        <v>0</v>
      </c>
      <c r="L501" s="121">
        <v>0</v>
      </c>
      <c r="M501" s="121">
        <v>0</v>
      </c>
      <c r="N501" s="121">
        <v>0</v>
      </c>
      <c r="O501" s="121">
        <v>0</v>
      </c>
      <c r="P501" s="121">
        <v>3305.8969900000002</v>
      </c>
      <c r="Q501" s="121">
        <v>0</v>
      </c>
      <c r="R501" s="170">
        <v>3305.8969900000002</v>
      </c>
      <c r="S501" s="7"/>
      <c r="T501" s="7"/>
      <c r="U501" s="7"/>
      <c r="V501" s="7"/>
      <c r="W501" s="7"/>
      <c r="X501" s="7"/>
      <c r="Y501" s="7"/>
      <c r="Z501" s="7"/>
      <c r="AA501" s="7"/>
      <c r="AB501" s="7"/>
    </row>
    <row r="502" spans="1:28" ht="13.2">
      <c r="A502" s="167"/>
      <c r="B502" s="167"/>
      <c r="C502" s="163" t="s">
        <v>167</v>
      </c>
      <c r="D502" s="163" t="s">
        <v>168</v>
      </c>
      <c r="E502" s="163">
        <v>21</v>
      </c>
      <c r="F502" s="164">
        <v>0</v>
      </c>
      <c r="G502" s="165">
        <v>0</v>
      </c>
      <c r="H502" s="165">
        <v>0</v>
      </c>
      <c r="I502" s="165">
        <v>11.098870000000002</v>
      </c>
      <c r="J502" s="165">
        <v>0</v>
      </c>
      <c r="K502" s="165">
        <v>11.098870000000002</v>
      </c>
      <c r="L502" s="165">
        <v>0</v>
      </c>
      <c r="M502" s="165">
        <v>0</v>
      </c>
      <c r="N502" s="165">
        <v>0</v>
      </c>
      <c r="O502" s="165">
        <v>11.098870000000002</v>
      </c>
      <c r="P502" s="165">
        <v>19476.691220000001</v>
      </c>
      <c r="Q502" s="165">
        <v>0</v>
      </c>
      <c r="R502" s="166">
        <v>19476.691220000001</v>
      </c>
      <c r="S502" s="7"/>
      <c r="T502" s="7"/>
      <c r="U502" s="7"/>
      <c r="V502" s="7"/>
      <c r="W502" s="7"/>
      <c r="X502" s="7"/>
      <c r="Y502" s="7"/>
      <c r="Z502" s="7"/>
      <c r="AA502" s="7"/>
      <c r="AB502" s="7"/>
    </row>
    <row r="503" spans="1:28" ht="13.2">
      <c r="A503" s="167"/>
      <c r="B503" s="167"/>
      <c r="C503" s="167"/>
      <c r="D503" s="167"/>
      <c r="E503" s="168">
        <v>149</v>
      </c>
      <c r="F503" s="169">
        <v>0</v>
      </c>
      <c r="G503" s="121">
        <v>0</v>
      </c>
      <c r="H503" s="121">
        <v>0</v>
      </c>
      <c r="I503" s="121">
        <v>0</v>
      </c>
      <c r="J503" s="121">
        <v>0</v>
      </c>
      <c r="K503" s="121">
        <v>0</v>
      </c>
      <c r="L503" s="121">
        <v>0</v>
      </c>
      <c r="M503" s="121">
        <v>0</v>
      </c>
      <c r="N503" s="121">
        <v>0</v>
      </c>
      <c r="O503" s="121">
        <v>0</v>
      </c>
      <c r="P503" s="121">
        <v>10498.36212</v>
      </c>
      <c r="Q503" s="121">
        <v>0</v>
      </c>
      <c r="R503" s="170">
        <v>10498.36212</v>
      </c>
      <c r="S503" s="7"/>
      <c r="T503" s="7"/>
      <c r="U503" s="7"/>
      <c r="V503" s="7"/>
      <c r="W503" s="7"/>
      <c r="X503" s="7"/>
      <c r="Y503" s="7"/>
      <c r="Z503" s="7"/>
      <c r="AA503" s="7"/>
      <c r="AB503" s="7"/>
    </row>
    <row r="504" spans="1:28" ht="13.2">
      <c r="A504" s="167"/>
      <c r="B504" s="167"/>
      <c r="C504" s="167"/>
      <c r="D504" s="167"/>
      <c r="E504" s="168">
        <v>256</v>
      </c>
      <c r="F504" s="169">
        <v>0</v>
      </c>
      <c r="G504" s="121">
        <v>0</v>
      </c>
      <c r="H504" s="121">
        <v>0</v>
      </c>
      <c r="I504" s="121">
        <v>0</v>
      </c>
      <c r="J504" s="121">
        <v>0</v>
      </c>
      <c r="K504" s="121">
        <v>0</v>
      </c>
      <c r="L504" s="121">
        <v>0</v>
      </c>
      <c r="M504" s="121">
        <v>0</v>
      </c>
      <c r="N504" s="121">
        <v>0</v>
      </c>
      <c r="O504" s="121">
        <v>0</v>
      </c>
      <c r="P504" s="121">
        <v>1749.9665400000001</v>
      </c>
      <c r="Q504" s="121">
        <v>0</v>
      </c>
      <c r="R504" s="170">
        <v>1749.9665400000001</v>
      </c>
      <c r="S504" s="7"/>
      <c r="T504" s="7"/>
      <c r="U504" s="7"/>
      <c r="V504" s="7"/>
      <c r="W504" s="7"/>
      <c r="X504" s="7"/>
      <c r="Y504" s="7"/>
      <c r="Z504" s="7"/>
      <c r="AA504" s="7"/>
      <c r="AB504" s="7"/>
    </row>
    <row r="505" spans="1:28" ht="13.2">
      <c r="A505" s="167"/>
      <c r="B505" s="167"/>
      <c r="C505" s="167"/>
      <c r="D505" s="167"/>
      <c r="E505" s="168">
        <v>244</v>
      </c>
      <c r="F505" s="169">
        <v>0</v>
      </c>
      <c r="G505" s="121">
        <v>0</v>
      </c>
      <c r="H505" s="121">
        <v>0</v>
      </c>
      <c r="I505" s="121">
        <v>0</v>
      </c>
      <c r="J505" s="121">
        <v>0</v>
      </c>
      <c r="K505" s="121">
        <v>0</v>
      </c>
      <c r="L505" s="121">
        <v>0</v>
      </c>
      <c r="M505" s="121">
        <v>0</v>
      </c>
      <c r="N505" s="121">
        <v>0</v>
      </c>
      <c r="O505" s="121">
        <v>0</v>
      </c>
      <c r="P505" s="121">
        <v>3836.49935</v>
      </c>
      <c r="Q505" s="121">
        <v>0</v>
      </c>
      <c r="R505" s="170">
        <v>3836.49935</v>
      </c>
      <c r="S505" s="7"/>
      <c r="T505" s="7"/>
      <c r="U505" s="7"/>
      <c r="V505" s="7"/>
      <c r="W505" s="7"/>
      <c r="X505" s="7"/>
      <c r="Y505" s="7"/>
      <c r="Z505" s="7"/>
      <c r="AA505" s="7"/>
      <c r="AB505" s="7"/>
    </row>
    <row r="506" spans="1:28" ht="13.2">
      <c r="A506" s="167"/>
      <c r="B506" s="167"/>
      <c r="C506" s="167"/>
      <c r="D506" s="163" t="s">
        <v>216</v>
      </c>
      <c r="E506" s="163">
        <v>65</v>
      </c>
      <c r="F506" s="164">
        <v>0</v>
      </c>
      <c r="G506" s="165">
        <v>0</v>
      </c>
      <c r="H506" s="165">
        <v>0</v>
      </c>
      <c r="I506" s="165">
        <v>0</v>
      </c>
      <c r="J506" s="165">
        <v>0</v>
      </c>
      <c r="K506" s="165">
        <v>0</v>
      </c>
      <c r="L506" s="165">
        <v>0</v>
      </c>
      <c r="M506" s="165">
        <v>0</v>
      </c>
      <c r="N506" s="165">
        <v>0</v>
      </c>
      <c r="O506" s="165">
        <v>0</v>
      </c>
      <c r="P506" s="165">
        <v>4453.5160700000006</v>
      </c>
      <c r="Q506" s="165">
        <v>0</v>
      </c>
      <c r="R506" s="166">
        <v>4453.5160700000006</v>
      </c>
      <c r="S506" s="7"/>
      <c r="T506" s="7"/>
      <c r="U506" s="7"/>
      <c r="V506" s="7"/>
      <c r="W506" s="7"/>
      <c r="X506" s="7"/>
      <c r="Y506" s="7"/>
      <c r="Z506" s="7"/>
      <c r="AA506" s="7"/>
      <c r="AB506" s="7"/>
    </row>
    <row r="507" spans="1:28" ht="13.2">
      <c r="A507" s="167"/>
      <c r="B507" s="167"/>
      <c r="C507" s="167"/>
      <c r="D507" s="167"/>
      <c r="E507" s="168">
        <v>115</v>
      </c>
      <c r="F507" s="169">
        <v>0</v>
      </c>
      <c r="G507" s="121">
        <v>0</v>
      </c>
      <c r="H507" s="121">
        <v>0</v>
      </c>
      <c r="I507" s="121">
        <v>0</v>
      </c>
      <c r="J507" s="121">
        <v>0</v>
      </c>
      <c r="K507" s="121">
        <v>0</v>
      </c>
      <c r="L507" s="121">
        <v>0</v>
      </c>
      <c r="M507" s="121">
        <v>0</v>
      </c>
      <c r="N507" s="121">
        <v>0</v>
      </c>
      <c r="O507" s="121">
        <v>0</v>
      </c>
      <c r="P507" s="121">
        <v>4004.5607400000004</v>
      </c>
      <c r="Q507" s="121">
        <v>0</v>
      </c>
      <c r="R507" s="170">
        <v>4004.5607400000004</v>
      </c>
      <c r="S507" s="7"/>
      <c r="T507" s="7"/>
      <c r="U507" s="7"/>
      <c r="V507" s="7"/>
      <c r="W507" s="7"/>
      <c r="X507" s="7"/>
      <c r="Y507" s="7"/>
      <c r="Z507" s="7"/>
      <c r="AA507" s="7"/>
      <c r="AB507" s="7"/>
    </row>
    <row r="508" spans="1:28" ht="13.2">
      <c r="A508" s="167"/>
      <c r="B508" s="163" t="s">
        <v>19</v>
      </c>
      <c r="C508" s="163" t="s">
        <v>169</v>
      </c>
      <c r="D508" s="163" t="s">
        <v>169</v>
      </c>
      <c r="E508" s="163">
        <v>40</v>
      </c>
      <c r="F508" s="164">
        <v>0</v>
      </c>
      <c r="G508" s="165">
        <v>0</v>
      </c>
      <c r="H508" s="165">
        <v>0</v>
      </c>
      <c r="I508" s="165">
        <v>5.8799999999999998E-3</v>
      </c>
      <c r="J508" s="165">
        <v>0</v>
      </c>
      <c r="K508" s="165">
        <v>5.8799999999999998E-3</v>
      </c>
      <c r="L508" s="165">
        <v>0</v>
      </c>
      <c r="M508" s="165">
        <v>0</v>
      </c>
      <c r="N508" s="165">
        <v>0</v>
      </c>
      <c r="O508" s="165">
        <v>5.8799999999999998E-3</v>
      </c>
      <c r="P508" s="165">
        <v>5691.9643499999993</v>
      </c>
      <c r="Q508" s="165">
        <v>0</v>
      </c>
      <c r="R508" s="166">
        <v>5691.9643499999993</v>
      </c>
      <c r="S508" s="7"/>
      <c r="T508" s="7"/>
      <c r="U508" s="7"/>
      <c r="V508" s="7"/>
      <c r="W508" s="7"/>
      <c r="X508" s="7"/>
      <c r="Y508" s="7"/>
      <c r="Z508" s="7"/>
      <c r="AA508" s="7"/>
      <c r="AB508" s="7"/>
    </row>
    <row r="509" spans="1:28" ht="13.2">
      <c r="A509" s="167"/>
      <c r="B509" s="167"/>
      <c r="C509" s="167"/>
      <c r="D509" s="167"/>
      <c r="E509" s="168">
        <v>152</v>
      </c>
      <c r="F509" s="169">
        <v>0</v>
      </c>
      <c r="G509" s="121">
        <v>0</v>
      </c>
      <c r="H509" s="121">
        <v>0</v>
      </c>
      <c r="I509" s="121">
        <v>0</v>
      </c>
      <c r="J509" s="121">
        <v>0</v>
      </c>
      <c r="K509" s="121">
        <v>0</v>
      </c>
      <c r="L509" s="121">
        <v>0</v>
      </c>
      <c r="M509" s="121">
        <v>0</v>
      </c>
      <c r="N509" s="121">
        <v>0</v>
      </c>
      <c r="O509" s="121">
        <v>0</v>
      </c>
      <c r="P509" s="121">
        <v>6116.8955199999991</v>
      </c>
      <c r="Q509" s="121">
        <v>0</v>
      </c>
      <c r="R509" s="170">
        <v>6116.8955199999991</v>
      </c>
      <c r="S509" s="7"/>
      <c r="T509" s="7"/>
      <c r="U509" s="7"/>
      <c r="V509" s="7"/>
      <c r="W509" s="7"/>
      <c r="X509" s="7"/>
      <c r="Y509" s="7"/>
      <c r="Z509" s="7"/>
      <c r="AA509" s="7"/>
      <c r="AB509" s="7"/>
    </row>
    <row r="510" spans="1:28" ht="13.2">
      <c r="A510" s="167"/>
      <c r="B510" s="167"/>
      <c r="C510" s="167"/>
      <c r="D510" s="167"/>
      <c r="E510" s="168">
        <v>196</v>
      </c>
      <c r="F510" s="169">
        <v>0</v>
      </c>
      <c r="G510" s="121">
        <v>0</v>
      </c>
      <c r="H510" s="121">
        <v>0</v>
      </c>
      <c r="I510" s="121">
        <v>0</v>
      </c>
      <c r="J510" s="121">
        <v>0</v>
      </c>
      <c r="K510" s="121">
        <v>0</v>
      </c>
      <c r="L510" s="121">
        <v>0</v>
      </c>
      <c r="M510" s="121">
        <v>0</v>
      </c>
      <c r="N510" s="121">
        <v>0</v>
      </c>
      <c r="O510" s="121">
        <v>0</v>
      </c>
      <c r="P510" s="121">
        <v>3487.2666200000003</v>
      </c>
      <c r="Q510" s="121">
        <v>0</v>
      </c>
      <c r="R510" s="170">
        <v>3487.2666200000003</v>
      </c>
      <c r="S510" s="7"/>
      <c r="T510" s="7"/>
      <c r="U510" s="7"/>
      <c r="V510" s="7"/>
      <c r="W510" s="7"/>
      <c r="X510" s="7"/>
      <c r="Y510" s="7"/>
      <c r="Z510" s="7"/>
      <c r="AA510" s="7"/>
      <c r="AB510" s="7"/>
    </row>
    <row r="511" spans="1:28" ht="13.2">
      <c r="A511" s="167"/>
      <c r="B511" s="167"/>
      <c r="C511" s="167"/>
      <c r="D511" s="167"/>
      <c r="E511" s="168">
        <v>252</v>
      </c>
      <c r="F511" s="169">
        <v>0</v>
      </c>
      <c r="G511" s="121">
        <v>0</v>
      </c>
      <c r="H511" s="121">
        <v>0</v>
      </c>
      <c r="I511" s="121">
        <v>0</v>
      </c>
      <c r="J511" s="121">
        <v>0</v>
      </c>
      <c r="K511" s="121">
        <v>0</v>
      </c>
      <c r="L511" s="121">
        <v>0</v>
      </c>
      <c r="M511" s="121">
        <v>0</v>
      </c>
      <c r="N511" s="121">
        <v>0</v>
      </c>
      <c r="O511" s="121">
        <v>0</v>
      </c>
      <c r="P511" s="121">
        <v>2182.76541</v>
      </c>
      <c r="Q511" s="121">
        <v>0</v>
      </c>
      <c r="R511" s="170">
        <v>2182.76541</v>
      </c>
      <c r="S511" s="7"/>
      <c r="T511" s="7"/>
      <c r="U511" s="7"/>
      <c r="V511" s="7"/>
      <c r="W511" s="7"/>
      <c r="X511" s="7"/>
      <c r="Y511" s="7"/>
      <c r="Z511" s="7"/>
      <c r="AA511" s="7"/>
      <c r="AB511" s="7"/>
    </row>
    <row r="512" spans="1:28" ht="13.2">
      <c r="A512" s="167"/>
      <c r="B512" s="163" t="s">
        <v>20</v>
      </c>
      <c r="C512" s="163" t="s">
        <v>170</v>
      </c>
      <c r="D512" s="163" t="s">
        <v>170</v>
      </c>
      <c r="E512" s="163">
        <v>49</v>
      </c>
      <c r="F512" s="164">
        <v>0</v>
      </c>
      <c r="G512" s="165">
        <v>0</v>
      </c>
      <c r="H512" s="165">
        <v>0</v>
      </c>
      <c r="I512" s="165">
        <v>1.0000000000000001E-5</v>
      </c>
      <c r="J512" s="165">
        <v>0</v>
      </c>
      <c r="K512" s="165">
        <v>1.0000000000000001E-5</v>
      </c>
      <c r="L512" s="165">
        <v>0</v>
      </c>
      <c r="M512" s="165">
        <v>0</v>
      </c>
      <c r="N512" s="165">
        <v>0</v>
      </c>
      <c r="O512" s="165">
        <v>1.0000000000000001E-5</v>
      </c>
      <c r="P512" s="165">
        <v>2697.9914800000001</v>
      </c>
      <c r="Q512" s="165">
        <v>0</v>
      </c>
      <c r="R512" s="166">
        <v>2697.9914800000001</v>
      </c>
      <c r="S512" s="7"/>
      <c r="T512" s="7"/>
      <c r="U512" s="7"/>
      <c r="V512" s="7"/>
      <c r="W512" s="7"/>
      <c r="X512" s="7"/>
      <c r="Y512" s="7"/>
      <c r="Z512" s="7"/>
      <c r="AA512" s="7"/>
      <c r="AB512" s="7"/>
    </row>
    <row r="513" spans="1:28" ht="13.2">
      <c r="A513" s="167"/>
      <c r="B513" s="167"/>
      <c r="C513" s="163" t="s">
        <v>171</v>
      </c>
      <c r="D513" s="163" t="s">
        <v>20</v>
      </c>
      <c r="E513" s="163">
        <v>188</v>
      </c>
      <c r="F513" s="164">
        <v>0</v>
      </c>
      <c r="G513" s="165">
        <v>0</v>
      </c>
      <c r="H513" s="165">
        <v>0</v>
      </c>
      <c r="I513" s="165">
        <v>0</v>
      </c>
      <c r="J513" s="165">
        <v>0</v>
      </c>
      <c r="K513" s="165">
        <v>0</v>
      </c>
      <c r="L513" s="165">
        <v>0</v>
      </c>
      <c r="M513" s="165">
        <v>0</v>
      </c>
      <c r="N513" s="165">
        <v>0</v>
      </c>
      <c r="O513" s="165">
        <v>0</v>
      </c>
      <c r="P513" s="165">
        <v>3504.8167999999996</v>
      </c>
      <c r="Q513" s="165">
        <v>0</v>
      </c>
      <c r="R513" s="166">
        <v>3504.8167999999996</v>
      </c>
      <c r="S513" s="7"/>
      <c r="T513" s="7"/>
      <c r="U513" s="7"/>
      <c r="V513" s="7"/>
      <c r="W513" s="7"/>
      <c r="X513" s="7"/>
      <c r="Y513" s="7"/>
      <c r="Z513" s="7"/>
      <c r="AA513" s="7"/>
      <c r="AB513" s="7"/>
    </row>
    <row r="514" spans="1:28" ht="13.2">
      <c r="A514" s="167"/>
      <c r="B514" s="163" t="s">
        <v>21</v>
      </c>
      <c r="C514" s="163" t="s">
        <v>21</v>
      </c>
      <c r="D514" s="163" t="s">
        <v>274</v>
      </c>
      <c r="E514" s="163">
        <v>50</v>
      </c>
      <c r="F514" s="164">
        <v>0</v>
      </c>
      <c r="G514" s="165">
        <v>0</v>
      </c>
      <c r="H514" s="165">
        <v>0</v>
      </c>
      <c r="I514" s="165">
        <v>3.8416999999999999</v>
      </c>
      <c r="J514" s="165">
        <v>0</v>
      </c>
      <c r="K514" s="165">
        <v>3.8416999999999999</v>
      </c>
      <c r="L514" s="165">
        <v>0</v>
      </c>
      <c r="M514" s="165">
        <v>0</v>
      </c>
      <c r="N514" s="165">
        <v>0</v>
      </c>
      <c r="O514" s="165">
        <v>3.8416999999999999</v>
      </c>
      <c r="P514" s="165">
        <v>4453.1192599999995</v>
      </c>
      <c r="Q514" s="165">
        <v>0</v>
      </c>
      <c r="R514" s="166">
        <v>4453.1192599999995</v>
      </c>
      <c r="S514" s="7"/>
      <c r="T514" s="7"/>
      <c r="U514" s="7"/>
      <c r="V514" s="7"/>
      <c r="W514" s="7"/>
      <c r="X514" s="7"/>
      <c r="Y514" s="7"/>
      <c r="Z514" s="7"/>
      <c r="AA514" s="7"/>
      <c r="AB514" s="7"/>
    </row>
    <row r="515" spans="1:28" ht="13.2">
      <c r="A515" s="167"/>
      <c r="B515" s="167"/>
      <c r="C515" s="167"/>
      <c r="D515" s="167"/>
      <c r="E515" s="168">
        <v>153</v>
      </c>
      <c r="F515" s="169">
        <v>0</v>
      </c>
      <c r="G515" s="121">
        <v>0</v>
      </c>
      <c r="H515" s="121">
        <v>0</v>
      </c>
      <c r="I515" s="121">
        <v>0</v>
      </c>
      <c r="J515" s="121">
        <v>0</v>
      </c>
      <c r="K515" s="121">
        <v>0</v>
      </c>
      <c r="L515" s="121">
        <v>0</v>
      </c>
      <c r="M515" s="121">
        <v>0</v>
      </c>
      <c r="N515" s="121">
        <v>0</v>
      </c>
      <c r="O515" s="121">
        <v>0</v>
      </c>
      <c r="P515" s="121">
        <v>3042.2481499999999</v>
      </c>
      <c r="Q515" s="121">
        <v>0</v>
      </c>
      <c r="R515" s="170">
        <v>3042.2481499999999</v>
      </c>
      <c r="S515" s="7"/>
      <c r="T515" s="7"/>
      <c r="U515" s="7"/>
      <c r="V515" s="7"/>
      <c r="W515" s="7"/>
      <c r="X515" s="7"/>
      <c r="Y515" s="7"/>
      <c r="Z515" s="7"/>
      <c r="AA515" s="7"/>
      <c r="AB515" s="7"/>
    </row>
    <row r="516" spans="1:28" ht="13.2">
      <c r="A516" s="167"/>
      <c r="B516" s="163" t="s">
        <v>22</v>
      </c>
      <c r="C516" s="163" t="s">
        <v>173</v>
      </c>
      <c r="D516" s="163" t="s">
        <v>174</v>
      </c>
      <c r="E516" s="163">
        <v>113</v>
      </c>
      <c r="F516" s="164">
        <v>0</v>
      </c>
      <c r="G516" s="165">
        <v>0</v>
      </c>
      <c r="H516" s="165">
        <v>0</v>
      </c>
      <c r="I516" s="165">
        <v>0</v>
      </c>
      <c r="J516" s="165">
        <v>0</v>
      </c>
      <c r="K516" s="165">
        <v>0</v>
      </c>
      <c r="L516" s="165">
        <v>0</v>
      </c>
      <c r="M516" s="165">
        <v>0</v>
      </c>
      <c r="N516" s="165">
        <v>0</v>
      </c>
      <c r="O516" s="165">
        <v>0</v>
      </c>
      <c r="P516" s="165">
        <v>3739.7608100000002</v>
      </c>
      <c r="Q516" s="165">
        <v>0</v>
      </c>
      <c r="R516" s="166">
        <v>3739.7608100000002</v>
      </c>
      <c r="S516" s="7"/>
      <c r="T516" s="7"/>
      <c r="U516" s="7"/>
      <c r="V516" s="7"/>
      <c r="W516" s="7"/>
      <c r="X516" s="7"/>
      <c r="Y516" s="7"/>
      <c r="Z516" s="7"/>
      <c r="AA516" s="7"/>
      <c r="AB516" s="7"/>
    </row>
    <row r="517" spans="1:28" ht="13.2">
      <c r="A517" s="167"/>
      <c r="B517" s="167"/>
      <c r="C517" s="167"/>
      <c r="D517" s="167"/>
      <c r="E517" s="168">
        <v>155</v>
      </c>
      <c r="F517" s="169">
        <v>0</v>
      </c>
      <c r="G517" s="121">
        <v>0</v>
      </c>
      <c r="H517" s="121">
        <v>0</v>
      </c>
      <c r="I517" s="121">
        <v>0</v>
      </c>
      <c r="J517" s="121">
        <v>0</v>
      </c>
      <c r="K517" s="121">
        <v>0</v>
      </c>
      <c r="L517" s="121">
        <v>0</v>
      </c>
      <c r="M517" s="121">
        <v>0</v>
      </c>
      <c r="N517" s="121">
        <v>0</v>
      </c>
      <c r="O517" s="121">
        <v>0</v>
      </c>
      <c r="P517" s="121">
        <v>3492.3697900000002</v>
      </c>
      <c r="Q517" s="121">
        <v>0</v>
      </c>
      <c r="R517" s="170">
        <v>3492.3697900000002</v>
      </c>
      <c r="S517" s="7"/>
      <c r="T517" s="7"/>
      <c r="U517" s="7"/>
      <c r="V517" s="7"/>
      <c r="W517" s="7"/>
      <c r="X517" s="7"/>
      <c r="Y517" s="7"/>
      <c r="Z517" s="7"/>
      <c r="AA517" s="7"/>
      <c r="AB517" s="7"/>
    </row>
    <row r="518" spans="1:28" ht="13.2">
      <c r="A518" s="167"/>
      <c r="B518" s="167"/>
      <c r="C518" s="163" t="s">
        <v>175</v>
      </c>
      <c r="D518" s="163" t="s">
        <v>175</v>
      </c>
      <c r="E518" s="163">
        <v>17</v>
      </c>
      <c r="F518" s="164">
        <v>0</v>
      </c>
      <c r="G518" s="165">
        <v>0</v>
      </c>
      <c r="H518" s="165">
        <v>0</v>
      </c>
      <c r="I518" s="165">
        <v>0</v>
      </c>
      <c r="J518" s="165">
        <v>0</v>
      </c>
      <c r="K518" s="165">
        <v>0</v>
      </c>
      <c r="L518" s="165">
        <v>0</v>
      </c>
      <c r="M518" s="165">
        <v>0</v>
      </c>
      <c r="N518" s="165">
        <v>0</v>
      </c>
      <c r="O518" s="165">
        <v>0</v>
      </c>
      <c r="P518" s="165">
        <v>5864.8918300000005</v>
      </c>
      <c r="Q518" s="165">
        <v>0</v>
      </c>
      <c r="R518" s="166">
        <v>5864.8918300000005</v>
      </c>
      <c r="S518" s="7"/>
      <c r="T518" s="7"/>
      <c r="U518" s="7"/>
      <c r="V518" s="7"/>
      <c r="W518" s="7"/>
      <c r="X518" s="7"/>
      <c r="Y518" s="7"/>
      <c r="Z518" s="7"/>
      <c r="AA518" s="7"/>
      <c r="AB518" s="7"/>
    </row>
    <row r="519" spans="1:28" ht="13.2">
      <c r="A519" s="167"/>
      <c r="B519" s="167"/>
      <c r="C519" s="167"/>
      <c r="D519" s="167"/>
      <c r="E519" s="168">
        <v>100</v>
      </c>
      <c r="F519" s="169">
        <v>0</v>
      </c>
      <c r="G519" s="121">
        <v>0</v>
      </c>
      <c r="H519" s="121">
        <v>0</v>
      </c>
      <c r="I519" s="121">
        <v>0</v>
      </c>
      <c r="J519" s="121">
        <v>0</v>
      </c>
      <c r="K519" s="121">
        <v>0</v>
      </c>
      <c r="L519" s="121">
        <v>0</v>
      </c>
      <c r="M519" s="121">
        <v>0</v>
      </c>
      <c r="N519" s="121">
        <v>0</v>
      </c>
      <c r="O519" s="121">
        <v>0</v>
      </c>
      <c r="P519" s="121">
        <v>4398.7032900000004</v>
      </c>
      <c r="Q519" s="121">
        <v>0</v>
      </c>
      <c r="R519" s="170">
        <v>4398.7032900000004</v>
      </c>
      <c r="S519" s="7"/>
      <c r="T519" s="7"/>
      <c r="U519" s="7"/>
      <c r="V519" s="7"/>
      <c r="W519" s="7"/>
      <c r="X519" s="7"/>
      <c r="Y519" s="7"/>
      <c r="Z519" s="7"/>
      <c r="AA519" s="7"/>
      <c r="AB519" s="7"/>
    </row>
    <row r="520" spans="1:28" ht="13.2">
      <c r="A520" s="167"/>
      <c r="B520" s="167"/>
      <c r="C520" s="163" t="s">
        <v>22</v>
      </c>
      <c r="D520" s="163" t="s">
        <v>217</v>
      </c>
      <c r="E520" s="163">
        <v>98</v>
      </c>
      <c r="F520" s="164">
        <v>0</v>
      </c>
      <c r="G520" s="165">
        <v>0</v>
      </c>
      <c r="H520" s="165">
        <v>0</v>
      </c>
      <c r="I520" s="165">
        <v>0</v>
      </c>
      <c r="J520" s="165">
        <v>0</v>
      </c>
      <c r="K520" s="165">
        <v>0</v>
      </c>
      <c r="L520" s="165">
        <v>0</v>
      </c>
      <c r="M520" s="165">
        <v>0</v>
      </c>
      <c r="N520" s="165">
        <v>0</v>
      </c>
      <c r="O520" s="165">
        <v>0</v>
      </c>
      <c r="P520" s="165">
        <v>10734.60367</v>
      </c>
      <c r="Q520" s="165">
        <v>0</v>
      </c>
      <c r="R520" s="166">
        <v>10734.60367</v>
      </c>
      <c r="S520" s="7"/>
      <c r="T520" s="7"/>
      <c r="U520" s="7"/>
      <c r="V520" s="7"/>
      <c r="W520" s="7"/>
      <c r="X520" s="7"/>
      <c r="Y520" s="7"/>
      <c r="Z520" s="7"/>
      <c r="AA520" s="7"/>
      <c r="AB520" s="7"/>
    </row>
    <row r="521" spans="1:28" ht="13.2">
      <c r="A521" s="167"/>
      <c r="B521" s="167"/>
      <c r="C521" s="167"/>
      <c r="D521" s="163" t="s">
        <v>218</v>
      </c>
      <c r="E521" s="163">
        <v>69</v>
      </c>
      <c r="F521" s="164">
        <v>0</v>
      </c>
      <c r="G521" s="165">
        <v>0</v>
      </c>
      <c r="H521" s="165">
        <v>0</v>
      </c>
      <c r="I521" s="165">
        <v>0</v>
      </c>
      <c r="J521" s="165">
        <v>0</v>
      </c>
      <c r="K521" s="165">
        <v>0</v>
      </c>
      <c r="L521" s="165">
        <v>0</v>
      </c>
      <c r="M521" s="165">
        <v>0</v>
      </c>
      <c r="N521" s="165">
        <v>0</v>
      </c>
      <c r="O521" s="165">
        <v>0</v>
      </c>
      <c r="P521" s="165">
        <v>5804.5200599999998</v>
      </c>
      <c r="Q521" s="165">
        <v>0</v>
      </c>
      <c r="R521" s="166">
        <v>5804.5200599999998</v>
      </c>
      <c r="S521" s="7"/>
      <c r="T521" s="7"/>
      <c r="U521" s="7"/>
      <c r="V521" s="7"/>
      <c r="W521" s="7"/>
      <c r="X521" s="7"/>
      <c r="Y521" s="7"/>
      <c r="Z521" s="7"/>
      <c r="AA521" s="7"/>
      <c r="AB521" s="7"/>
    </row>
    <row r="522" spans="1:28" ht="13.2">
      <c r="A522" s="167"/>
      <c r="B522" s="167"/>
      <c r="C522" s="167"/>
      <c r="D522" s="163" t="s">
        <v>22</v>
      </c>
      <c r="E522" s="163">
        <v>2</v>
      </c>
      <c r="F522" s="164">
        <v>0</v>
      </c>
      <c r="G522" s="165">
        <v>0</v>
      </c>
      <c r="H522" s="165">
        <v>0</v>
      </c>
      <c r="I522" s="165">
        <v>8.9933300000000003</v>
      </c>
      <c r="J522" s="165">
        <v>0</v>
      </c>
      <c r="K522" s="165">
        <v>8.9933300000000003</v>
      </c>
      <c r="L522" s="165">
        <v>0</v>
      </c>
      <c r="M522" s="165">
        <v>0</v>
      </c>
      <c r="N522" s="165">
        <v>0</v>
      </c>
      <c r="O522" s="165">
        <v>8.9933300000000003</v>
      </c>
      <c r="P522" s="165">
        <v>24656.609489999999</v>
      </c>
      <c r="Q522" s="165">
        <v>0</v>
      </c>
      <c r="R522" s="166">
        <v>24656.609489999999</v>
      </c>
      <c r="S522" s="7"/>
      <c r="T522" s="7"/>
      <c r="U522" s="7"/>
      <c r="V522" s="7"/>
      <c r="W522" s="7"/>
      <c r="X522" s="7"/>
      <c r="Y522" s="7"/>
      <c r="Z522" s="7"/>
      <c r="AA522" s="7"/>
      <c r="AB522" s="7"/>
    </row>
    <row r="523" spans="1:28" ht="13.2">
      <c r="A523" s="167"/>
      <c r="B523" s="167"/>
      <c r="C523" s="167"/>
      <c r="D523" s="167"/>
      <c r="E523" s="168">
        <v>97</v>
      </c>
      <c r="F523" s="169">
        <v>0</v>
      </c>
      <c r="G523" s="121">
        <v>0</v>
      </c>
      <c r="H523" s="121">
        <v>0</v>
      </c>
      <c r="I523" s="121">
        <v>0</v>
      </c>
      <c r="J523" s="121">
        <v>0</v>
      </c>
      <c r="K523" s="121">
        <v>0</v>
      </c>
      <c r="L523" s="121">
        <v>0</v>
      </c>
      <c r="M523" s="121">
        <v>0</v>
      </c>
      <c r="N523" s="121">
        <v>0</v>
      </c>
      <c r="O523" s="121">
        <v>0</v>
      </c>
      <c r="P523" s="121">
        <v>3354.62682</v>
      </c>
      <c r="Q523" s="121">
        <v>0</v>
      </c>
      <c r="R523" s="170">
        <v>3354.62682</v>
      </c>
      <c r="S523" s="7"/>
      <c r="T523" s="7"/>
      <c r="U523" s="7"/>
      <c r="V523" s="7"/>
      <c r="W523" s="7"/>
      <c r="X523" s="7"/>
      <c r="Y523" s="7"/>
      <c r="Z523" s="7"/>
      <c r="AA523" s="7"/>
      <c r="AB523" s="7"/>
    </row>
    <row r="524" spans="1:28" ht="13.2">
      <c r="A524" s="167"/>
      <c r="B524" s="167"/>
      <c r="C524" s="167"/>
      <c r="D524" s="167"/>
      <c r="E524" s="168">
        <v>109</v>
      </c>
      <c r="F524" s="169">
        <v>0</v>
      </c>
      <c r="G524" s="121">
        <v>0</v>
      </c>
      <c r="H524" s="121">
        <v>0</v>
      </c>
      <c r="I524" s="121">
        <v>0</v>
      </c>
      <c r="J524" s="121">
        <v>0</v>
      </c>
      <c r="K524" s="121">
        <v>0</v>
      </c>
      <c r="L524" s="121">
        <v>0</v>
      </c>
      <c r="M524" s="121">
        <v>0</v>
      </c>
      <c r="N524" s="121">
        <v>0</v>
      </c>
      <c r="O524" s="121">
        <v>0</v>
      </c>
      <c r="P524" s="121">
        <v>3472.0240099999996</v>
      </c>
      <c r="Q524" s="121">
        <v>0</v>
      </c>
      <c r="R524" s="170">
        <v>3472.0240099999996</v>
      </c>
      <c r="S524" s="7"/>
      <c r="T524" s="7"/>
      <c r="U524" s="7"/>
      <c r="V524" s="7"/>
      <c r="W524" s="7"/>
      <c r="X524" s="7"/>
      <c r="Y524" s="7"/>
      <c r="Z524" s="7"/>
      <c r="AA524" s="7"/>
      <c r="AB524" s="7"/>
    </row>
    <row r="525" spans="1:28" ht="13.2">
      <c r="A525" s="167"/>
      <c r="B525" s="167"/>
      <c r="C525" s="167"/>
      <c r="D525" s="163" t="s">
        <v>176</v>
      </c>
      <c r="E525" s="163">
        <v>179</v>
      </c>
      <c r="F525" s="164">
        <v>0</v>
      </c>
      <c r="G525" s="165">
        <v>0</v>
      </c>
      <c r="H525" s="165">
        <v>0</v>
      </c>
      <c r="I525" s="165">
        <v>0</v>
      </c>
      <c r="J525" s="165">
        <v>0</v>
      </c>
      <c r="K525" s="165">
        <v>0</v>
      </c>
      <c r="L525" s="165">
        <v>0</v>
      </c>
      <c r="M525" s="165">
        <v>0</v>
      </c>
      <c r="N525" s="165">
        <v>0</v>
      </c>
      <c r="O525" s="165">
        <v>0</v>
      </c>
      <c r="P525" s="165">
        <v>4695.3629700000001</v>
      </c>
      <c r="Q525" s="165">
        <v>0</v>
      </c>
      <c r="R525" s="166">
        <v>4695.3629700000001</v>
      </c>
      <c r="S525" s="7"/>
      <c r="T525" s="7"/>
      <c r="U525" s="7"/>
      <c r="V525" s="7"/>
      <c r="W525" s="7"/>
      <c r="X525" s="7"/>
      <c r="Y525" s="7"/>
      <c r="Z525" s="7"/>
      <c r="AA525" s="7"/>
      <c r="AB525" s="7"/>
    </row>
    <row r="526" spans="1:28" ht="13.2">
      <c r="A526" s="167"/>
      <c r="B526" s="167"/>
      <c r="C526" s="163" t="s">
        <v>177</v>
      </c>
      <c r="D526" s="163" t="s">
        <v>177</v>
      </c>
      <c r="E526" s="163">
        <v>16</v>
      </c>
      <c r="F526" s="164">
        <v>0</v>
      </c>
      <c r="G526" s="165">
        <v>0</v>
      </c>
      <c r="H526" s="165">
        <v>0</v>
      </c>
      <c r="I526" s="165">
        <v>0</v>
      </c>
      <c r="J526" s="165">
        <v>0</v>
      </c>
      <c r="K526" s="165">
        <v>0</v>
      </c>
      <c r="L526" s="165">
        <v>0</v>
      </c>
      <c r="M526" s="165">
        <v>0</v>
      </c>
      <c r="N526" s="165">
        <v>0</v>
      </c>
      <c r="O526" s="165">
        <v>0</v>
      </c>
      <c r="P526" s="165">
        <v>15999.190060000001</v>
      </c>
      <c r="Q526" s="165">
        <v>0</v>
      </c>
      <c r="R526" s="166">
        <v>15999.190060000001</v>
      </c>
      <c r="S526" s="7"/>
      <c r="T526" s="7"/>
      <c r="U526" s="7"/>
      <c r="V526" s="7"/>
      <c r="W526" s="7"/>
      <c r="X526" s="7"/>
      <c r="Y526" s="7"/>
      <c r="Z526" s="7"/>
      <c r="AA526" s="7"/>
      <c r="AB526" s="7"/>
    </row>
    <row r="527" spans="1:28" ht="13.2">
      <c r="A527" s="167"/>
      <c r="B527" s="167"/>
      <c r="C527" s="167"/>
      <c r="D527" s="167"/>
      <c r="E527" s="168">
        <v>99</v>
      </c>
      <c r="F527" s="169">
        <v>0</v>
      </c>
      <c r="G527" s="121">
        <v>0</v>
      </c>
      <c r="H527" s="121">
        <v>0</v>
      </c>
      <c r="I527" s="121">
        <v>0</v>
      </c>
      <c r="J527" s="121">
        <v>0</v>
      </c>
      <c r="K527" s="121">
        <v>0</v>
      </c>
      <c r="L527" s="121">
        <v>0</v>
      </c>
      <c r="M527" s="121">
        <v>0</v>
      </c>
      <c r="N527" s="121">
        <v>0</v>
      </c>
      <c r="O527" s="121">
        <v>0</v>
      </c>
      <c r="P527" s="121">
        <v>8828.2705600000008</v>
      </c>
      <c r="Q527" s="121">
        <v>0</v>
      </c>
      <c r="R527" s="170">
        <v>8828.2705600000008</v>
      </c>
      <c r="S527" s="7"/>
      <c r="T527" s="7"/>
      <c r="U527" s="7"/>
      <c r="V527" s="7"/>
      <c r="W527" s="7"/>
      <c r="X527" s="7"/>
      <c r="Y527" s="7"/>
      <c r="Z527" s="7"/>
      <c r="AA527" s="7"/>
      <c r="AB527" s="7"/>
    </row>
    <row r="528" spans="1:28" ht="13.2">
      <c r="A528" s="167"/>
      <c r="B528" s="167"/>
      <c r="C528" s="167"/>
      <c r="D528" s="167"/>
      <c r="E528" s="168">
        <v>116</v>
      </c>
      <c r="F528" s="169">
        <v>0</v>
      </c>
      <c r="G528" s="121">
        <v>0</v>
      </c>
      <c r="H528" s="121">
        <v>0</v>
      </c>
      <c r="I528" s="121">
        <v>0</v>
      </c>
      <c r="J528" s="121">
        <v>0</v>
      </c>
      <c r="K528" s="121">
        <v>0</v>
      </c>
      <c r="L528" s="121">
        <v>0</v>
      </c>
      <c r="M528" s="121">
        <v>0</v>
      </c>
      <c r="N528" s="121">
        <v>0</v>
      </c>
      <c r="O528" s="121">
        <v>0</v>
      </c>
      <c r="P528" s="121">
        <v>2343.0371399999999</v>
      </c>
      <c r="Q528" s="121">
        <v>0</v>
      </c>
      <c r="R528" s="170">
        <v>2343.0371399999999</v>
      </c>
      <c r="S528" s="7"/>
      <c r="T528" s="7"/>
      <c r="U528" s="7"/>
      <c r="V528" s="7"/>
      <c r="W528" s="7"/>
      <c r="X528" s="7"/>
      <c r="Y528" s="7"/>
      <c r="Z528" s="7"/>
      <c r="AA528" s="7"/>
      <c r="AB528" s="7"/>
    </row>
    <row r="529" spans="1:28" ht="13.2">
      <c r="A529" s="167"/>
      <c r="B529" s="167"/>
      <c r="C529" s="163" t="s">
        <v>178</v>
      </c>
      <c r="D529" s="163" t="s">
        <v>220</v>
      </c>
      <c r="E529" s="163">
        <v>224</v>
      </c>
      <c r="F529" s="164">
        <v>0</v>
      </c>
      <c r="G529" s="165">
        <v>0</v>
      </c>
      <c r="H529" s="165">
        <v>0</v>
      </c>
      <c r="I529" s="165">
        <v>0</v>
      </c>
      <c r="J529" s="165">
        <v>0</v>
      </c>
      <c r="K529" s="165">
        <v>0</v>
      </c>
      <c r="L529" s="165">
        <v>0</v>
      </c>
      <c r="M529" s="165">
        <v>0</v>
      </c>
      <c r="N529" s="165">
        <v>0</v>
      </c>
      <c r="O529" s="165">
        <v>0</v>
      </c>
      <c r="P529" s="165">
        <v>2125.9298199999998</v>
      </c>
      <c r="Q529" s="165">
        <v>0</v>
      </c>
      <c r="R529" s="166">
        <v>2125.9298199999998</v>
      </c>
      <c r="S529" s="7"/>
      <c r="T529" s="7"/>
      <c r="U529" s="7"/>
      <c r="V529" s="7"/>
      <c r="W529" s="7"/>
      <c r="X529" s="7"/>
      <c r="Y529" s="7"/>
      <c r="Z529" s="7"/>
      <c r="AA529" s="7"/>
      <c r="AB529" s="7"/>
    </row>
    <row r="530" spans="1:28" ht="13.2">
      <c r="A530" s="167"/>
      <c r="B530" s="167"/>
      <c r="C530" s="167"/>
      <c r="D530" s="163" t="s">
        <v>179</v>
      </c>
      <c r="E530" s="163">
        <v>29</v>
      </c>
      <c r="F530" s="164">
        <v>0</v>
      </c>
      <c r="G530" s="165">
        <v>0</v>
      </c>
      <c r="H530" s="165">
        <v>0</v>
      </c>
      <c r="I530" s="165">
        <v>0</v>
      </c>
      <c r="J530" s="165">
        <v>0</v>
      </c>
      <c r="K530" s="165">
        <v>0</v>
      </c>
      <c r="L530" s="165">
        <v>0</v>
      </c>
      <c r="M530" s="165">
        <v>0</v>
      </c>
      <c r="N530" s="165">
        <v>0</v>
      </c>
      <c r="O530" s="165">
        <v>0</v>
      </c>
      <c r="P530" s="165">
        <v>5045.1405999999997</v>
      </c>
      <c r="Q530" s="165">
        <v>0</v>
      </c>
      <c r="R530" s="166">
        <v>5045.1405999999997</v>
      </c>
      <c r="S530" s="7"/>
      <c r="T530" s="7"/>
      <c r="U530" s="7"/>
      <c r="V530" s="7"/>
      <c r="W530" s="7"/>
      <c r="X530" s="7"/>
      <c r="Y530" s="7"/>
      <c r="Z530" s="7"/>
      <c r="AA530" s="7"/>
      <c r="AB530" s="7"/>
    </row>
    <row r="531" spans="1:28" ht="13.2">
      <c r="A531" s="167"/>
      <c r="B531" s="167"/>
      <c r="C531" s="167"/>
      <c r="D531" s="167"/>
      <c r="E531" s="168">
        <v>163</v>
      </c>
      <c r="F531" s="169">
        <v>0</v>
      </c>
      <c r="G531" s="121">
        <v>0</v>
      </c>
      <c r="H531" s="121">
        <v>0</v>
      </c>
      <c r="I531" s="121">
        <v>0</v>
      </c>
      <c r="J531" s="121">
        <v>0</v>
      </c>
      <c r="K531" s="121">
        <v>0</v>
      </c>
      <c r="L531" s="121">
        <v>0</v>
      </c>
      <c r="M531" s="121">
        <v>0</v>
      </c>
      <c r="N531" s="121">
        <v>0</v>
      </c>
      <c r="O531" s="121">
        <v>0</v>
      </c>
      <c r="P531" s="121">
        <v>4479.68912</v>
      </c>
      <c r="Q531" s="121">
        <v>0</v>
      </c>
      <c r="R531" s="170">
        <v>4479.68912</v>
      </c>
      <c r="S531" s="7"/>
      <c r="T531" s="7"/>
      <c r="U531" s="7"/>
      <c r="V531" s="7"/>
      <c r="W531" s="7"/>
      <c r="X531" s="7"/>
      <c r="Y531" s="7"/>
      <c r="Z531" s="7"/>
      <c r="AA531" s="7"/>
      <c r="AB531" s="7"/>
    </row>
    <row r="532" spans="1:28" ht="13.2">
      <c r="A532" s="167"/>
      <c r="B532" s="163" t="s">
        <v>23</v>
      </c>
      <c r="C532" s="163" t="s">
        <v>23</v>
      </c>
      <c r="D532" s="163" t="s">
        <v>23</v>
      </c>
      <c r="E532" s="163">
        <v>156</v>
      </c>
      <c r="F532" s="164">
        <v>0</v>
      </c>
      <c r="G532" s="165">
        <v>0</v>
      </c>
      <c r="H532" s="165">
        <v>0</v>
      </c>
      <c r="I532" s="165">
        <v>0</v>
      </c>
      <c r="J532" s="165">
        <v>0</v>
      </c>
      <c r="K532" s="165">
        <v>0</v>
      </c>
      <c r="L532" s="165">
        <v>0</v>
      </c>
      <c r="M532" s="165">
        <v>0</v>
      </c>
      <c r="N532" s="165">
        <v>0</v>
      </c>
      <c r="O532" s="165">
        <v>0</v>
      </c>
      <c r="P532" s="165">
        <v>3113.10817</v>
      </c>
      <c r="Q532" s="165">
        <v>0</v>
      </c>
      <c r="R532" s="166">
        <v>3113.10817</v>
      </c>
      <c r="S532" s="7"/>
      <c r="T532" s="7"/>
      <c r="U532" s="7"/>
      <c r="V532" s="7"/>
      <c r="W532" s="7"/>
      <c r="X532" s="7"/>
      <c r="Y532" s="7"/>
      <c r="Z532" s="7"/>
      <c r="AA532" s="7"/>
      <c r="AB532" s="7"/>
    </row>
    <row r="533" spans="1:28" ht="13.2">
      <c r="A533" s="167"/>
      <c r="B533" s="167"/>
      <c r="C533" s="163" t="s">
        <v>180</v>
      </c>
      <c r="D533" s="163" t="s">
        <v>181</v>
      </c>
      <c r="E533" s="163">
        <v>24</v>
      </c>
      <c r="F533" s="164">
        <v>0</v>
      </c>
      <c r="G533" s="165">
        <v>0</v>
      </c>
      <c r="H533" s="165">
        <v>0</v>
      </c>
      <c r="I533" s="165">
        <v>6.7117500000000003</v>
      </c>
      <c r="J533" s="165">
        <v>0</v>
      </c>
      <c r="K533" s="165">
        <v>6.7117500000000003</v>
      </c>
      <c r="L533" s="165">
        <v>0</v>
      </c>
      <c r="M533" s="165">
        <v>0</v>
      </c>
      <c r="N533" s="165">
        <v>0</v>
      </c>
      <c r="O533" s="165">
        <v>6.7117500000000003</v>
      </c>
      <c r="P533" s="165">
        <v>2872.6332599999996</v>
      </c>
      <c r="Q533" s="165">
        <v>0</v>
      </c>
      <c r="R533" s="166">
        <v>2872.6332599999996</v>
      </c>
    </row>
    <row r="534" spans="1:28" ht="13.2">
      <c r="A534" s="167"/>
      <c r="B534" s="167"/>
      <c r="C534" s="167"/>
      <c r="D534" s="167"/>
      <c r="E534" s="168">
        <v>101</v>
      </c>
      <c r="F534" s="169">
        <v>0</v>
      </c>
      <c r="G534" s="121">
        <v>0</v>
      </c>
      <c r="H534" s="121">
        <v>0</v>
      </c>
      <c r="I534" s="121">
        <v>0</v>
      </c>
      <c r="J534" s="121">
        <v>0</v>
      </c>
      <c r="K534" s="121">
        <v>0</v>
      </c>
      <c r="L534" s="121">
        <v>0</v>
      </c>
      <c r="M534" s="121">
        <v>0</v>
      </c>
      <c r="N534" s="121">
        <v>0</v>
      </c>
      <c r="O534" s="121">
        <v>0</v>
      </c>
      <c r="P534" s="121">
        <v>3472.3458599999999</v>
      </c>
      <c r="Q534" s="121">
        <v>0</v>
      </c>
      <c r="R534" s="170">
        <v>3472.3458599999999</v>
      </c>
    </row>
    <row r="535" spans="1:28" ht="13.2">
      <c r="A535" s="167"/>
      <c r="B535" s="163" t="s">
        <v>182</v>
      </c>
      <c r="C535" s="163" t="s">
        <v>295</v>
      </c>
      <c r="D535" s="163" t="s">
        <v>296</v>
      </c>
      <c r="E535" s="163">
        <v>159</v>
      </c>
      <c r="F535" s="164">
        <v>0</v>
      </c>
      <c r="G535" s="165">
        <v>0</v>
      </c>
      <c r="H535" s="165">
        <v>0</v>
      </c>
      <c r="I535" s="165">
        <v>0</v>
      </c>
      <c r="J535" s="165">
        <v>0</v>
      </c>
      <c r="K535" s="165">
        <v>0</v>
      </c>
      <c r="L535" s="165">
        <v>0</v>
      </c>
      <c r="M535" s="165">
        <v>0</v>
      </c>
      <c r="N535" s="165">
        <v>0</v>
      </c>
      <c r="O535" s="165">
        <v>0</v>
      </c>
      <c r="P535" s="165">
        <v>3974.37032</v>
      </c>
      <c r="Q535" s="165">
        <v>0</v>
      </c>
      <c r="R535" s="166">
        <v>3974.37032</v>
      </c>
    </row>
    <row r="536" spans="1:28" ht="13.2">
      <c r="A536" s="167"/>
      <c r="B536" s="167"/>
      <c r="C536" s="167"/>
      <c r="D536" s="167"/>
      <c r="E536" s="168">
        <v>248</v>
      </c>
      <c r="F536" s="169">
        <v>0</v>
      </c>
      <c r="G536" s="121">
        <v>0</v>
      </c>
      <c r="H536" s="121">
        <v>0</v>
      </c>
      <c r="I536" s="121">
        <v>0</v>
      </c>
      <c r="J536" s="121">
        <v>0</v>
      </c>
      <c r="K536" s="121">
        <v>0</v>
      </c>
      <c r="L536" s="121">
        <v>0</v>
      </c>
      <c r="M536" s="121">
        <v>0</v>
      </c>
      <c r="N536" s="121">
        <v>0</v>
      </c>
      <c r="O536" s="121">
        <v>0</v>
      </c>
      <c r="P536" s="121">
        <v>1892.7646100000002</v>
      </c>
      <c r="Q536" s="121">
        <v>0</v>
      </c>
      <c r="R536" s="170">
        <v>1892.7646100000002</v>
      </c>
    </row>
    <row r="537" spans="1:28" ht="13.2">
      <c r="A537" s="167"/>
      <c r="B537" s="167"/>
      <c r="C537" s="163" t="s">
        <v>183</v>
      </c>
      <c r="D537" s="163" t="s">
        <v>183</v>
      </c>
      <c r="E537" s="163">
        <v>28</v>
      </c>
      <c r="F537" s="164">
        <v>0</v>
      </c>
      <c r="G537" s="165">
        <v>0</v>
      </c>
      <c r="H537" s="165">
        <v>0</v>
      </c>
      <c r="I537" s="165">
        <v>21.742360000000001</v>
      </c>
      <c r="J537" s="165">
        <v>0</v>
      </c>
      <c r="K537" s="165">
        <v>21.742360000000001</v>
      </c>
      <c r="L537" s="165">
        <v>0</v>
      </c>
      <c r="M537" s="165">
        <v>0</v>
      </c>
      <c r="N537" s="165">
        <v>0</v>
      </c>
      <c r="O537" s="165">
        <v>21.742360000000001</v>
      </c>
      <c r="P537" s="165">
        <v>5374.0089900000003</v>
      </c>
      <c r="Q537" s="165">
        <v>0</v>
      </c>
      <c r="R537" s="166">
        <v>5374.0089900000003</v>
      </c>
    </row>
    <row r="538" spans="1:28" ht="13.2">
      <c r="A538" s="167"/>
      <c r="B538" s="167"/>
      <c r="C538" s="167"/>
      <c r="D538" s="167"/>
      <c r="E538" s="168">
        <v>107</v>
      </c>
      <c r="F538" s="169">
        <v>0</v>
      </c>
      <c r="G538" s="121">
        <v>0</v>
      </c>
      <c r="H538" s="121">
        <v>0</v>
      </c>
      <c r="I538" s="121">
        <v>0</v>
      </c>
      <c r="J538" s="121">
        <v>0</v>
      </c>
      <c r="K538" s="121">
        <v>0</v>
      </c>
      <c r="L538" s="121">
        <v>0</v>
      </c>
      <c r="M538" s="121">
        <v>0</v>
      </c>
      <c r="N538" s="121">
        <v>0</v>
      </c>
      <c r="O538" s="121">
        <v>0</v>
      </c>
      <c r="P538" s="121">
        <v>2452.3438900000001</v>
      </c>
      <c r="Q538" s="121">
        <v>0</v>
      </c>
      <c r="R538" s="170">
        <v>2452.3438900000001</v>
      </c>
    </row>
    <row r="539" spans="1:28" ht="13.2">
      <c r="A539" s="167"/>
      <c r="B539" s="167"/>
      <c r="C539" s="167"/>
      <c r="D539" s="167"/>
      <c r="E539" s="168">
        <v>158</v>
      </c>
      <c r="F539" s="169">
        <v>0</v>
      </c>
      <c r="G539" s="121">
        <v>0</v>
      </c>
      <c r="H539" s="121">
        <v>0</v>
      </c>
      <c r="I539" s="121">
        <v>0</v>
      </c>
      <c r="J539" s="121">
        <v>0</v>
      </c>
      <c r="K539" s="121">
        <v>0</v>
      </c>
      <c r="L539" s="121">
        <v>0</v>
      </c>
      <c r="M539" s="121">
        <v>0</v>
      </c>
      <c r="N539" s="121">
        <v>0</v>
      </c>
      <c r="O539" s="121">
        <v>0</v>
      </c>
      <c r="P539" s="121">
        <v>4813.0913600000003</v>
      </c>
      <c r="Q539" s="121">
        <v>0</v>
      </c>
      <c r="R539" s="170">
        <v>4813.0913600000003</v>
      </c>
    </row>
    <row r="540" spans="1:28" ht="13.2">
      <c r="A540" s="167"/>
      <c r="B540" s="167"/>
      <c r="C540" s="163" t="s">
        <v>182</v>
      </c>
      <c r="D540" s="163" t="s">
        <v>184</v>
      </c>
      <c r="E540" s="163">
        <v>52</v>
      </c>
      <c r="F540" s="164">
        <v>0</v>
      </c>
      <c r="G540" s="165">
        <v>0</v>
      </c>
      <c r="H540" s="165">
        <v>0</v>
      </c>
      <c r="I540" s="165">
        <v>0</v>
      </c>
      <c r="J540" s="165">
        <v>0</v>
      </c>
      <c r="K540" s="165">
        <v>0</v>
      </c>
      <c r="L540" s="165">
        <v>0</v>
      </c>
      <c r="M540" s="165">
        <v>0</v>
      </c>
      <c r="N540" s="165">
        <v>0</v>
      </c>
      <c r="O540" s="165">
        <v>0</v>
      </c>
      <c r="P540" s="165">
        <v>16215.946890000001</v>
      </c>
      <c r="Q540" s="165">
        <v>0</v>
      </c>
      <c r="R540" s="166">
        <v>16215.946890000001</v>
      </c>
    </row>
    <row r="541" spans="1:28" ht="13.2">
      <c r="A541" s="167"/>
      <c r="B541" s="167"/>
      <c r="C541" s="167"/>
      <c r="D541" s="167"/>
      <c r="E541" s="168">
        <v>157</v>
      </c>
      <c r="F541" s="169">
        <v>0</v>
      </c>
      <c r="G541" s="121">
        <v>0</v>
      </c>
      <c r="H541" s="121">
        <v>0</v>
      </c>
      <c r="I541" s="121">
        <v>0</v>
      </c>
      <c r="J541" s="121">
        <v>0</v>
      </c>
      <c r="K541" s="121">
        <v>0</v>
      </c>
      <c r="L541" s="121">
        <v>0</v>
      </c>
      <c r="M541" s="121">
        <v>0</v>
      </c>
      <c r="N541" s="121">
        <v>0</v>
      </c>
      <c r="O541" s="121">
        <v>0</v>
      </c>
      <c r="P541" s="121">
        <v>10500.214029999999</v>
      </c>
      <c r="Q541" s="121">
        <v>0</v>
      </c>
      <c r="R541" s="170">
        <v>10500.214029999999</v>
      </c>
    </row>
    <row r="542" spans="1:28" ht="13.2">
      <c r="A542" s="167"/>
      <c r="B542" s="167"/>
      <c r="C542" s="167"/>
      <c r="D542" s="167"/>
      <c r="E542" s="168">
        <v>235</v>
      </c>
      <c r="F542" s="169">
        <v>0</v>
      </c>
      <c r="G542" s="121">
        <v>0</v>
      </c>
      <c r="H542" s="121">
        <v>0</v>
      </c>
      <c r="I542" s="121">
        <v>0</v>
      </c>
      <c r="J542" s="121">
        <v>0</v>
      </c>
      <c r="K542" s="121">
        <v>0</v>
      </c>
      <c r="L542" s="121">
        <v>0</v>
      </c>
      <c r="M542" s="121">
        <v>0</v>
      </c>
      <c r="N542" s="121">
        <v>0</v>
      </c>
      <c r="O542" s="121">
        <v>0</v>
      </c>
      <c r="P542" s="121">
        <v>4437.3062300000001</v>
      </c>
      <c r="Q542" s="121">
        <v>0</v>
      </c>
      <c r="R542" s="170">
        <v>4437.3062300000001</v>
      </c>
    </row>
    <row r="543" spans="1:28" ht="13.2">
      <c r="A543" s="167"/>
      <c r="B543" s="167"/>
      <c r="C543" s="163" t="s">
        <v>297</v>
      </c>
      <c r="D543" s="163" t="s">
        <v>297</v>
      </c>
      <c r="E543" s="163">
        <v>192</v>
      </c>
      <c r="F543" s="164">
        <v>0</v>
      </c>
      <c r="G543" s="165">
        <v>0</v>
      </c>
      <c r="H543" s="165">
        <v>0</v>
      </c>
      <c r="I543" s="165">
        <v>0</v>
      </c>
      <c r="J543" s="165">
        <v>0</v>
      </c>
      <c r="K543" s="165">
        <v>0</v>
      </c>
      <c r="L543" s="165">
        <v>0</v>
      </c>
      <c r="M543" s="165">
        <v>0</v>
      </c>
      <c r="N543" s="165">
        <v>0</v>
      </c>
      <c r="O543" s="165">
        <v>0</v>
      </c>
      <c r="P543" s="165">
        <v>3409.0077500000002</v>
      </c>
      <c r="Q543" s="165">
        <v>0</v>
      </c>
      <c r="R543" s="166">
        <v>3409.0077500000002</v>
      </c>
    </row>
    <row r="544" spans="1:28" ht="13.2">
      <c r="A544" s="167"/>
      <c r="B544" s="163" t="s">
        <v>25</v>
      </c>
      <c r="C544" s="163" t="s">
        <v>25</v>
      </c>
      <c r="D544" s="163" t="s">
        <v>25</v>
      </c>
      <c r="E544" s="163">
        <v>160</v>
      </c>
      <c r="F544" s="164">
        <v>0</v>
      </c>
      <c r="G544" s="165">
        <v>0</v>
      </c>
      <c r="H544" s="165">
        <v>0</v>
      </c>
      <c r="I544" s="165">
        <v>0</v>
      </c>
      <c r="J544" s="165">
        <v>0</v>
      </c>
      <c r="K544" s="165">
        <v>0</v>
      </c>
      <c r="L544" s="165">
        <v>0</v>
      </c>
      <c r="M544" s="165">
        <v>0</v>
      </c>
      <c r="N544" s="165">
        <v>0</v>
      </c>
      <c r="O544" s="165">
        <v>0</v>
      </c>
      <c r="P544" s="165">
        <v>5811.7663300000004</v>
      </c>
      <c r="Q544" s="165">
        <v>0</v>
      </c>
      <c r="R544" s="166">
        <v>5811.7663300000004</v>
      </c>
    </row>
    <row r="545" spans="1:18" ht="13.2">
      <c r="A545" s="167"/>
      <c r="B545" s="163" t="s">
        <v>26</v>
      </c>
      <c r="C545" s="163" t="s">
        <v>26</v>
      </c>
      <c r="D545" s="163" t="s">
        <v>26</v>
      </c>
      <c r="E545" s="163">
        <v>19</v>
      </c>
      <c r="F545" s="164">
        <v>0</v>
      </c>
      <c r="G545" s="165">
        <v>0</v>
      </c>
      <c r="H545" s="165">
        <v>0</v>
      </c>
      <c r="I545" s="165">
        <v>1.0160899999999999</v>
      </c>
      <c r="J545" s="165">
        <v>0</v>
      </c>
      <c r="K545" s="165">
        <v>1.0160899999999999</v>
      </c>
      <c r="L545" s="165">
        <v>0</v>
      </c>
      <c r="M545" s="165">
        <v>0</v>
      </c>
      <c r="N545" s="165">
        <v>0</v>
      </c>
      <c r="O545" s="165">
        <v>1.0160899999999999</v>
      </c>
      <c r="P545" s="165">
        <v>7491.0676800000001</v>
      </c>
      <c r="Q545" s="165">
        <v>0</v>
      </c>
      <c r="R545" s="166">
        <v>7491.0676800000001</v>
      </c>
    </row>
    <row r="546" spans="1:18" ht="13.2">
      <c r="A546" s="167"/>
      <c r="B546" s="167"/>
      <c r="C546" s="167"/>
      <c r="D546" s="167"/>
      <c r="E546" s="168">
        <v>161</v>
      </c>
      <c r="F546" s="169">
        <v>0</v>
      </c>
      <c r="G546" s="121">
        <v>0</v>
      </c>
      <c r="H546" s="121">
        <v>0</v>
      </c>
      <c r="I546" s="121">
        <v>0</v>
      </c>
      <c r="J546" s="121">
        <v>0</v>
      </c>
      <c r="K546" s="121">
        <v>0</v>
      </c>
      <c r="L546" s="121">
        <v>0</v>
      </c>
      <c r="M546" s="121">
        <v>0</v>
      </c>
      <c r="N546" s="121">
        <v>0</v>
      </c>
      <c r="O546" s="121">
        <v>0</v>
      </c>
      <c r="P546" s="121">
        <v>5508.9194800000005</v>
      </c>
      <c r="Q546" s="121">
        <v>0</v>
      </c>
      <c r="R546" s="170">
        <v>5508.9194800000005</v>
      </c>
    </row>
    <row r="547" spans="1:18" ht="13.2">
      <c r="A547" s="167"/>
      <c r="B547" s="167"/>
      <c r="C547" s="163" t="s">
        <v>298</v>
      </c>
      <c r="D547" s="163" t="s">
        <v>299</v>
      </c>
      <c r="E547" s="163">
        <v>162</v>
      </c>
      <c r="F547" s="164">
        <v>0</v>
      </c>
      <c r="G547" s="165">
        <v>0</v>
      </c>
      <c r="H547" s="165">
        <v>0</v>
      </c>
      <c r="I547" s="165">
        <v>0</v>
      </c>
      <c r="J547" s="165">
        <v>0</v>
      </c>
      <c r="K547" s="165">
        <v>0</v>
      </c>
      <c r="L547" s="165">
        <v>0</v>
      </c>
      <c r="M547" s="165">
        <v>0</v>
      </c>
      <c r="N547" s="165">
        <v>0</v>
      </c>
      <c r="O547" s="165">
        <v>0</v>
      </c>
      <c r="P547" s="165">
        <v>3205.8384300000002</v>
      </c>
      <c r="Q547" s="165">
        <v>0</v>
      </c>
      <c r="R547" s="166">
        <v>3205.8384300000002</v>
      </c>
    </row>
    <row r="548" spans="1:18" ht="13.2">
      <c r="A548" s="167"/>
      <c r="B548" s="163" t="s">
        <v>27</v>
      </c>
      <c r="C548" s="163" t="s">
        <v>185</v>
      </c>
      <c r="D548" s="163" t="s">
        <v>186</v>
      </c>
      <c r="E548" s="163">
        <v>23</v>
      </c>
      <c r="F548" s="164">
        <v>0</v>
      </c>
      <c r="G548" s="165">
        <v>0</v>
      </c>
      <c r="H548" s="165">
        <v>0</v>
      </c>
      <c r="I548" s="165">
        <v>2.5909999999999999E-2</v>
      </c>
      <c r="J548" s="165">
        <v>0</v>
      </c>
      <c r="K548" s="165">
        <v>2.5909999999999999E-2</v>
      </c>
      <c r="L548" s="165">
        <v>0</v>
      </c>
      <c r="M548" s="165">
        <v>0</v>
      </c>
      <c r="N548" s="165">
        <v>0</v>
      </c>
      <c r="O548" s="165">
        <v>2.5909999999999999E-2</v>
      </c>
      <c r="P548" s="165">
        <v>9725.7643200000002</v>
      </c>
      <c r="Q548" s="165">
        <v>0</v>
      </c>
      <c r="R548" s="166">
        <v>9725.7643200000002</v>
      </c>
    </row>
    <row r="549" spans="1:18" ht="13.2">
      <c r="A549" s="167"/>
      <c r="B549" s="167"/>
      <c r="C549" s="167"/>
      <c r="D549" s="167"/>
      <c r="E549" s="168">
        <v>164</v>
      </c>
      <c r="F549" s="169">
        <v>0</v>
      </c>
      <c r="G549" s="121">
        <v>0</v>
      </c>
      <c r="H549" s="121">
        <v>0</v>
      </c>
      <c r="I549" s="121">
        <v>0</v>
      </c>
      <c r="J549" s="121">
        <v>0</v>
      </c>
      <c r="K549" s="121">
        <v>0</v>
      </c>
      <c r="L549" s="121">
        <v>0</v>
      </c>
      <c r="M549" s="121">
        <v>0</v>
      </c>
      <c r="N549" s="121">
        <v>0</v>
      </c>
      <c r="O549" s="121">
        <v>0</v>
      </c>
      <c r="P549" s="121">
        <v>7483.79072</v>
      </c>
      <c r="Q549" s="121">
        <v>0</v>
      </c>
      <c r="R549" s="170">
        <v>7483.79072</v>
      </c>
    </row>
    <row r="550" spans="1:18" ht="13.2">
      <c r="A550" s="167"/>
      <c r="B550" s="167"/>
      <c r="C550" s="167"/>
      <c r="D550" s="167"/>
      <c r="E550" s="168">
        <v>243</v>
      </c>
      <c r="F550" s="169">
        <v>0</v>
      </c>
      <c r="G550" s="121">
        <v>0</v>
      </c>
      <c r="H550" s="121">
        <v>0</v>
      </c>
      <c r="I550" s="121">
        <v>0</v>
      </c>
      <c r="J550" s="121">
        <v>0</v>
      </c>
      <c r="K550" s="121">
        <v>0</v>
      </c>
      <c r="L550" s="121">
        <v>0</v>
      </c>
      <c r="M550" s="121">
        <v>0</v>
      </c>
      <c r="N550" s="121">
        <v>0</v>
      </c>
      <c r="O550" s="121">
        <v>0</v>
      </c>
      <c r="P550" s="121">
        <v>2249.6590200000001</v>
      </c>
      <c r="Q550" s="121">
        <v>0</v>
      </c>
      <c r="R550" s="170">
        <v>2249.6590200000001</v>
      </c>
    </row>
    <row r="551" spans="1:18" ht="13.2">
      <c r="A551" s="163" t="s">
        <v>300</v>
      </c>
      <c r="B551" s="163" t="s">
        <v>9</v>
      </c>
      <c r="C551" s="163" t="s">
        <v>114</v>
      </c>
      <c r="D551" s="163" t="s">
        <v>115</v>
      </c>
      <c r="E551" s="163">
        <v>49</v>
      </c>
      <c r="F551" s="164">
        <v>0</v>
      </c>
      <c r="G551" s="165">
        <v>0</v>
      </c>
      <c r="H551" s="165">
        <v>0</v>
      </c>
      <c r="I551" s="165">
        <v>448.39403000000004</v>
      </c>
      <c r="J551" s="165">
        <v>0</v>
      </c>
      <c r="K551" s="165">
        <v>448.39403000000004</v>
      </c>
      <c r="L551" s="165">
        <v>2.5527699999999998</v>
      </c>
      <c r="M551" s="165">
        <v>223.58699999999999</v>
      </c>
      <c r="N551" s="165">
        <v>226.13977</v>
      </c>
      <c r="O551" s="165">
        <v>674.53380000000004</v>
      </c>
      <c r="P551" s="165">
        <v>5867.8677200000002</v>
      </c>
      <c r="Q551" s="165">
        <v>0</v>
      </c>
      <c r="R551" s="166">
        <v>5867.8677200000002</v>
      </c>
    </row>
    <row r="552" spans="1:18" ht="13.2">
      <c r="A552" s="167"/>
      <c r="B552" s="163" t="s">
        <v>13</v>
      </c>
      <c r="C552" s="163" t="s">
        <v>119</v>
      </c>
      <c r="D552" s="163" t="s">
        <v>120</v>
      </c>
      <c r="E552" s="163">
        <v>36</v>
      </c>
      <c r="F552" s="164">
        <v>0</v>
      </c>
      <c r="G552" s="165">
        <v>0</v>
      </c>
      <c r="H552" s="165">
        <v>0</v>
      </c>
      <c r="I552" s="165">
        <v>377.28242</v>
      </c>
      <c r="J552" s="165">
        <v>3.78E-2</v>
      </c>
      <c r="K552" s="165">
        <v>377.32021999999995</v>
      </c>
      <c r="L552" s="165">
        <v>266.96632</v>
      </c>
      <c r="M552" s="165">
        <v>0</v>
      </c>
      <c r="N552" s="165">
        <v>266.96632</v>
      </c>
      <c r="O552" s="165">
        <v>644.28654000000006</v>
      </c>
      <c r="P552" s="165">
        <v>16961.826969999998</v>
      </c>
      <c r="Q552" s="165">
        <v>0</v>
      </c>
      <c r="R552" s="166">
        <v>16961.826969999998</v>
      </c>
    </row>
    <row r="553" spans="1:18" ht="13.2">
      <c r="A553" s="167"/>
      <c r="B553" s="167"/>
      <c r="C553" s="163" t="s">
        <v>13</v>
      </c>
      <c r="D553" s="163" t="s">
        <v>13</v>
      </c>
      <c r="E553" s="163">
        <v>34</v>
      </c>
      <c r="F553" s="164">
        <v>0</v>
      </c>
      <c r="G553" s="165">
        <v>0</v>
      </c>
      <c r="H553" s="165">
        <v>0</v>
      </c>
      <c r="I553" s="165">
        <v>2075.03701</v>
      </c>
      <c r="J553" s="165">
        <v>0.13003000000000001</v>
      </c>
      <c r="K553" s="165">
        <v>2075.1670399999998</v>
      </c>
      <c r="L553" s="165">
        <v>1168.49891</v>
      </c>
      <c r="M553" s="165">
        <v>161.44855999999999</v>
      </c>
      <c r="N553" s="165">
        <v>1329.9474700000001</v>
      </c>
      <c r="O553" s="165">
        <v>3405.1145099999999</v>
      </c>
      <c r="P553" s="165">
        <v>10573.260480000001</v>
      </c>
      <c r="Q553" s="165">
        <v>0</v>
      </c>
      <c r="R553" s="166">
        <v>10573.260480000001</v>
      </c>
    </row>
    <row r="554" spans="1:18" ht="13.2">
      <c r="A554" s="167"/>
      <c r="B554" s="163" t="s">
        <v>123</v>
      </c>
      <c r="C554" s="163" t="s">
        <v>124</v>
      </c>
      <c r="D554" s="163" t="s">
        <v>124</v>
      </c>
      <c r="E554" s="163">
        <v>22</v>
      </c>
      <c r="F554" s="164">
        <v>0</v>
      </c>
      <c r="G554" s="165">
        <v>0</v>
      </c>
      <c r="H554" s="165">
        <v>0</v>
      </c>
      <c r="I554" s="165">
        <v>266.96494999999999</v>
      </c>
      <c r="J554" s="165">
        <v>23.206330000000001</v>
      </c>
      <c r="K554" s="165">
        <v>290.17128000000002</v>
      </c>
      <c r="L554" s="165">
        <v>234.54532</v>
      </c>
      <c r="M554" s="165">
        <v>14.845799999999999</v>
      </c>
      <c r="N554" s="165">
        <v>249.39112</v>
      </c>
      <c r="O554" s="165">
        <v>539.56240000000003</v>
      </c>
      <c r="P554" s="165">
        <v>3738.8124299999999</v>
      </c>
      <c r="Q554" s="165">
        <v>0</v>
      </c>
      <c r="R554" s="166">
        <v>3738.8124299999999</v>
      </c>
    </row>
    <row r="555" spans="1:18" ht="13.2">
      <c r="A555" s="167"/>
      <c r="B555" s="167"/>
      <c r="C555" s="167"/>
      <c r="D555" s="163" t="s">
        <v>252</v>
      </c>
      <c r="E555" s="163">
        <v>23</v>
      </c>
      <c r="F555" s="164">
        <v>0</v>
      </c>
      <c r="G555" s="165">
        <v>0</v>
      </c>
      <c r="H555" s="165">
        <v>0</v>
      </c>
      <c r="I555" s="165">
        <v>213.57487</v>
      </c>
      <c r="J555" s="165">
        <v>0</v>
      </c>
      <c r="K555" s="165">
        <v>213.57487</v>
      </c>
      <c r="L555" s="165">
        <v>239.12666000000002</v>
      </c>
      <c r="M555" s="165">
        <v>0</v>
      </c>
      <c r="N555" s="165">
        <v>239.12666000000002</v>
      </c>
      <c r="O555" s="165">
        <v>452.70153000000005</v>
      </c>
      <c r="P555" s="165">
        <v>5388.2359200000001</v>
      </c>
      <c r="Q555" s="165">
        <v>0</v>
      </c>
      <c r="R555" s="166">
        <v>5388.2359200000001</v>
      </c>
    </row>
    <row r="556" spans="1:18" ht="13.2">
      <c r="A556" s="167"/>
      <c r="B556" s="167"/>
      <c r="C556" s="163" t="s">
        <v>125</v>
      </c>
      <c r="D556" s="163" t="s">
        <v>256</v>
      </c>
      <c r="E556" s="163">
        <v>33</v>
      </c>
      <c r="F556" s="164">
        <v>0</v>
      </c>
      <c r="G556" s="165">
        <v>0</v>
      </c>
      <c r="H556" s="165">
        <v>0</v>
      </c>
      <c r="I556" s="165">
        <v>828.05383999999992</v>
      </c>
      <c r="J556" s="165">
        <v>0</v>
      </c>
      <c r="K556" s="165">
        <v>828.05383999999992</v>
      </c>
      <c r="L556" s="165">
        <v>471.44995</v>
      </c>
      <c r="M556" s="165">
        <v>11.34</v>
      </c>
      <c r="N556" s="165">
        <v>482.78995000000003</v>
      </c>
      <c r="O556" s="165">
        <v>1310.8437900000001</v>
      </c>
      <c r="P556" s="165">
        <v>9168.4671500000004</v>
      </c>
      <c r="Q556" s="165">
        <v>0</v>
      </c>
      <c r="R556" s="166">
        <v>9168.4671500000004</v>
      </c>
    </row>
    <row r="557" spans="1:18" ht="13.2">
      <c r="A557" s="167"/>
      <c r="B557" s="167"/>
      <c r="C557" s="167"/>
      <c r="D557" s="163" t="s">
        <v>126</v>
      </c>
      <c r="E557" s="163">
        <v>28</v>
      </c>
      <c r="F557" s="164">
        <v>0</v>
      </c>
      <c r="G557" s="165">
        <v>0</v>
      </c>
      <c r="H557" s="165">
        <v>0</v>
      </c>
      <c r="I557" s="165">
        <v>486.44490999999999</v>
      </c>
      <c r="J557" s="165">
        <v>1.856E-2</v>
      </c>
      <c r="K557" s="165">
        <v>486.46346999999997</v>
      </c>
      <c r="L557" s="165">
        <v>599.89946999999995</v>
      </c>
      <c r="M557" s="165">
        <v>26.913599999999999</v>
      </c>
      <c r="N557" s="165">
        <v>626.81306999999993</v>
      </c>
      <c r="O557" s="165">
        <v>1113.2765400000001</v>
      </c>
      <c r="P557" s="165">
        <v>6755.6678899999997</v>
      </c>
      <c r="Q557" s="165">
        <v>0</v>
      </c>
      <c r="R557" s="166">
        <v>6755.6678899999997</v>
      </c>
    </row>
    <row r="558" spans="1:18" ht="13.2">
      <c r="A558" s="167"/>
      <c r="B558" s="167"/>
      <c r="C558" s="163" t="s">
        <v>258</v>
      </c>
      <c r="D558" s="163" t="s">
        <v>259</v>
      </c>
      <c r="E558" s="163">
        <v>30</v>
      </c>
      <c r="F558" s="164">
        <v>0</v>
      </c>
      <c r="G558" s="165">
        <v>0</v>
      </c>
      <c r="H558" s="165">
        <v>0</v>
      </c>
      <c r="I558" s="165">
        <v>179.84092000000001</v>
      </c>
      <c r="J558" s="165">
        <v>0</v>
      </c>
      <c r="K558" s="165">
        <v>179.84092000000001</v>
      </c>
      <c r="L558" s="165">
        <v>10.30222</v>
      </c>
      <c r="M558" s="165">
        <v>0</v>
      </c>
      <c r="N558" s="165">
        <v>10.30222</v>
      </c>
      <c r="O558" s="165">
        <v>190.14314000000002</v>
      </c>
      <c r="P558" s="165">
        <v>5353.09663</v>
      </c>
      <c r="Q558" s="165">
        <v>0</v>
      </c>
      <c r="R558" s="166">
        <v>5353.09663</v>
      </c>
    </row>
    <row r="559" spans="1:18" ht="13.2">
      <c r="A559" s="167"/>
      <c r="B559" s="167"/>
      <c r="C559" s="167"/>
      <c r="D559" s="163" t="s">
        <v>258</v>
      </c>
      <c r="E559" s="163">
        <v>29</v>
      </c>
      <c r="F559" s="164">
        <v>0</v>
      </c>
      <c r="G559" s="165">
        <v>0</v>
      </c>
      <c r="H559" s="165">
        <v>0</v>
      </c>
      <c r="I559" s="165">
        <v>145.78140999999999</v>
      </c>
      <c r="J559" s="165">
        <v>0</v>
      </c>
      <c r="K559" s="165">
        <v>145.78140999999999</v>
      </c>
      <c r="L559" s="165">
        <v>2.32457</v>
      </c>
      <c r="M559" s="165">
        <v>0</v>
      </c>
      <c r="N559" s="165">
        <v>2.32457</v>
      </c>
      <c r="O559" s="165">
        <v>148.10598000000002</v>
      </c>
      <c r="P559" s="165">
        <v>10956.59872</v>
      </c>
      <c r="Q559" s="165">
        <v>0</v>
      </c>
      <c r="R559" s="166">
        <v>10956.59872</v>
      </c>
    </row>
    <row r="560" spans="1:18" ht="13.2">
      <c r="A560" s="167"/>
      <c r="B560" s="167"/>
      <c r="C560" s="163" t="s">
        <v>260</v>
      </c>
      <c r="D560" s="163" t="s">
        <v>260</v>
      </c>
      <c r="E560" s="163">
        <v>21</v>
      </c>
      <c r="F560" s="164">
        <v>0</v>
      </c>
      <c r="G560" s="165">
        <v>0</v>
      </c>
      <c r="H560" s="165">
        <v>0</v>
      </c>
      <c r="I560" s="165">
        <v>2573.6620899999998</v>
      </c>
      <c r="J560" s="165">
        <v>12.61375</v>
      </c>
      <c r="K560" s="165">
        <v>2586.2758399999998</v>
      </c>
      <c r="L560" s="165">
        <v>4010.8925199999999</v>
      </c>
      <c r="M560" s="165">
        <v>6.2556700000000003</v>
      </c>
      <c r="N560" s="165">
        <v>4017.1481899999999</v>
      </c>
      <c r="O560" s="165">
        <v>6603.4240300000001</v>
      </c>
      <c r="P560" s="165">
        <v>6020.24629</v>
      </c>
      <c r="Q560" s="165">
        <v>0</v>
      </c>
      <c r="R560" s="166">
        <v>6020.24629</v>
      </c>
    </row>
    <row r="561" spans="1:18" ht="13.2">
      <c r="A561" s="167"/>
      <c r="B561" s="163" t="s">
        <v>15</v>
      </c>
      <c r="C561" s="163" t="s">
        <v>130</v>
      </c>
      <c r="D561" s="163" t="s">
        <v>130</v>
      </c>
      <c r="E561" s="163">
        <v>53</v>
      </c>
      <c r="F561" s="164">
        <v>0</v>
      </c>
      <c r="G561" s="165">
        <v>0</v>
      </c>
      <c r="H561" s="165">
        <v>0</v>
      </c>
      <c r="I561" s="165">
        <v>2279.9362099999998</v>
      </c>
      <c r="J561" s="165">
        <v>3.8439999999999995E-2</v>
      </c>
      <c r="K561" s="165">
        <v>2279.9746500000001</v>
      </c>
      <c r="L561" s="165">
        <v>329.65613999999999</v>
      </c>
      <c r="M561" s="165">
        <v>213.61913000000001</v>
      </c>
      <c r="N561" s="165">
        <v>543.27526999999998</v>
      </c>
      <c r="O561" s="165">
        <v>2823.2499199999997</v>
      </c>
      <c r="P561" s="165">
        <v>8053.6605300000001</v>
      </c>
      <c r="Q561" s="165">
        <v>0</v>
      </c>
      <c r="R561" s="166">
        <v>8053.6605300000001</v>
      </c>
    </row>
    <row r="562" spans="1:18" ht="13.2">
      <c r="A562" s="167"/>
      <c r="B562" s="163" t="s">
        <v>16</v>
      </c>
      <c r="C562" s="163" t="s">
        <v>133</v>
      </c>
      <c r="D562" s="163" t="s">
        <v>133</v>
      </c>
      <c r="E562" s="163">
        <v>51</v>
      </c>
      <c r="F562" s="164">
        <v>0</v>
      </c>
      <c r="G562" s="165">
        <v>0</v>
      </c>
      <c r="H562" s="165">
        <v>0</v>
      </c>
      <c r="I562" s="165">
        <v>836.02314999999999</v>
      </c>
      <c r="J562" s="165">
        <v>1.26891</v>
      </c>
      <c r="K562" s="165">
        <v>837.29206000000011</v>
      </c>
      <c r="L562" s="165">
        <v>135.35398000000001</v>
      </c>
      <c r="M562" s="165">
        <v>59.274629999999995</v>
      </c>
      <c r="N562" s="165">
        <v>194.62860999999998</v>
      </c>
      <c r="O562" s="165">
        <v>1031.92067</v>
      </c>
      <c r="P562" s="165">
        <v>13758.970140000001</v>
      </c>
      <c r="Q562" s="165">
        <v>0</v>
      </c>
      <c r="R562" s="166">
        <v>13758.970140000001</v>
      </c>
    </row>
    <row r="563" spans="1:18" ht="13.2">
      <c r="A563" s="167"/>
      <c r="B563" s="163" t="s">
        <v>17</v>
      </c>
      <c r="C563" s="163" t="s">
        <v>136</v>
      </c>
      <c r="D563" s="163" t="s">
        <v>270</v>
      </c>
      <c r="E563" s="163">
        <v>19</v>
      </c>
      <c r="F563" s="164">
        <v>0</v>
      </c>
      <c r="G563" s="165">
        <v>0</v>
      </c>
      <c r="H563" s="165">
        <v>0</v>
      </c>
      <c r="I563" s="165">
        <v>1883.94768</v>
      </c>
      <c r="J563" s="165">
        <v>18.080269999999999</v>
      </c>
      <c r="K563" s="165">
        <v>1902.0279499999999</v>
      </c>
      <c r="L563" s="165">
        <v>3364.7907999999998</v>
      </c>
      <c r="M563" s="165">
        <v>24.908200000000001</v>
      </c>
      <c r="N563" s="165">
        <v>3389.6990000000001</v>
      </c>
      <c r="O563" s="165">
        <v>5291.7269500000002</v>
      </c>
      <c r="P563" s="165">
        <v>12829.126050000001</v>
      </c>
      <c r="Q563" s="165">
        <v>0</v>
      </c>
      <c r="R563" s="166">
        <v>12829.126050000001</v>
      </c>
    </row>
    <row r="564" spans="1:18" ht="13.2">
      <c r="A564" s="167"/>
      <c r="B564" s="167"/>
      <c r="C564" s="167"/>
      <c r="D564" s="163" t="s">
        <v>211</v>
      </c>
      <c r="E564" s="163">
        <v>18</v>
      </c>
      <c r="F564" s="164">
        <v>0</v>
      </c>
      <c r="G564" s="165">
        <v>0</v>
      </c>
      <c r="H564" s="165">
        <v>0</v>
      </c>
      <c r="I564" s="165">
        <v>1811.9916499999999</v>
      </c>
      <c r="J564" s="165">
        <v>57.716480000000004</v>
      </c>
      <c r="K564" s="165">
        <v>1869.70813</v>
      </c>
      <c r="L564" s="165">
        <v>6293.9307500000004</v>
      </c>
      <c r="M564" s="165">
        <v>126.08772</v>
      </c>
      <c r="N564" s="165">
        <v>6420.01847</v>
      </c>
      <c r="O564" s="165">
        <v>8289.7266</v>
      </c>
      <c r="P564" s="165">
        <v>12982.678970000001</v>
      </c>
      <c r="Q564" s="165">
        <v>0</v>
      </c>
      <c r="R564" s="166">
        <v>12982.678970000001</v>
      </c>
    </row>
    <row r="565" spans="1:18" ht="13.2">
      <c r="A565" s="167"/>
      <c r="B565" s="167"/>
      <c r="C565" s="167"/>
      <c r="D565" s="163" t="s">
        <v>137</v>
      </c>
      <c r="E565" s="163">
        <v>17</v>
      </c>
      <c r="F565" s="164">
        <v>0</v>
      </c>
      <c r="G565" s="165">
        <v>0</v>
      </c>
      <c r="H565" s="165">
        <v>0</v>
      </c>
      <c r="I565" s="165">
        <v>2587.0549100000003</v>
      </c>
      <c r="J565" s="165">
        <v>538.50794999999994</v>
      </c>
      <c r="K565" s="165">
        <v>3125.56286</v>
      </c>
      <c r="L565" s="165">
        <v>7771.1736200000005</v>
      </c>
      <c r="M565" s="165">
        <v>412.34996000000001</v>
      </c>
      <c r="N565" s="165">
        <v>8183.52358</v>
      </c>
      <c r="O565" s="165">
        <v>11309.086439999999</v>
      </c>
      <c r="P565" s="165">
        <v>22570.61102</v>
      </c>
      <c r="Q565" s="165">
        <v>0</v>
      </c>
      <c r="R565" s="166">
        <v>22570.61102</v>
      </c>
    </row>
    <row r="566" spans="1:18" ht="13.2">
      <c r="A566" s="167"/>
      <c r="B566" s="167"/>
      <c r="C566" s="163" t="s">
        <v>138</v>
      </c>
      <c r="D566" s="163" t="s">
        <v>138</v>
      </c>
      <c r="E566" s="163">
        <v>20</v>
      </c>
      <c r="F566" s="164">
        <v>0</v>
      </c>
      <c r="G566" s="165">
        <v>0</v>
      </c>
      <c r="H566" s="165">
        <v>0</v>
      </c>
      <c r="I566" s="165">
        <v>1726.3984399999999</v>
      </c>
      <c r="J566" s="165">
        <v>0.11654</v>
      </c>
      <c r="K566" s="165">
        <v>1726.5149799999999</v>
      </c>
      <c r="L566" s="165">
        <v>1801.09437</v>
      </c>
      <c r="M566" s="165">
        <v>314.08882</v>
      </c>
      <c r="N566" s="165">
        <v>2115.1831899999997</v>
      </c>
      <c r="O566" s="165">
        <v>3841.6981700000001</v>
      </c>
      <c r="P566" s="165">
        <v>10059.554890000001</v>
      </c>
      <c r="Q566" s="165">
        <v>0</v>
      </c>
      <c r="R566" s="166">
        <v>10059.554890000001</v>
      </c>
    </row>
    <row r="567" spans="1:18" ht="13.2">
      <c r="A567" s="167"/>
      <c r="B567" s="167"/>
      <c r="C567" s="163" t="s">
        <v>139</v>
      </c>
      <c r="D567" s="163" t="s">
        <v>140</v>
      </c>
      <c r="E567" s="163">
        <v>32</v>
      </c>
      <c r="F567" s="164">
        <v>0</v>
      </c>
      <c r="G567" s="165">
        <v>0</v>
      </c>
      <c r="H567" s="165">
        <v>0</v>
      </c>
      <c r="I567" s="165">
        <v>634.73595999999998</v>
      </c>
      <c r="J567" s="165">
        <v>6.8399999999999997E-3</v>
      </c>
      <c r="K567" s="165">
        <v>634.7428000000001</v>
      </c>
      <c r="L567" s="165">
        <v>628.67544999999996</v>
      </c>
      <c r="M567" s="165">
        <v>94.5</v>
      </c>
      <c r="N567" s="165">
        <v>723.17544999999996</v>
      </c>
      <c r="O567" s="165">
        <v>1357.9182499999999</v>
      </c>
      <c r="P567" s="165">
        <v>3875.52891</v>
      </c>
      <c r="Q567" s="165">
        <v>0</v>
      </c>
      <c r="R567" s="166">
        <v>3875.52891</v>
      </c>
    </row>
    <row r="568" spans="1:18" ht="13.2">
      <c r="A568" s="167"/>
      <c r="B568" s="167"/>
      <c r="C568" s="163" t="s">
        <v>17</v>
      </c>
      <c r="D568" s="163" t="s">
        <v>141</v>
      </c>
      <c r="E568" s="163">
        <v>5</v>
      </c>
      <c r="F568" s="164">
        <v>0</v>
      </c>
      <c r="G568" s="165">
        <v>0</v>
      </c>
      <c r="H568" s="165">
        <v>0</v>
      </c>
      <c r="I568" s="165">
        <v>2161.6207100000001</v>
      </c>
      <c r="J568" s="165">
        <v>8.0000000000000007E-5</v>
      </c>
      <c r="K568" s="165">
        <v>2161.6207899999999</v>
      </c>
      <c r="L568" s="165">
        <v>1512.1213600000001</v>
      </c>
      <c r="M568" s="165">
        <v>476.87273999999996</v>
      </c>
      <c r="N568" s="165">
        <v>1988.9941000000001</v>
      </c>
      <c r="O568" s="165">
        <v>4150.6148899999998</v>
      </c>
      <c r="P568" s="165">
        <v>5515.8509899999999</v>
      </c>
      <c r="Q568" s="165">
        <v>0</v>
      </c>
      <c r="R568" s="166">
        <v>5515.8509899999999</v>
      </c>
    </row>
    <row r="569" spans="1:18" ht="13.2">
      <c r="A569" s="167"/>
      <c r="B569" s="167"/>
      <c r="C569" s="167"/>
      <c r="D569" s="163" t="s">
        <v>143</v>
      </c>
      <c r="E569" s="163">
        <v>7</v>
      </c>
      <c r="F569" s="164">
        <v>0</v>
      </c>
      <c r="G569" s="165">
        <v>0</v>
      </c>
      <c r="H569" s="165">
        <v>0</v>
      </c>
      <c r="I569" s="165">
        <v>3000.7515400000002</v>
      </c>
      <c r="J569" s="165">
        <v>3.78E-2</v>
      </c>
      <c r="K569" s="165">
        <v>3000.7893399999998</v>
      </c>
      <c r="L569" s="165">
        <v>1390.36284</v>
      </c>
      <c r="M569" s="165">
        <v>0</v>
      </c>
      <c r="N569" s="165">
        <v>1390.36284</v>
      </c>
      <c r="O569" s="165">
        <v>4391.15218</v>
      </c>
      <c r="P569" s="165">
        <v>6694.92281</v>
      </c>
      <c r="Q569" s="165">
        <v>0</v>
      </c>
      <c r="R569" s="166">
        <v>6694.92281</v>
      </c>
    </row>
    <row r="570" spans="1:18" ht="13.2">
      <c r="A570" s="167"/>
      <c r="B570" s="167"/>
      <c r="C570" s="167"/>
      <c r="D570" s="163" t="s">
        <v>144</v>
      </c>
      <c r="E570" s="163">
        <v>48</v>
      </c>
      <c r="F570" s="164">
        <v>0</v>
      </c>
      <c r="G570" s="165">
        <v>0</v>
      </c>
      <c r="H570" s="165">
        <v>0</v>
      </c>
      <c r="I570" s="165">
        <v>8710.2995800000008</v>
      </c>
      <c r="J570" s="165">
        <v>1.00336</v>
      </c>
      <c r="K570" s="165">
        <v>8711.3029399999996</v>
      </c>
      <c r="L570" s="165">
        <v>1671.26998</v>
      </c>
      <c r="M570" s="165">
        <v>262.49832000000004</v>
      </c>
      <c r="N570" s="165">
        <v>1933.7683</v>
      </c>
      <c r="O570" s="165">
        <v>10645.071240000001</v>
      </c>
      <c r="P570" s="165">
        <v>1733.2945099999999</v>
      </c>
      <c r="Q570" s="165">
        <v>0</v>
      </c>
      <c r="R570" s="166">
        <v>1733.2945099999999</v>
      </c>
    </row>
    <row r="571" spans="1:18" ht="13.2">
      <c r="A571" s="167"/>
      <c r="B571" s="167"/>
      <c r="C571" s="167"/>
      <c r="D571" s="163" t="s">
        <v>301</v>
      </c>
      <c r="E571" s="163">
        <v>47</v>
      </c>
      <c r="F571" s="164">
        <v>0</v>
      </c>
      <c r="G571" s="165">
        <v>0</v>
      </c>
      <c r="H571" s="165">
        <v>0</v>
      </c>
      <c r="I571" s="165">
        <v>6602.4293499999994</v>
      </c>
      <c r="J571" s="165">
        <v>3.8249999999999999E-2</v>
      </c>
      <c r="K571" s="165">
        <v>6602.4675999999999</v>
      </c>
      <c r="L571" s="165">
        <v>2525.51872</v>
      </c>
      <c r="M571" s="165">
        <v>419.68984999999998</v>
      </c>
      <c r="N571" s="165">
        <v>2945.2085699999998</v>
      </c>
      <c r="O571" s="165">
        <v>9547.6761700000006</v>
      </c>
      <c r="P571" s="165">
        <v>3696.18741</v>
      </c>
      <c r="Q571" s="165">
        <v>0</v>
      </c>
      <c r="R571" s="166">
        <v>3696.18741</v>
      </c>
    </row>
    <row r="572" spans="1:18" ht="13.2">
      <c r="A572" s="167"/>
      <c r="B572" s="167"/>
      <c r="C572" s="167"/>
      <c r="D572" s="163" t="s">
        <v>146</v>
      </c>
      <c r="E572" s="163">
        <v>4</v>
      </c>
      <c r="F572" s="164">
        <v>0</v>
      </c>
      <c r="G572" s="165">
        <v>0</v>
      </c>
      <c r="H572" s="165">
        <v>0</v>
      </c>
      <c r="I572" s="165">
        <v>10297.11584</v>
      </c>
      <c r="J572" s="165">
        <v>0</v>
      </c>
      <c r="K572" s="165">
        <v>10297.11584</v>
      </c>
      <c r="L572" s="165">
        <v>4614.5228999999999</v>
      </c>
      <c r="M572" s="165">
        <v>859.5835699999999</v>
      </c>
      <c r="N572" s="165">
        <v>5474.1064699999997</v>
      </c>
      <c r="O572" s="165">
        <v>15771.222310000001</v>
      </c>
      <c r="P572" s="165">
        <v>10919.36803</v>
      </c>
      <c r="Q572" s="165">
        <v>0</v>
      </c>
      <c r="R572" s="166">
        <v>10919.36803</v>
      </c>
    </row>
    <row r="573" spans="1:18" ht="13.2">
      <c r="A573" s="167"/>
      <c r="B573" s="167"/>
      <c r="C573" s="167"/>
      <c r="D573" s="167"/>
      <c r="E573" s="168">
        <v>42</v>
      </c>
      <c r="F573" s="169">
        <v>0</v>
      </c>
      <c r="G573" s="121">
        <v>0</v>
      </c>
      <c r="H573" s="121">
        <v>0</v>
      </c>
      <c r="I573" s="121">
        <v>2185.9815199999998</v>
      </c>
      <c r="J573" s="121">
        <v>2.6483099999999999</v>
      </c>
      <c r="K573" s="121">
        <v>2188.6298299999999</v>
      </c>
      <c r="L573" s="121">
        <v>997.10748999999998</v>
      </c>
      <c r="M573" s="121">
        <v>75.99311999999999</v>
      </c>
      <c r="N573" s="121">
        <v>1073.1006100000002</v>
      </c>
      <c r="O573" s="121">
        <v>3261.7304399999998</v>
      </c>
      <c r="P573" s="121">
        <v>1171.6853999999998</v>
      </c>
      <c r="Q573" s="121">
        <v>0</v>
      </c>
      <c r="R573" s="170">
        <v>1171.6853999999998</v>
      </c>
    </row>
    <row r="574" spans="1:18" ht="13.2">
      <c r="A574" s="167"/>
      <c r="B574" s="167"/>
      <c r="C574" s="167"/>
      <c r="D574" s="163" t="s">
        <v>149</v>
      </c>
      <c r="E574" s="163">
        <v>45</v>
      </c>
      <c r="F574" s="164">
        <v>0</v>
      </c>
      <c r="G574" s="165">
        <v>0</v>
      </c>
      <c r="H574" s="165">
        <v>0</v>
      </c>
      <c r="I574" s="165">
        <v>11034.386769999999</v>
      </c>
      <c r="J574" s="165">
        <v>6.5279099999999994</v>
      </c>
      <c r="K574" s="165">
        <v>11040.91468</v>
      </c>
      <c r="L574" s="165">
        <v>3709.1715800000002</v>
      </c>
      <c r="M574" s="165">
        <v>1738.81584</v>
      </c>
      <c r="N574" s="165">
        <v>5447.9874199999995</v>
      </c>
      <c r="O574" s="165">
        <v>16488.902099999999</v>
      </c>
      <c r="P574" s="165">
        <v>1878.77511</v>
      </c>
      <c r="Q574" s="165">
        <v>0</v>
      </c>
      <c r="R574" s="166">
        <v>1878.77511</v>
      </c>
    </row>
    <row r="575" spans="1:18" ht="13.2">
      <c r="A575" s="167"/>
      <c r="B575" s="167"/>
      <c r="C575" s="167"/>
      <c r="D575" s="163" t="s">
        <v>150</v>
      </c>
      <c r="E575" s="163">
        <v>15</v>
      </c>
      <c r="F575" s="164">
        <v>0</v>
      </c>
      <c r="G575" s="165">
        <v>0</v>
      </c>
      <c r="H575" s="165">
        <v>0</v>
      </c>
      <c r="I575" s="165">
        <v>1143.7204199999999</v>
      </c>
      <c r="J575" s="165">
        <v>0.11306000000000001</v>
      </c>
      <c r="K575" s="165">
        <v>1143.83348</v>
      </c>
      <c r="L575" s="165">
        <v>693.97520999999995</v>
      </c>
      <c r="M575" s="165">
        <v>126.39545</v>
      </c>
      <c r="N575" s="165">
        <v>820.37066000000004</v>
      </c>
      <c r="O575" s="165">
        <v>1964.2041399999998</v>
      </c>
      <c r="P575" s="165">
        <v>12193.506380000001</v>
      </c>
      <c r="Q575" s="165">
        <v>0</v>
      </c>
      <c r="R575" s="166">
        <v>12193.506380000001</v>
      </c>
    </row>
    <row r="576" spans="1:18" ht="13.2">
      <c r="A576" s="167"/>
      <c r="B576" s="167"/>
      <c r="C576" s="167"/>
      <c r="D576" s="163" t="s">
        <v>151</v>
      </c>
      <c r="E576" s="163">
        <v>52</v>
      </c>
      <c r="F576" s="164">
        <v>0</v>
      </c>
      <c r="G576" s="165">
        <v>0</v>
      </c>
      <c r="H576" s="165">
        <v>0</v>
      </c>
      <c r="I576" s="165">
        <v>7048.0387000000001</v>
      </c>
      <c r="J576" s="165">
        <v>8.5968499999999999</v>
      </c>
      <c r="K576" s="165">
        <v>7056.63555</v>
      </c>
      <c r="L576" s="165">
        <v>1969.7491</v>
      </c>
      <c r="M576" s="165">
        <v>1364.6175700000001</v>
      </c>
      <c r="N576" s="165">
        <v>3334.3666699999999</v>
      </c>
      <c r="O576" s="165">
        <v>10391.00222</v>
      </c>
      <c r="P576" s="165">
        <v>1779.0426200000002</v>
      </c>
      <c r="Q576" s="165">
        <v>0</v>
      </c>
      <c r="R576" s="166">
        <v>1779.0426200000002</v>
      </c>
    </row>
    <row r="577" spans="1:18" ht="13.2">
      <c r="A577" s="167"/>
      <c r="B577" s="167"/>
      <c r="C577" s="167"/>
      <c r="D577" s="163" t="s">
        <v>153</v>
      </c>
      <c r="E577" s="163">
        <v>3</v>
      </c>
      <c r="F577" s="164">
        <v>0</v>
      </c>
      <c r="G577" s="165">
        <v>0</v>
      </c>
      <c r="H577" s="165">
        <v>0</v>
      </c>
      <c r="I577" s="165">
        <v>2084.5190700000003</v>
      </c>
      <c r="J577" s="165">
        <v>1.3869999999999999E-2</v>
      </c>
      <c r="K577" s="165">
        <v>2084.5329400000001</v>
      </c>
      <c r="L577" s="165">
        <v>640.02065000000005</v>
      </c>
      <c r="M577" s="165">
        <v>20.116779999999999</v>
      </c>
      <c r="N577" s="165">
        <v>660.13742999999999</v>
      </c>
      <c r="O577" s="165">
        <v>2744.6703700000003</v>
      </c>
      <c r="P577" s="165">
        <v>8623.2624399999986</v>
      </c>
      <c r="Q577" s="165">
        <v>0</v>
      </c>
      <c r="R577" s="166">
        <v>8623.2624399999986</v>
      </c>
    </row>
    <row r="578" spans="1:18" ht="13.2">
      <c r="A578" s="167"/>
      <c r="B578" s="167"/>
      <c r="C578" s="167"/>
      <c r="D578" s="167"/>
      <c r="E578" s="168">
        <v>14</v>
      </c>
      <c r="F578" s="169">
        <v>0</v>
      </c>
      <c r="G578" s="121">
        <v>0</v>
      </c>
      <c r="H578" s="121">
        <v>0</v>
      </c>
      <c r="I578" s="121">
        <v>3776.6507299999998</v>
      </c>
      <c r="J578" s="121">
        <v>2.8223000000000003</v>
      </c>
      <c r="K578" s="121">
        <v>3779.4730299999997</v>
      </c>
      <c r="L578" s="121">
        <v>4274.39077</v>
      </c>
      <c r="M578" s="121">
        <v>745.76701000000003</v>
      </c>
      <c r="N578" s="121">
        <v>5020.1577800000005</v>
      </c>
      <c r="O578" s="121">
        <v>8799.6308100000006</v>
      </c>
      <c r="P578" s="121">
        <v>7481.8915900000002</v>
      </c>
      <c r="Q578" s="121">
        <v>0</v>
      </c>
      <c r="R578" s="170">
        <v>7481.8915900000002</v>
      </c>
    </row>
    <row r="579" spans="1:18" ht="13.2">
      <c r="A579" s="167"/>
      <c r="B579" s="167"/>
      <c r="C579" s="167"/>
      <c r="D579" s="167"/>
      <c r="E579" s="168">
        <v>43</v>
      </c>
      <c r="F579" s="169">
        <v>0</v>
      </c>
      <c r="G579" s="121">
        <v>0</v>
      </c>
      <c r="H579" s="121">
        <v>0</v>
      </c>
      <c r="I579" s="121">
        <v>1764.7099499999999</v>
      </c>
      <c r="J579" s="121">
        <v>32.327809999999999</v>
      </c>
      <c r="K579" s="121">
        <v>1797.0377599999999</v>
      </c>
      <c r="L579" s="121">
        <v>181.05996999999999</v>
      </c>
      <c r="M579" s="121">
        <v>0</v>
      </c>
      <c r="N579" s="121">
        <v>181.05996999999999</v>
      </c>
      <c r="O579" s="121">
        <v>1978.09773</v>
      </c>
      <c r="P579" s="121">
        <v>9113.3924299999999</v>
      </c>
      <c r="Q579" s="121">
        <v>0</v>
      </c>
      <c r="R579" s="170">
        <v>9113.3924299999999</v>
      </c>
    </row>
    <row r="580" spans="1:18" ht="13.2">
      <c r="A580" s="167"/>
      <c r="B580" s="167"/>
      <c r="C580" s="167"/>
      <c r="D580" s="163" t="s">
        <v>154</v>
      </c>
      <c r="E580" s="163">
        <v>6</v>
      </c>
      <c r="F580" s="164">
        <v>0</v>
      </c>
      <c r="G580" s="165">
        <v>0</v>
      </c>
      <c r="H580" s="165">
        <v>0</v>
      </c>
      <c r="I580" s="165">
        <v>3201.6211899999998</v>
      </c>
      <c r="J580" s="165">
        <v>3.7880000000000004E-2</v>
      </c>
      <c r="K580" s="165">
        <v>3201.6590699999997</v>
      </c>
      <c r="L580" s="165">
        <v>2094.3554399999998</v>
      </c>
      <c r="M580" s="165">
        <v>425.74615999999997</v>
      </c>
      <c r="N580" s="165">
        <v>2520.1016</v>
      </c>
      <c r="O580" s="165">
        <v>5721.7606699999997</v>
      </c>
      <c r="P580" s="165">
        <v>8461.9983200000006</v>
      </c>
      <c r="Q580" s="165">
        <v>0</v>
      </c>
      <c r="R580" s="166">
        <v>8461.9983200000006</v>
      </c>
    </row>
    <row r="581" spans="1:18" ht="13.2">
      <c r="A581" s="167"/>
      <c r="B581" s="167"/>
      <c r="C581" s="167"/>
      <c r="D581" s="163" t="s">
        <v>156</v>
      </c>
      <c r="E581" s="163">
        <v>8</v>
      </c>
      <c r="F581" s="164">
        <v>0</v>
      </c>
      <c r="G581" s="165">
        <v>0</v>
      </c>
      <c r="H581" s="165">
        <v>0</v>
      </c>
      <c r="I581" s="165">
        <v>10600.410119999999</v>
      </c>
      <c r="J581" s="165">
        <v>0.21043000000000001</v>
      </c>
      <c r="K581" s="165">
        <v>10600.620550000001</v>
      </c>
      <c r="L581" s="165">
        <v>11871.17958</v>
      </c>
      <c r="M581" s="165">
        <v>1301.15255</v>
      </c>
      <c r="N581" s="165">
        <v>13172.332130000001</v>
      </c>
      <c r="O581" s="165">
        <v>23772.952679999999</v>
      </c>
      <c r="P581" s="165">
        <v>3719.7624799999999</v>
      </c>
      <c r="Q581" s="165">
        <v>0</v>
      </c>
      <c r="R581" s="166">
        <v>3719.7624799999999</v>
      </c>
    </row>
    <row r="582" spans="1:18" ht="13.2">
      <c r="A582" s="167"/>
      <c r="B582" s="167"/>
      <c r="C582" s="167"/>
      <c r="D582" s="163" t="s">
        <v>158</v>
      </c>
      <c r="E582" s="163">
        <v>10</v>
      </c>
      <c r="F582" s="164">
        <v>0</v>
      </c>
      <c r="G582" s="165">
        <v>0</v>
      </c>
      <c r="H582" s="165">
        <v>0</v>
      </c>
      <c r="I582" s="165">
        <v>7224.0441100000007</v>
      </c>
      <c r="J582" s="165">
        <v>7.7323699999999995</v>
      </c>
      <c r="K582" s="165">
        <v>7231.7764800000004</v>
      </c>
      <c r="L582" s="165">
        <v>21670.34504</v>
      </c>
      <c r="M582" s="165">
        <v>2148.0673299999999</v>
      </c>
      <c r="N582" s="165">
        <v>23818.412370000002</v>
      </c>
      <c r="O582" s="165">
        <v>31050.188850000002</v>
      </c>
      <c r="P582" s="165">
        <v>2929.3290899999997</v>
      </c>
      <c r="Q582" s="165">
        <v>0</v>
      </c>
      <c r="R582" s="166">
        <v>2929.3290899999997</v>
      </c>
    </row>
    <row r="583" spans="1:18" ht="13.2">
      <c r="A583" s="167"/>
      <c r="B583" s="167"/>
      <c r="C583" s="167"/>
      <c r="D583" s="167"/>
      <c r="E583" s="168">
        <v>46</v>
      </c>
      <c r="F583" s="169">
        <v>0</v>
      </c>
      <c r="G583" s="121">
        <v>0</v>
      </c>
      <c r="H583" s="121">
        <v>0</v>
      </c>
      <c r="I583" s="121">
        <v>7498.1604699999998</v>
      </c>
      <c r="J583" s="121">
        <v>10.642290000000001</v>
      </c>
      <c r="K583" s="121">
        <v>7508.8027599999996</v>
      </c>
      <c r="L583" s="121">
        <v>3051.0028700000003</v>
      </c>
      <c r="M583" s="121">
        <v>874.97338000000002</v>
      </c>
      <c r="N583" s="121">
        <v>3925.9762500000002</v>
      </c>
      <c r="O583" s="121">
        <v>11434.77901</v>
      </c>
      <c r="P583" s="121">
        <v>1555.88482</v>
      </c>
      <c r="Q583" s="121">
        <v>0</v>
      </c>
      <c r="R583" s="170">
        <v>1555.88482</v>
      </c>
    </row>
    <row r="584" spans="1:18" ht="13.2">
      <c r="A584" s="167"/>
      <c r="B584" s="167"/>
      <c r="C584" s="167"/>
      <c r="D584" s="163" t="s">
        <v>159</v>
      </c>
      <c r="E584" s="163">
        <v>41</v>
      </c>
      <c r="F584" s="164">
        <v>0</v>
      </c>
      <c r="G584" s="165">
        <v>0</v>
      </c>
      <c r="H584" s="165">
        <v>0</v>
      </c>
      <c r="I584" s="165">
        <v>2701.57636</v>
      </c>
      <c r="J584" s="165">
        <v>0.47139999999999999</v>
      </c>
      <c r="K584" s="165">
        <v>2702.0477599999999</v>
      </c>
      <c r="L584" s="165">
        <v>1789.8413</v>
      </c>
      <c r="M584" s="165">
        <v>8.43E-3</v>
      </c>
      <c r="N584" s="165">
        <v>1789.8497299999999</v>
      </c>
      <c r="O584" s="165">
        <v>4491.8974900000003</v>
      </c>
      <c r="P584" s="165">
        <v>9273.9127799999987</v>
      </c>
      <c r="Q584" s="165">
        <v>0</v>
      </c>
      <c r="R584" s="166">
        <v>9273.9127799999987</v>
      </c>
    </row>
    <row r="585" spans="1:18" ht="13.2">
      <c r="A585" s="167"/>
      <c r="B585" s="167"/>
      <c r="C585" s="167"/>
      <c r="D585" s="163" t="s">
        <v>162</v>
      </c>
      <c r="E585" s="163">
        <v>12</v>
      </c>
      <c r="F585" s="164">
        <v>0</v>
      </c>
      <c r="G585" s="165">
        <v>0</v>
      </c>
      <c r="H585" s="165">
        <v>0</v>
      </c>
      <c r="I585" s="165">
        <v>2921.6355400000002</v>
      </c>
      <c r="J585" s="165">
        <v>5.3537700000000008</v>
      </c>
      <c r="K585" s="165">
        <v>2926.9893099999999</v>
      </c>
      <c r="L585" s="165">
        <v>1579.1936699999999</v>
      </c>
      <c r="M585" s="165">
        <v>189</v>
      </c>
      <c r="N585" s="165">
        <v>1768.1936699999999</v>
      </c>
      <c r="O585" s="165">
        <v>4695.1829800000005</v>
      </c>
      <c r="P585" s="165">
        <v>2195.2305899999997</v>
      </c>
      <c r="Q585" s="165">
        <v>0</v>
      </c>
      <c r="R585" s="166">
        <v>2195.2305899999997</v>
      </c>
    </row>
    <row r="586" spans="1:18" ht="13.2">
      <c r="A586" s="167"/>
      <c r="B586" s="167"/>
      <c r="C586" s="167"/>
      <c r="D586" s="163" t="s">
        <v>302</v>
      </c>
      <c r="E586" s="163">
        <v>1</v>
      </c>
      <c r="F586" s="164">
        <v>0</v>
      </c>
      <c r="G586" s="165">
        <v>0</v>
      </c>
      <c r="H586" s="165">
        <v>0</v>
      </c>
      <c r="I586" s="165">
        <v>13.281090000000001</v>
      </c>
      <c r="J586" s="165">
        <v>0</v>
      </c>
      <c r="K586" s="165">
        <v>13.281090000000001</v>
      </c>
      <c r="L586" s="165">
        <v>0</v>
      </c>
      <c r="M586" s="165">
        <v>0</v>
      </c>
      <c r="N586" s="165">
        <v>0</v>
      </c>
      <c r="O586" s="165">
        <v>13.281090000000001</v>
      </c>
      <c r="P586" s="165">
        <v>730.99724000000003</v>
      </c>
      <c r="Q586" s="165">
        <v>0</v>
      </c>
      <c r="R586" s="166">
        <v>730.99724000000003</v>
      </c>
    </row>
    <row r="587" spans="1:18" ht="13.2">
      <c r="A587" s="167"/>
      <c r="B587" s="167"/>
      <c r="C587" s="167"/>
      <c r="D587" s="167"/>
      <c r="E587" s="168">
        <v>44</v>
      </c>
      <c r="F587" s="169">
        <v>0</v>
      </c>
      <c r="G587" s="121">
        <v>0</v>
      </c>
      <c r="H587" s="121">
        <v>0</v>
      </c>
      <c r="I587" s="121">
        <v>51683.470240000002</v>
      </c>
      <c r="J587" s="121">
        <v>71.837350000000001</v>
      </c>
      <c r="K587" s="121">
        <v>51755.307590000004</v>
      </c>
      <c r="L587" s="121">
        <v>71134.58309</v>
      </c>
      <c r="M587" s="121">
        <v>8089.7362699999994</v>
      </c>
      <c r="N587" s="121">
        <v>79224.319359999994</v>
      </c>
      <c r="O587" s="121">
        <v>130979.62695000001</v>
      </c>
      <c r="P587" s="121">
        <v>1354.9450300000001</v>
      </c>
      <c r="Q587" s="121">
        <v>0</v>
      </c>
      <c r="R587" s="170">
        <v>1354.9450300000001</v>
      </c>
    </row>
    <row r="588" spans="1:18" ht="13.2">
      <c r="A588" s="167"/>
      <c r="B588" s="167"/>
      <c r="C588" s="163" t="s">
        <v>303</v>
      </c>
      <c r="D588" s="163" t="s">
        <v>304</v>
      </c>
      <c r="E588" s="163">
        <v>40</v>
      </c>
      <c r="F588" s="164">
        <v>0</v>
      </c>
      <c r="G588" s="165">
        <v>0</v>
      </c>
      <c r="H588" s="165">
        <v>0</v>
      </c>
      <c r="I588" s="165">
        <v>44.305320000000002</v>
      </c>
      <c r="J588" s="165">
        <v>0</v>
      </c>
      <c r="K588" s="165">
        <v>44.305320000000002</v>
      </c>
      <c r="L588" s="165">
        <v>335.09023999999999</v>
      </c>
      <c r="M588" s="165">
        <v>0</v>
      </c>
      <c r="N588" s="165">
        <v>335.09023999999999</v>
      </c>
      <c r="O588" s="165">
        <v>379.39555999999999</v>
      </c>
      <c r="P588" s="165">
        <v>2925.80908</v>
      </c>
      <c r="Q588" s="165">
        <v>0</v>
      </c>
      <c r="R588" s="166">
        <v>2925.80908</v>
      </c>
    </row>
    <row r="589" spans="1:18" ht="13.2">
      <c r="A589" s="167"/>
      <c r="B589" s="163" t="s">
        <v>21</v>
      </c>
      <c r="C589" s="163" t="s">
        <v>271</v>
      </c>
      <c r="D589" s="163" t="s">
        <v>273</v>
      </c>
      <c r="E589" s="163">
        <v>39</v>
      </c>
      <c r="F589" s="164">
        <v>0</v>
      </c>
      <c r="G589" s="165">
        <v>0</v>
      </c>
      <c r="H589" s="165">
        <v>0</v>
      </c>
      <c r="I589" s="165">
        <v>54.057870000000001</v>
      </c>
      <c r="J589" s="165">
        <v>0</v>
      </c>
      <c r="K589" s="165">
        <v>54.057870000000001</v>
      </c>
      <c r="L589" s="165">
        <v>865.07409999999993</v>
      </c>
      <c r="M589" s="165">
        <v>4.6644100000000002</v>
      </c>
      <c r="N589" s="165">
        <v>869.73851000000002</v>
      </c>
      <c r="O589" s="165">
        <v>923.79638</v>
      </c>
      <c r="P589" s="165">
        <v>3745.0969500000001</v>
      </c>
      <c r="Q589" s="165">
        <v>0</v>
      </c>
      <c r="R589" s="166">
        <v>3745.0969500000001</v>
      </c>
    </row>
    <row r="590" spans="1:18" ht="13.2">
      <c r="A590" s="167"/>
      <c r="B590" s="163" t="s">
        <v>22</v>
      </c>
      <c r="C590" s="163" t="s">
        <v>22</v>
      </c>
      <c r="D590" s="163" t="s">
        <v>22</v>
      </c>
      <c r="E590" s="163">
        <v>50</v>
      </c>
      <c r="F590" s="164">
        <v>0</v>
      </c>
      <c r="G590" s="165">
        <v>0</v>
      </c>
      <c r="H590" s="165">
        <v>0</v>
      </c>
      <c r="I590" s="165">
        <v>149.44529</v>
      </c>
      <c r="J590" s="165">
        <v>0</v>
      </c>
      <c r="K590" s="165">
        <v>149.44529</v>
      </c>
      <c r="L590" s="165">
        <v>48.15493</v>
      </c>
      <c r="M590" s="165">
        <v>0</v>
      </c>
      <c r="N590" s="165">
        <v>48.15493</v>
      </c>
      <c r="O590" s="165">
        <v>197.60022000000001</v>
      </c>
      <c r="P590" s="165">
        <v>15855.957109999999</v>
      </c>
      <c r="Q590" s="165">
        <v>0</v>
      </c>
      <c r="R590" s="166">
        <v>15855.957109999999</v>
      </c>
    </row>
    <row r="591" spans="1:18" ht="13.2">
      <c r="A591" s="167"/>
      <c r="B591" s="167"/>
      <c r="C591" s="167"/>
      <c r="D591" s="167"/>
      <c r="E591" s="168">
        <v>54</v>
      </c>
      <c r="F591" s="169">
        <v>0</v>
      </c>
      <c r="G591" s="121">
        <v>0</v>
      </c>
      <c r="H591" s="121">
        <v>0</v>
      </c>
      <c r="I591" s="121">
        <v>472.27276000000001</v>
      </c>
      <c r="J591" s="121">
        <v>0</v>
      </c>
      <c r="K591" s="121">
        <v>472.27276000000001</v>
      </c>
      <c r="L591" s="121">
        <v>15.441660000000001</v>
      </c>
      <c r="M591" s="121">
        <v>0</v>
      </c>
      <c r="N591" s="121">
        <v>15.441660000000001</v>
      </c>
      <c r="O591" s="121">
        <v>487.71441999999996</v>
      </c>
      <c r="P591" s="121">
        <v>0</v>
      </c>
      <c r="Q591" s="121">
        <v>0</v>
      </c>
      <c r="R591" s="170">
        <v>0</v>
      </c>
    </row>
    <row r="592" spans="1:18" ht="13.2">
      <c r="A592" s="163" t="s">
        <v>305</v>
      </c>
      <c r="B592" s="163" t="s">
        <v>67</v>
      </c>
      <c r="C592" s="163" t="s">
        <v>225</v>
      </c>
      <c r="D592" s="163" t="s">
        <v>225</v>
      </c>
      <c r="E592" s="163">
        <v>8</v>
      </c>
      <c r="F592" s="164">
        <v>0</v>
      </c>
      <c r="G592" s="165">
        <v>0</v>
      </c>
      <c r="H592" s="165">
        <v>0</v>
      </c>
      <c r="I592" s="165">
        <v>283.95228000000003</v>
      </c>
      <c r="J592" s="165">
        <v>1.5804200000000002</v>
      </c>
      <c r="K592" s="165">
        <v>285.53270000000003</v>
      </c>
      <c r="L592" s="165">
        <v>1988.1294700000001</v>
      </c>
      <c r="M592" s="165">
        <v>0</v>
      </c>
      <c r="N592" s="165">
        <v>1988.1294700000001</v>
      </c>
      <c r="O592" s="165">
        <v>2273.6621700000001</v>
      </c>
      <c r="P592" s="165">
        <v>16671.857960000001</v>
      </c>
      <c r="Q592" s="165">
        <v>0</v>
      </c>
      <c r="R592" s="166">
        <v>16671.857960000001</v>
      </c>
    </row>
    <row r="593" spans="1:18" ht="13.2">
      <c r="A593" s="167"/>
      <c r="B593" s="167"/>
      <c r="C593" s="163" t="s">
        <v>306</v>
      </c>
      <c r="D593" s="163" t="s">
        <v>307</v>
      </c>
      <c r="E593" s="163">
        <v>47</v>
      </c>
      <c r="F593" s="164">
        <v>0</v>
      </c>
      <c r="G593" s="165">
        <v>0</v>
      </c>
      <c r="H593" s="165">
        <v>0</v>
      </c>
      <c r="I593" s="165">
        <v>50.145620000000001</v>
      </c>
      <c r="J593" s="165">
        <v>0</v>
      </c>
      <c r="K593" s="165">
        <v>50.145620000000001</v>
      </c>
      <c r="L593" s="165">
        <v>69.60766000000001</v>
      </c>
      <c r="M593" s="165">
        <v>0</v>
      </c>
      <c r="N593" s="165">
        <v>69.60766000000001</v>
      </c>
      <c r="O593" s="165">
        <v>119.75328</v>
      </c>
      <c r="P593" s="165">
        <v>7061.1836800000001</v>
      </c>
      <c r="Q593" s="165">
        <v>0</v>
      </c>
      <c r="R593" s="166">
        <v>7061.1836800000001</v>
      </c>
    </row>
    <row r="594" spans="1:18" ht="13.2">
      <c r="A594" s="167"/>
      <c r="B594" s="163" t="s">
        <v>6</v>
      </c>
      <c r="C594" s="163" t="s">
        <v>6</v>
      </c>
      <c r="D594" s="163" t="s">
        <v>6</v>
      </c>
      <c r="E594" s="163">
        <v>2</v>
      </c>
      <c r="F594" s="164">
        <v>0</v>
      </c>
      <c r="G594" s="165">
        <v>0</v>
      </c>
      <c r="H594" s="165">
        <v>0</v>
      </c>
      <c r="I594" s="165">
        <v>219.80620999999999</v>
      </c>
      <c r="J594" s="165">
        <v>2.9183499999999998</v>
      </c>
      <c r="K594" s="165">
        <v>222.72456</v>
      </c>
      <c r="L594" s="165">
        <v>15430.251179999999</v>
      </c>
      <c r="M594" s="165">
        <v>0</v>
      </c>
      <c r="N594" s="165">
        <v>15430.251179999999</v>
      </c>
      <c r="O594" s="165">
        <v>15652.97574</v>
      </c>
      <c r="P594" s="165">
        <v>4745.0415800000001</v>
      </c>
      <c r="Q594" s="165">
        <v>0</v>
      </c>
      <c r="R594" s="166">
        <v>4745.0415800000001</v>
      </c>
    </row>
    <row r="595" spans="1:18" ht="13.2">
      <c r="A595" s="167"/>
      <c r="B595" s="167"/>
      <c r="C595" s="167"/>
      <c r="D595" s="163" t="s">
        <v>193</v>
      </c>
      <c r="E595" s="163">
        <v>14</v>
      </c>
      <c r="F595" s="164">
        <v>0</v>
      </c>
      <c r="G595" s="165">
        <v>0</v>
      </c>
      <c r="H595" s="165">
        <v>0</v>
      </c>
      <c r="I595" s="165">
        <v>67.721199999999996</v>
      </c>
      <c r="J595" s="165">
        <v>106.51031</v>
      </c>
      <c r="K595" s="165">
        <v>174.23151000000001</v>
      </c>
      <c r="L595" s="165">
        <v>4134.9594100000004</v>
      </c>
      <c r="M595" s="165">
        <v>0</v>
      </c>
      <c r="N595" s="165">
        <v>4134.9594100000004</v>
      </c>
      <c r="O595" s="165">
        <v>4309.19092</v>
      </c>
      <c r="P595" s="165">
        <v>5735.5514499999999</v>
      </c>
      <c r="Q595" s="165">
        <v>0</v>
      </c>
      <c r="R595" s="166">
        <v>5735.5514499999999</v>
      </c>
    </row>
    <row r="596" spans="1:18" ht="13.2">
      <c r="A596" s="167"/>
      <c r="B596" s="167"/>
      <c r="C596" s="167"/>
      <c r="D596" s="163" t="s">
        <v>308</v>
      </c>
      <c r="E596" s="163">
        <v>62</v>
      </c>
      <c r="F596" s="164">
        <v>0</v>
      </c>
      <c r="G596" s="165">
        <v>0</v>
      </c>
      <c r="H596" s="165">
        <v>0</v>
      </c>
      <c r="I596" s="165">
        <v>53.708379999999998</v>
      </c>
      <c r="J596" s="165">
        <v>0</v>
      </c>
      <c r="K596" s="165">
        <v>53.708379999999998</v>
      </c>
      <c r="L596" s="165">
        <v>482.55484000000001</v>
      </c>
      <c r="M596" s="165">
        <v>0</v>
      </c>
      <c r="N596" s="165">
        <v>482.55484000000001</v>
      </c>
      <c r="O596" s="165">
        <v>536.26321999999993</v>
      </c>
      <c r="P596" s="165">
        <v>4530.8394900000003</v>
      </c>
      <c r="Q596" s="165">
        <v>0</v>
      </c>
      <c r="R596" s="166">
        <v>4530.8394900000003</v>
      </c>
    </row>
    <row r="597" spans="1:18" ht="13.2">
      <c r="A597" s="167"/>
      <c r="B597" s="167"/>
      <c r="C597" s="163" t="s">
        <v>217</v>
      </c>
      <c r="D597" s="163" t="s">
        <v>309</v>
      </c>
      <c r="E597" s="163">
        <v>51</v>
      </c>
      <c r="F597" s="164">
        <v>0</v>
      </c>
      <c r="G597" s="165">
        <v>0</v>
      </c>
      <c r="H597" s="165">
        <v>0</v>
      </c>
      <c r="I597" s="165">
        <v>152.82075</v>
      </c>
      <c r="J597" s="165">
        <v>0</v>
      </c>
      <c r="K597" s="165">
        <v>152.82075</v>
      </c>
      <c r="L597" s="165">
        <v>1087.01322</v>
      </c>
      <c r="M597" s="165">
        <v>0.16821</v>
      </c>
      <c r="N597" s="165">
        <v>1087.1814299999999</v>
      </c>
      <c r="O597" s="165">
        <v>1240.00218</v>
      </c>
      <c r="P597" s="165">
        <v>3372.5678700000003</v>
      </c>
      <c r="Q597" s="165">
        <v>0</v>
      </c>
      <c r="R597" s="166">
        <v>3372.5678700000003</v>
      </c>
    </row>
    <row r="598" spans="1:18" ht="13.2">
      <c r="A598" s="167"/>
      <c r="B598" s="167"/>
      <c r="C598" s="163" t="s">
        <v>196</v>
      </c>
      <c r="D598" s="163" t="s">
        <v>228</v>
      </c>
      <c r="E598" s="163">
        <v>48</v>
      </c>
      <c r="F598" s="164">
        <v>0</v>
      </c>
      <c r="G598" s="165">
        <v>0</v>
      </c>
      <c r="H598" s="165">
        <v>0</v>
      </c>
      <c r="I598" s="165">
        <v>105.32286000000001</v>
      </c>
      <c r="J598" s="165">
        <v>0</v>
      </c>
      <c r="K598" s="165">
        <v>105.32286000000001</v>
      </c>
      <c r="L598" s="165">
        <v>123.45786</v>
      </c>
      <c r="M598" s="165">
        <v>0</v>
      </c>
      <c r="N598" s="165">
        <v>123.45786</v>
      </c>
      <c r="O598" s="165">
        <v>228.78072</v>
      </c>
      <c r="P598" s="165">
        <v>2745.5977900000003</v>
      </c>
      <c r="Q598" s="165">
        <v>0</v>
      </c>
      <c r="R598" s="166">
        <v>2745.5977900000003</v>
      </c>
    </row>
    <row r="599" spans="1:18" ht="13.2">
      <c r="A599" s="167"/>
      <c r="B599" s="167"/>
      <c r="C599" s="167"/>
      <c r="D599" s="163" t="s">
        <v>197</v>
      </c>
      <c r="E599" s="163">
        <v>41</v>
      </c>
      <c r="F599" s="164">
        <v>0</v>
      </c>
      <c r="G599" s="165">
        <v>0</v>
      </c>
      <c r="H599" s="165">
        <v>0</v>
      </c>
      <c r="I599" s="165">
        <v>58.75508</v>
      </c>
      <c r="J599" s="165">
        <v>0</v>
      </c>
      <c r="K599" s="165">
        <v>58.75508</v>
      </c>
      <c r="L599" s="165">
        <v>601.87923999999998</v>
      </c>
      <c r="M599" s="165">
        <v>0</v>
      </c>
      <c r="N599" s="165">
        <v>601.87923999999998</v>
      </c>
      <c r="O599" s="165">
        <v>660.63432</v>
      </c>
      <c r="P599" s="165">
        <v>5936.5289599999996</v>
      </c>
      <c r="Q599" s="165">
        <v>0</v>
      </c>
      <c r="R599" s="166">
        <v>5936.5289599999996</v>
      </c>
    </row>
    <row r="600" spans="1:18" ht="13.2">
      <c r="A600" s="167"/>
      <c r="B600" s="167"/>
      <c r="C600" s="163" t="s">
        <v>229</v>
      </c>
      <c r="D600" s="163" t="s">
        <v>230</v>
      </c>
      <c r="E600" s="163">
        <v>31</v>
      </c>
      <c r="F600" s="164">
        <v>0</v>
      </c>
      <c r="G600" s="165">
        <v>0</v>
      </c>
      <c r="H600" s="165">
        <v>0</v>
      </c>
      <c r="I600" s="165">
        <v>0</v>
      </c>
      <c r="J600" s="165">
        <v>0</v>
      </c>
      <c r="K600" s="165">
        <v>0</v>
      </c>
      <c r="L600" s="165">
        <v>0</v>
      </c>
      <c r="M600" s="165">
        <v>0</v>
      </c>
      <c r="N600" s="165">
        <v>0</v>
      </c>
      <c r="O600" s="165">
        <v>0</v>
      </c>
      <c r="P600" s="165">
        <v>1342.04691</v>
      </c>
      <c r="Q600" s="165">
        <v>0</v>
      </c>
      <c r="R600" s="166">
        <v>1342.04691</v>
      </c>
    </row>
    <row r="601" spans="1:18" ht="13.2">
      <c r="A601" s="167"/>
      <c r="B601" s="163" t="s">
        <v>7</v>
      </c>
      <c r="C601" s="163" t="s">
        <v>112</v>
      </c>
      <c r="D601" s="163" t="s">
        <v>7</v>
      </c>
      <c r="E601" s="163">
        <v>3</v>
      </c>
      <c r="F601" s="164">
        <v>0</v>
      </c>
      <c r="G601" s="165">
        <v>0</v>
      </c>
      <c r="H601" s="165">
        <v>0</v>
      </c>
      <c r="I601" s="165">
        <v>172.96907999999999</v>
      </c>
      <c r="J601" s="165">
        <v>3.6249999999999998E-2</v>
      </c>
      <c r="K601" s="165">
        <v>173.00532999999999</v>
      </c>
      <c r="L601" s="165">
        <v>3830.0930199999998</v>
      </c>
      <c r="M601" s="165">
        <v>36.708640000000003</v>
      </c>
      <c r="N601" s="165">
        <v>3866.8016600000001</v>
      </c>
      <c r="O601" s="165">
        <v>4039.80699</v>
      </c>
      <c r="P601" s="165">
        <v>9881.9630799999995</v>
      </c>
      <c r="Q601" s="165">
        <v>0</v>
      </c>
      <c r="R601" s="166">
        <v>9881.9630799999995</v>
      </c>
    </row>
    <row r="602" spans="1:18" ht="13.2">
      <c r="A602" s="167"/>
      <c r="B602" s="167"/>
      <c r="C602" s="163" t="s">
        <v>289</v>
      </c>
      <c r="D602" s="163" t="s">
        <v>289</v>
      </c>
      <c r="E602" s="163">
        <v>39</v>
      </c>
      <c r="F602" s="164">
        <v>0</v>
      </c>
      <c r="G602" s="165">
        <v>0</v>
      </c>
      <c r="H602" s="165">
        <v>0</v>
      </c>
      <c r="I602" s="165">
        <v>82.143649999999994</v>
      </c>
      <c r="J602" s="165">
        <v>0</v>
      </c>
      <c r="K602" s="165">
        <v>82.143649999999994</v>
      </c>
      <c r="L602" s="165">
        <v>348.00990999999999</v>
      </c>
      <c r="M602" s="165">
        <v>0</v>
      </c>
      <c r="N602" s="165">
        <v>348.00990999999999</v>
      </c>
      <c r="O602" s="165">
        <v>430.15355999999997</v>
      </c>
      <c r="P602" s="165">
        <v>6989.4269199999999</v>
      </c>
      <c r="Q602" s="165">
        <v>0</v>
      </c>
      <c r="R602" s="166">
        <v>6989.4269199999999</v>
      </c>
    </row>
    <row r="603" spans="1:18" ht="13.2">
      <c r="A603" s="167"/>
      <c r="B603" s="167"/>
      <c r="C603" s="163" t="s">
        <v>310</v>
      </c>
      <c r="D603" s="163" t="s">
        <v>311</v>
      </c>
      <c r="E603" s="163">
        <v>50</v>
      </c>
      <c r="F603" s="164">
        <v>0</v>
      </c>
      <c r="G603" s="165">
        <v>0</v>
      </c>
      <c r="H603" s="165">
        <v>0</v>
      </c>
      <c r="I603" s="165">
        <v>127.08033999999999</v>
      </c>
      <c r="J603" s="165">
        <v>0</v>
      </c>
      <c r="K603" s="165">
        <v>127.08033999999999</v>
      </c>
      <c r="L603" s="165">
        <v>64.209090000000003</v>
      </c>
      <c r="M603" s="165">
        <v>0</v>
      </c>
      <c r="N603" s="165">
        <v>64.209090000000003</v>
      </c>
      <c r="O603" s="165">
        <v>191.28942999999998</v>
      </c>
      <c r="P603" s="165">
        <v>7413.7641299999996</v>
      </c>
      <c r="Q603" s="165">
        <v>0</v>
      </c>
      <c r="R603" s="166">
        <v>7413.7641299999996</v>
      </c>
    </row>
    <row r="604" spans="1:18" ht="13.2">
      <c r="A604" s="167"/>
      <c r="B604" s="167"/>
      <c r="C604" s="167"/>
      <c r="D604" s="163" t="s">
        <v>156</v>
      </c>
      <c r="E604" s="163">
        <v>18</v>
      </c>
      <c r="F604" s="164">
        <v>0</v>
      </c>
      <c r="G604" s="165">
        <v>0</v>
      </c>
      <c r="H604" s="165">
        <v>0</v>
      </c>
      <c r="I604" s="165">
        <v>0</v>
      </c>
      <c r="J604" s="165">
        <v>0</v>
      </c>
      <c r="K604" s="165">
        <v>0</v>
      </c>
      <c r="L604" s="165">
        <v>0</v>
      </c>
      <c r="M604" s="165">
        <v>0</v>
      </c>
      <c r="N604" s="165">
        <v>0</v>
      </c>
      <c r="O604" s="165">
        <v>0</v>
      </c>
      <c r="P604" s="165">
        <v>1970.6173200000001</v>
      </c>
      <c r="Q604" s="165">
        <v>0</v>
      </c>
      <c r="R604" s="166">
        <v>1970.6173200000001</v>
      </c>
    </row>
    <row r="605" spans="1:18" ht="13.2">
      <c r="A605" s="167"/>
      <c r="B605" s="167"/>
      <c r="C605" s="163" t="s">
        <v>312</v>
      </c>
      <c r="D605" s="163" t="s">
        <v>313</v>
      </c>
      <c r="E605" s="163">
        <v>38</v>
      </c>
      <c r="F605" s="164">
        <v>0</v>
      </c>
      <c r="G605" s="165">
        <v>0</v>
      </c>
      <c r="H605" s="165">
        <v>0</v>
      </c>
      <c r="I605" s="165">
        <v>371.34681</v>
      </c>
      <c r="J605" s="165">
        <v>0</v>
      </c>
      <c r="K605" s="165">
        <v>371.34681</v>
      </c>
      <c r="L605" s="165">
        <v>2471.6937900000003</v>
      </c>
      <c r="M605" s="165">
        <v>62.957190000000004</v>
      </c>
      <c r="N605" s="165">
        <v>2534.6509799999999</v>
      </c>
      <c r="O605" s="165">
        <v>2905.9977899999999</v>
      </c>
      <c r="P605" s="165">
        <v>9181.3797799999993</v>
      </c>
      <c r="Q605" s="165">
        <v>0</v>
      </c>
      <c r="R605" s="166">
        <v>9181.3797799999993</v>
      </c>
    </row>
    <row r="606" spans="1:18" ht="13.2">
      <c r="A606" s="167"/>
      <c r="B606" s="167"/>
      <c r="C606" s="163" t="s">
        <v>314</v>
      </c>
      <c r="D606" s="163" t="s">
        <v>315</v>
      </c>
      <c r="E606" s="163">
        <v>49</v>
      </c>
      <c r="F606" s="164">
        <v>0</v>
      </c>
      <c r="G606" s="165">
        <v>0</v>
      </c>
      <c r="H606" s="165">
        <v>0</v>
      </c>
      <c r="I606" s="165">
        <v>0</v>
      </c>
      <c r="J606" s="165">
        <v>0</v>
      </c>
      <c r="K606" s="165">
        <v>0</v>
      </c>
      <c r="L606" s="165">
        <v>0</v>
      </c>
      <c r="M606" s="165">
        <v>0</v>
      </c>
      <c r="N606" s="165">
        <v>0</v>
      </c>
      <c r="O606" s="165">
        <v>0</v>
      </c>
      <c r="P606" s="165">
        <v>1382.9884099999999</v>
      </c>
      <c r="Q606" s="165">
        <v>0</v>
      </c>
      <c r="R606" s="166">
        <v>1382.9884099999999</v>
      </c>
    </row>
    <row r="607" spans="1:18" ht="13.2">
      <c r="A607" s="167"/>
      <c r="B607" s="163" t="s">
        <v>9</v>
      </c>
      <c r="C607" s="163" t="s">
        <v>114</v>
      </c>
      <c r="D607" s="163" t="s">
        <v>202</v>
      </c>
      <c r="E607" s="163">
        <v>11</v>
      </c>
      <c r="F607" s="164">
        <v>0</v>
      </c>
      <c r="G607" s="165">
        <v>0</v>
      </c>
      <c r="H607" s="165">
        <v>0</v>
      </c>
      <c r="I607" s="165">
        <v>750.78271999999993</v>
      </c>
      <c r="J607" s="165">
        <v>0.18042</v>
      </c>
      <c r="K607" s="165">
        <v>750.96314000000007</v>
      </c>
      <c r="L607" s="165">
        <v>26772.513800000001</v>
      </c>
      <c r="M607" s="165">
        <v>5.8523500000000004</v>
      </c>
      <c r="N607" s="165">
        <v>26778.366149999998</v>
      </c>
      <c r="O607" s="165">
        <v>27529.329289999998</v>
      </c>
      <c r="P607" s="165">
        <v>36058.46458</v>
      </c>
      <c r="Q607" s="165">
        <v>0</v>
      </c>
      <c r="R607" s="166">
        <v>36058.46458</v>
      </c>
    </row>
    <row r="608" spans="1:18" ht="13.2">
      <c r="A608" s="167"/>
      <c r="B608" s="163" t="s">
        <v>10</v>
      </c>
      <c r="C608" s="163" t="s">
        <v>290</v>
      </c>
      <c r="D608" s="163" t="s">
        <v>316</v>
      </c>
      <c r="E608" s="163">
        <v>59</v>
      </c>
      <c r="F608" s="164">
        <v>0</v>
      </c>
      <c r="G608" s="165">
        <v>0</v>
      </c>
      <c r="H608" s="165">
        <v>0</v>
      </c>
      <c r="I608" s="165">
        <v>297.30944</v>
      </c>
      <c r="J608" s="165">
        <v>0</v>
      </c>
      <c r="K608" s="165">
        <v>297.30944</v>
      </c>
      <c r="L608" s="165">
        <v>86.518110000000007</v>
      </c>
      <c r="M608" s="165">
        <v>0</v>
      </c>
      <c r="N608" s="165">
        <v>86.518110000000007</v>
      </c>
      <c r="O608" s="165">
        <v>383.82754999999997</v>
      </c>
      <c r="P608" s="165">
        <v>12683.550019999999</v>
      </c>
      <c r="Q608" s="165">
        <v>0</v>
      </c>
      <c r="R608" s="166">
        <v>12683.550019999999</v>
      </c>
    </row>
    <row r="609" spans="1:18" ht="13.2">
      <c r="A609" s="167"/>
      <c r="B609" s="163" t="s">
        <v>11</v>
      </c>
      <c r="C609" s="163" t="s">
        <v>317</v>
      </c>
      <c r="D609" s="163" t="s">
        <v>318</v>
      </c>
      <c r="E609" s="163">
        <v>55</v>
      </c>
      <c r="F609" s="164">
        <v>0</v>
      </c>
      <c r="G609" s="165">
        <v>0</v>
      </c>
      <c r="H609" s="165">
        <v>0</v>
      </c>
      <c r="I609" s="165">
        <v>0</v>
      </c>
      <c r="J609" s="165">
        <v>0</v>
      </c>
      <c r="K609" s="165">
        <v>0</v>
      </c>
      <c r="L609" s="165">
        <v>0</v>
      </c>
      <c r="M609" s="165">
        <v>0</v>
      </c>
      <c r="N609" s="165">
        <v>0</v>
      </c>
      <c r="O609" s="165">
        <v>0</v>
      </c>
      <c r="P609" s="165">
        <v>896.44177999999999</v>
      </c>
      <c r="Q609" s="165">
        <v>0</v>
      </c>
      <c r="R609" s="166">
        <v>896.44177999999999</v>
      </c>
    </row>
    <row r="610" spans="1:18" ht="13.2">
      <c r="A610" s="167"/>
      <c r="B610" s="167"/>
      <c r="C610" s="163" t="s">
        <v>11</v>
      </c>
      <c r="D610" s="163" t="s">
        <v>11</v>
      </c>
      <c r="E610" s="163">
        <v>40</v>
      </c>
      <c r="F610" s="164">
        <v>0</v>
      </c>
      <c r="G610" s="165">
        <v>0</v>
      </c>
      <c r="H610" s="165">
        <v>0</v>
      </c>
      <c r="I610" s="165">
        <v>109.56506</v>
      </c>
      <c r="J610" s="165">
        <v>2.8399999999999996E-3</v>
      </c>
      <c r="K610" s="165">
        <v>109.56789999999999</v>
      </c>
      <c r="L610" s="165">
        <v>2234.6442000000002</v>
      </c>
      <c r="M610" s="165">
        <v>0</v>
      </c>
      <c r="N610" s="165">
        <v>2234.6442000000002</v>
      </c>
      <c r="O610" s="165">
        <v>2344.2121000000002</v>
      </c>
      <c r="P610" s="165">
        <v>5575.8255499999996</v>
      </c>
      <c r="Q610" s="165">
        <v>0</v>
      </c>
      <c r="R610" s="166">
        <v>5575.8255499999996</v>
      </c>
    </row>
    <row r="611" spans="1:18" ht="13.2">
      <c r="A611" s="167"/>
      <c r="B611" s="163" t="s">
        <v>116</v>
      </c>
      <c r="C611" s="163" t="s">
        <v>116</v>
      </c>
      <c r="D611" s="163" t="s">
        <v>116</v>
      </c>
      <c r="E611" s="163">
        <v>30</v>
      </c>
      <c r="F611" s="164">
        <v>0</v>
      </c>
      <c r="G611" s="165">
        <v>0</v>
      </c>
      <c r="H611" s="165">
        <v>0</v>
      </c>
      <c r="I611" s="165">
        <v>212.79364000000001</v>
      </c>
      <c r="J611" s="165">
        <v>4.4599999999999996E-3</v>
      </c>
      <c r="K611" s="165">
        <v>212.79810000000001</v>
      </c>
      <c r="L611" s="165">
        <v>1438.7803999999999</v>
      </c>
      <c r="M611" s="165">
        <v>0</v>
      </c>
      <c r="N611" s="165">
        <v>1438.7803999999999</v>
      </c>
      <c r="O611" s="165">
        <v>1651.5785000000001</v>
      </c>
      <c r="P611" s="165">
        <v>15636.04162</v>
      </c>
      <c r="Q611" s="165">
        <v>0</v>
      </c>
      <c r="R611" s="166">
        <v>15636.04162</v>
      </c>
    </row>
    <row r="612" spans="1:18" ht="13.2">
      <c r="A612" s="167"/>
      <c r="B612" s="167"/>
      <c r="C612" s="163" t="s">
        <v>117</v>
      </c>
      <c r="D612" s="163" t="s">
        <v>118</v>
      </c>
      <c r="E612" s="163">
        <v>46</v>
      </c>
      <c r="F612" s="164">
        <v>0</v>
      </c>
      <c r="G612" s="165">
        <v>0</v>
      </c>
      <c r="H612" s="165">
        <v>0</v>
      </c>
      <c r="I612" s="165">
        <v>99.178039999999996</v>
      </c>
      <c r="J612" s="165">
        <v>8.0000000000000007E-5</v>
      </c>
      <c r="K612" s="165">
        <v>99.178119999999993</v>
      </c>
      <c r="L612" s="165">
        <v>861.58944999999994</v>
      </c>
      <c r="M612" s="165">
        <v>0</v>
      </c>
      <c r="N612" s="165">
        <v>861.58944999999994</v>
      </c>
      <c r="O612" s="165">
        <v>960.76756999999998</v>
      </c>
      <c r="P612" s="165">
        <v>13863.290519999999</v>
      </c>
      <c r="Q612" s="165">
        <v>0</v>
      </c>
      <c r="R612" s="166">
        <v>13863.290519999999</v>
      </c>
    </row>
    <row r="613" spans="1:18" ht="13.2">
      <c r="A613" s="167"/>
      <c r="B613" s="163" t="s">
        <v>13</v>
      </c>
      <c r="C613" s="163" t="s">
        <v>13</v>
      </c>
      <c r="D613" s="163" t="s">
        <v>13</v>
      </c>
      <c r="E613" s="163">
        <v>64</v>
      </c>
      <c r="F613" s="164">
        <v>0</v>
      </c>
      <c r="G613" s="165">
        <v>0</v>
      </c>
      <c r="H613" s="165">
        <v>0</v>
      </c>
      <c r="I613" s="165">
        <v>0.85965000000000003</v>
      </c>
      <c r="J613" s="165">
        <v>0</v>
      </c>
      <c r="K613" s="165">
        <v>0.85965000000000003</v>
      </c>
      <c r="L613" s="165">
        <v>1107.2116299999998</v>
      </c>
      <c r="M613" s="165">
        <v>0</v>
      </c>
      <c r="N613" s="165">
        <v>1107.2116299999998</v>
      </c>
      <c r="O613" s="165">
        <v>1108.0712800000001</v>
      </c>
      <c r="P613" s="165">
        <v>25460.903350000001</v>
      </c>
      <c r="Q613" s="165">
        <v>0</v>
      </c>
      <c r="R613" s="166">
        <v>25460.903350000001</v>
      </c>
    </row>
    <row r="614" spans="1:18" ht="13.2">
      <c r="A614" s="167"/>
      <c r="B614" s="163" t="s">
        <v>123</v>
      </c>
      <c r="C614" s="163" t="s">
        <v>124</v>
      </c>
      <c r="D614" s="163" t="s">
        <v>124</v>
      </c>
      <c r="E614" s="163">
        <v>54</v>
      </c>
      <c r="F614" s="164">
        <v>0</v>
      </c>
      <c r="G614" s="165">
        <v>0</v>
      </c>
      <c r="H614" s="165">
        <v>0</v>
      </c>
      <c r="I614" s="165">
        <v>11.350110000000001</v>
      </c>
      <c r="J614" s="165">
        <v>0</v>
      </c>
      <c r="K614" s="165">
        <v>11.350110000000001</v>
      </c>
      <c r="L614" s="165">
        <v>388.60676000000001</v>
      </c>
      <c r="M614" s="165">
        <v>0.222</v>
      </c>
      <c r="N614" s="165">
        <v>388.82875999999999</v>
      </c>
      <c r="O614" s="165">
        <v>400.17887000000002</v>
      </c>
      <c r="P614" s="165">
        <v>5401.6473099999994</v>
      </c>
      <c r="Q614" s="165">
        <v>0</v>
      </c>
      <c r="R614" s="166">
        <v>5401.6473099999994</v>
      </c>
    </row>
    <row r="615" spans="1:18" ht="13.2">
      <c r="A615" s="167"/>
      <c r="B615" s="167"/>
      <c r="C615" s="167"/>
      <c r="D615" s="163" t="s">
        <v>252</v>
      </c>
      <c r="E615" s="163">
        <v>37</v>
      </c>
      <c r="F615" s="164">
        <v>0</v>
      </c>
      <c r="G615" s="165">
        <v>0</v>
      </c>
      <c r="H615" s="165">
        <v>0</v>
      </c>
      <c r="I615" s="165">
        <v>236.00373000000002</v>
      </c>
      <c r="J615" s="165">
        <v>9.4500000000000001E-2</v>
      </c>
      <c r="K615" s="165">
        <v>236.09823</v>
      </c>
      <c r="L615" s="165">
        <v>459.83244000000002</v>
      </c>
      <c r="M615" s="165">
        <v>0</v>
      </c>
      <c r="N615" s="165">
        <v>459.83244000000002</v>
      </c>
      <c r="O615" s="165">
        <v>695.93067000000008</v>
      </c>
      <c r="P615" s="165">
        <v>9756.8327100000006</v>
      </c>
      <c r="Q615" s="165">
        <v>0</v>
      </c>
      <c r="R615" s="166">
        <v>9756.8327100000006</v>
      </c>
    </row>
    <row r="616" spans="1:18" ht="13.2">
      <c r="A616" s="167"/>
      <c r="B616" s="167"/>
      <c r="C616" s="163" t="s">
        <v>125</v>
      </c>
      <c r="D616" s="163" t="s">
        <v>126</v>
      </c>
      <c r="E616" s="163">
        <v>27</v>
      </c>
      <c r="F616" s="164">
        <v>0</v>
      </c>
      <c r="G616" s="165">
        <v>0</v>
      </c>
      <c r="H616" s="165">
        <v>0</v>
      </c>
      <c r="I616" s="165">
        <v>146.01971</v>
      </c>
      <c r="J616" s="165">
        <v>1.85606</v>
      </c>
      <c r="K616" s="165">
        <v>147.87576999999999</v>
      </c>
      <c r="L616" s="165">
        <v>5697.2188299999998</v>
      </c>
      <c r="M616" s="165">
        <v>7.2091000000000003</v>
      </c>
      <c r="N616" s="165">
        <v>5704.4279299999998</v>
      </c>
      <c r="O616" s="165">
        <v>5852.3037000000004</v>
      </c>
      <c r="P616" s="165">
        <v>11776.47718</v>
      </c>
      <c r="Q616" s="165">
        <v>0</v>
      </c>
      <c r="R616" s="166">
        <v>11776.47718</v>
      </c>
    </row>
    <row r="617" spans="1:18" ht="13.2">
      <c r="A617" s="167"/>
      <c r="B617" s="167"/>
      <c r="C617" s="163" t="s">
        <v>258</v>
      </c>
      <c r="D617" s="163" t="s">
        <v>319</v>
      </c>
      <c r="E617" s="163">
        <v>56</v>
      </c>
      <c r="F617" s="164">
        <v>0</v>
      </c>
      <c r="G617" s="165">
        <v>0</v>
      </c>
      <c r="H617" s="165">
        <v>0</v>
      </c>
      <c r="I617" s="165">
        <v>29.816189999999999</v>
      </c>
      <c r="J617" s="165">
        <v>0</v>
      </c>
      <c r="K617" s="165">
        <v>29.816189999999999</v>
      </c>
      <c r="L617" s="165">
        <v>182.96015</v>
      </c>
      <c r="M617" s="165">
        <v>0</v>
      </c>
      <c r="N617" s="165">
        <v>182.96015</v>
      </c>
      <c r="O617" s="165">
        <v>212.77634</v>
      </c>
      <c r="P617" s="165">
        <v>6331.0609400000003</v>
      </c>
      <c r="Q617" s="165">
        <v>0</v>
      </c>
      <c r="R617" s="166">
        <v>6331.0609400000003</v>
      </c>
    </row>
    <row r="618" spans="1:18" ht="13.2">
      <c r="A618" s="167"/>
      <c r="B618" s="163" t="s">
        <v>15</v>
      </c>
      <c r="C618" s="163" t="s">
        <v>127</v>
      </c>
      <c r="D618" s="163" t="s">
        <v>263</v>
      </c>
      <c r="E618" s="163">
        <v>33</v>
      </c>
      <c r="F618" s="164">
        <v>0</v>
      </c>
      <c r="G618" s="165">
        <v>0</v>
      </c>
      <c r="H618" s="165">
        <v>0</v>
      </c>
      <c r="I618" s="165">
        <v>0</v>
      </c>
      <c r="J618" s="165">
        <v>0</v>
      </c>
      <c r="K618" s="165">
        <v>0</v>
      </c>
      <c r="L618" s="165">
        <v>0</v>
      </c>
      <c r="M618" s="165">
        <v>0</v>
      </c>
      <c r="N618" s="165">
        <v>0</v>
      </c>
      <c r="O618" s="165">
        <v>0</v>
      </c>
      <c r="P618" s="165">
        <v>3174.9939599999998</v>
      </c>
      <c r="Q618" s="165">
        <v>0</v>
      </c>
      <c r="R618" s="166">
        <v>3174.9939599999998</v>
      </c>
    </row>
    <row r="619" spans="1:18" ht="13.2">
      <c r="A619" s="167"/>
      <c r="B619" s="167"/>
      <c r="C619" s="163" t="s">
        <v>205</v>
      </c>
      <c r="D619" s="163" t="s">
        <v>206</v>
      </c>
      <c r="E619" s="163">
        <v>63</v>
      </c>
      <c r="F619" s="164">
        <v>0</v>
      </c>
      <c r="G619" s="165">
        <v>0</v>
      </c>
      <c r="H619" s="165">
        <v>0</v>
      </c>
      <c r="I619" s="165">
        <v>3.9719199999999999</v>
      </c>
      <c r="J619" s="165">
        <v>0</v>
      </c>
      <c r="K619" s="165">
        <v>3.9719199999999999</v>
      </c>
      <c r="L619" s="165">
        <v>5.56351</v>
      </c>
      <c r="M619" s="165">
        <v>0</v>
      </c>
      <c r="N619" s="165">
        <v>5.56351</v>
      </c>
      <c r="O619" s="165">
        <v>9.5354299999999999</v>
      </c>
      <c r="P619" s="165">
        <v>7835.8037199999999</v>
      </c>
      <c r="Q619" s="165">
        <v>0</v>
      </c>
      <c r="R619" s="166">
        <v>7835.8037199999999</v>
      </c>
    </row>
    <row r="620" spans="1:18" ht="13.2">
      <c r="A620" s="167"/>
      <c r="B620" s="167"/>
      <c r="C620" s="163" t="s">
        <v>130</v>
      </c>
      <c r="D620" s="163" t="s">
        <v>130</v>
      </c>
      <c r="E620" s="163">
        <v>26</v>
      </c>
      <c r="F620" s="164">
        <v>0</v>
      </c>
      <c r="G620" s="165">
        <v>0</v>
      </c>
      <c r="H620" s="165">
        <v>0</v>
      </c>
      <c r="I620" s="165">
        <v>116.35047999999999</v>
      </c>
      <c r="J620" s="165">
        <v>0.26935999999999999</v>
      </c>
      <c r="K620" s="165">
        <v>116.61984</v>
      </c>
      <c r="L620" s="165">
        <v>7389.7380499999999</v>
      </c>
      <c r="M620" s="165">
        <v>0</v>
      </c>
      <c r="N620" s="165">
        <v>7389.7380499999999</v>
      </c>
      <c r="O620" s="165">
        <v>7506.3578899999993</v>
      </c>
      <c r="P620" s="165">
        <v>7722.1048200000005</v>
      </c>
      <c r="Q620" s="165">
        <v>0</v>
      </c>
      <c r="R620" s="166">
        <v>7722.1048200000005</v>
      </c>
    </row>
    <row r="621" spans="1:18" ht="13.2">
      <c r="A621" s="167"/>
      <c r="B621" s="167"/>
      <c r="C621" s="163" t="s">
        <v>132</v>
      </c>
      <c r="D621" s="163" t="s">
        <v>132</v>
      </c>
      <c r="E621" s="163">
        <v>57</v>
      </c>
      <c r="F621" s="164">
        <v>0</v>
      </c>
      <c r="G621" s="165">
        <v>0</v>
      </c>
      <c r="H621" s="165">
        <v>0</v>
      </c>
      <c r="I621" s="165">
        <v>1.32724</v>
      </c>
      <c r="J621" s="165">
        <v>0</v>
      </c>
      <c r="K621" s="165">
        <v>1.32724</v>
      </c>
      <c r="L621" s="165">
        <v>100.07205</v>
      </c>
      <c r="M621" s="165">
        <v>0</v>
      </c>
      <c r="N621" s="165">
        <v>100.07205</v>
      </c>
      <c r="O621" s="165">
        <v>101.39928999999999</v>
      </c>
      <c r="P621" s="165">
        <v>5934.9695000000002</v>
      </c>
      <c r="Q621" s="165">
        <v>0</v>
      </c>
      <c r="R621" s="166">
        <v>5934.9695000000002</v>
      </c>
    </row>
    <row r="622" spans="1:18" ht="13.2">
      <c r="A622" s="167"/>
      <c r="B622" s="163" t="s">
        <v>17</v>
      </c>
      <c r="C622" s="163" t="s">
        <v>17</v>
      </c>
      <c r="D622" s="163" t="s">
        <v>141</v>
      </c>
      <c r="E622" s="163">
        <v>15</v>
      </c>
      <c r="F622" s="164">
        <v>0</v>
      </c>
      <c r="G622" s="165">
        <v>0</v>
      </c>
      <c r="H622" s="165">
        <v>0</v>
      </c>
      <c r="I622" s="165">
        <v>535.01918000000001</v>
      </c>
      <c r="J622" s="165">
        <v>5.6369999999999996</v>
      </c>
      <c r="K622" s="165">
        <v>540.65618000000006</v>
      </c>
      <c r="L622" s="165">
        <v>6602.7521699999998</v>
      </c>
      <c r="M622" s="165">
        <v>0</v>
      </c>
      <c r="N622" s="165">
        <v>6602.7521699999998</v>
      </c>
      <c r="O622" s="165">
        <v>7143.4083499999997</v>
      </c>
      <c r="P622" s="165">
        <v>18770.641370000001</v>
      </c>
      <c r="Q622" s="165">
        <v>0</v>
      </c>
      <c r="R622" s="166">
        <v>18770.641370000001</v>
      </c>
    </row>
    <row r="623" spans="1:18" ht="13.2">
      <c r="A623" s="167"/>
      <c r="B623" s="167"/>
      <c r="C623" s="167"/>
      <c r="D623" s="167"/>
      <c r="E623" s="168">
        <v>24</v>
      </c>
      <c r="F623" s="169">
        <v>0</v>
      </c>
      <c r="G623" s="121">
        <v>0</v>
      </c>
      <c r="H623" s="121">
        <v>0</v>
      </c>
      <c r="I623" s="121">
        <v>520.41453999999999</v>
      </c>
      <c r="J623" s="121">
        <v>5.4554099999999996</v>
      </c>
      <c r="K623" s="121">
        <v>525.8699499999999</v>
      </c>
      <c r="L623" s="121">
        <v>9315.87428</v>
      </c>
      <c r="M623" s="121">
        <v>24.93507</v>
      </c>
      <c r="N623" s="121">
        <v>9340.8093499999995</v>
      </c>
      <c r="O623" s="121">
        <v>9866.6793000000016</v>
      </c>
      <c r="P623" s="121">
        <v>40837.83496</v>
      </c>
      <c r="Q623" s="121">
        <v>258.37831</v>
      </c>
      <c r="R623" s="170">
        <v>41096.21327</v>
      </c>
    </row>
    <row r="624" spans="1:18" ht="13.2">
      <c r="A624" s="167"/>
      <c r="B624" s="167"/>
      <c r="C624" s="167"/>
      <c r="D624" s="167"/>
      <c r="E624" s="168">
        <v>52</v>
      </c>
      <c r="F624" s="169">
        <v>0</v>
      </c>
      <c r="G624" s="121">
        <v>0</v>
      </c>
      <c r="H624" s="121">
        <v>0</v>
      </c>
      <c r="I624" s="121">
        <v>254.57751000000002</v>
      </c>
      <c r="J624" s="121">
        <v>6.9476800000000001</v>
      </c>
      <c r="K624" s="121">
        <v>261.52519000000001</v>
      </c>
      <c r="L624" s="121">
        <v>2447.3281299999999</v>
      </c>
      <c r="M624" s="121">
        <v>0</v>
      </c>
      <c r="N624" s="121">
        <v>2447.3281299999999</v>
      </c>
      <c r="O624" s="121">
        <v>2708.8533199999997</v>
      </c>
      <c r="P624" s="121">
        <v>14378.036990000001</v>
      </c>
      <c r="Q624" s="121">
        <v>0</v>
      </c>
      <c r="R624" s="170">
        <v>14378.036990000001</v>
      </c>
    </row>
    <row r="625" spans="1:18" ht="13.2">
      <c r="A625" s="167"/>
      <c r="B625" s="167"/>
      <c r="C625" s="167"/>
      <c r="D625" s="163" t="s">
        <v>142</v>
      </c>
      <c r="E625" s="163">
        <v>12</v>
      </c>
      <c r="F625" s="164">
        <v>0</v>
      </c>
      <c r="G625" s="165">
        <v>0</v>
      </c>
      <c r="H625" s="165">
        <v>0</v>
      </c>
      <c r="I625" s="165">
        <v>864.55636000000004</v>
      </c>
      <c r="J625" s="165">
        <v>28.707099999999997</v>
      </c>
      <c r="K625" s="165">
        <v>893.26346000000001</v>
      </c>
      <c r="L625" s="165">
        <v>4776.3882699999995</v>
      </c>
      <c r="M625" s="165">
        <v>0</v>
      </c>
      <c r="N625" s="165">
        <v>4776.3882699999995</v>
      </c>
      <c r="O625" s="165">
        <v>5669.6517300000005</v>
      </c>
      <c r="P625" s="165">
        <v>22687.374250000001</v>
      </c>
      <c r="Q625" s="165">
        <v>49.019910000000003</v>
      </c>
      <c r="R625" s="166">
        <v>22736.39416</v>
      </c>
    </row>
    <row r="626" spans="1:18" ht="13.2">
      <c r="A626" s="167"/>
      <c r="B626" s="167"/>
      <c r="C626" s="167"/>
      <c r="D626" s="163" t="s">
        <v>143</v>
      </c>
      <c r="E626" s="163">
        <v>10</v>
      </c>
      <c r="F626" s="164">
        <v>0</v>
      </c>
      <c r="G626" s="165">
        <v>0</v>
      </c>
      <c r="H626" s="165">
        <v>0</v>
      </c>
      <c r="I626" s="165">
        <v>192.23425</v>
      </c>
      <c r="J626" s="165">
        <v>1.5158900000000002</v>
      </c>
      <c r="K626" s="165">
        <v>193.75014000000002</v>
      </c>
      <c r="L626" s="165">
        <v>10960.342929999999</v>
      </c>
      <c r="M626" s="165">
        <v>52.2712</v>
      </c>
      <c r="N626" s="165">
        <v>11012.61413</v>
      </c>
      <c r="O626" s="165">
        <v>11206.36427</v>
      </c>
      <c r="P626" s="165">
        <v>20461.383469999997</v>
      </c>
      <c r="Q626" s="165">
        <v>0</v>
      </c>
      <c r="R626" s="166">
        <v>20461.383469999997</v>
      </c>
    </row>
    <row r="627" spans="1:18" ht="13.2">
      <c r="A627" s="167"/>
      <c r="B627" s="167"/>
      <c r="C627" s="167"/>
      <c r="D627" s="163" t="s">
        <v>17</v>
      </c>
      <c r="E627" s="163">
        <v>1</v>
      </c>
      <c r="F627" s="164">
        <v>0</v>
      </c>
      <c r="G627" s="165">
        <v>0</v>
      </c>
      <c r="H627" s="165">
        <v>0</v>
      </c>
      <c r="I627" s="165">
        <v>887.87930000000006</v>
      </c>
      <c r="J627" s="165">
        <v>43.319290000000002</v>
      </c>
      <c r="K627" s="165">
        <v>931.19858999999997</v>
      </c>
      <c r="L627" s="165">
        <v>38663.036529999998</v>
      </c>
      <c r="M627" s="165">
        <v>123.48965</v>
      </c>
      <c r="N627" s="165">
        <v>38786.526180000001</v>
      </c>
      <c r="O627" s="165">
        <v>39717.724770000001</v>
      </c>
      <c r="P627" s="165">
        <v>4504.4795899999999</v>
      </c>
      <c r="Q627" s="165">
        <v>0</v>
      </c>
      <c r="R627" s="166">
        <v>4504.4795899999999</v>
      </c>
    </row>
    <row r="628" spans="1:18" ht="13.2">
      <c r="A628" s="167"/>
      <c r="B628" s="167"/>
      <c r="C628" s="167"/>
      <c r="D628" s="163" t="s">
        <v>146</v>
      </c>
      <c r="E628" s="163">
        <v>7</v>
      </c>
      <c r="F628" s="164">
        <v>0</v>
      </c>
      <c r="G628" s="165">
        <v>0</v>
      </c>
      <c r="H628" s="165">
        <v>0</v>
      </c>
      <c r="I628" s="165">
        <v>168.06917000000001</v>
      </c>
      <c r="J628" s="165">
        <v>39.104440000000004</v>
      </c>
      <c r="K628" s="165">
        <v>207.17361</v>
      </c>
      <c r="L628" s="165">
        <v>29653.305629999999</v>
      </c>
      <c r="M628" s="165">
        <v>0</v>
      </c>
      <c r="N628" s="165">
        <v>29653.305629999999</v>
      </c>
      <c r="O628" s="165">
        <v>29860.479239999997</v>
      </c>
      <c r="P628" s="165">
        <v>21661.953249999999</v>
      </c>
      <c r="Q628" s="165">
        <v>0</v>
      </c>
      <c r="R628" s="166">
        <v>21661.953249999999</v>
      </c>
    </row>
    <row r="629" spans="1:18" ht="13.2">
      <c r="A629" s="167"/>
      <c r="B629" s="167"/>
      <c r="C629" s="167"/>
      <c r="D629" s="163" t="s">
        <v>150</v>
      </c>
      <c r="E629" s="163">
        <v>13</v>
      </c>
      <c r="F629" s="164">
        <v>0</v>
      </c>
      <c r="G629" s="165">
        <v>0</v>
      </c>
      <c r="H629" s="165">
        <v>0</v>
      </c>
      <c r="I629" s="165">
        <v>234.47605999999999</v>
      </c>
      <c r="J629" s="165">
        <v>0.13290000000000002</v>
      </c>
      <c r="K629" s="165">
        <v>234.60896</v>
      </c>
      <c r="L629" s="165">
        <v>4136.9863999999998</v>
      </c>
      <c r="M629" s="165">
        <v>5.7301800000000007</v>
      </c>
      <c r="N629" s="165">
        <v>4142.7165800000002</v>
      </c>
      <c r="O629" s="165">
        <v>4377.3255399999998</v>
      </c>
      <c r="P629" s="165">
        <v>20206.630249999998</v>
      </c>
      <c r="Q629" s="165">
        <v>113.3278</v>
      </c>
      <c r="R629" s="166">
        <v>20319.958050000001</v>
      </c>
    </row>
    <row r="630" spans="1:18" ht="13.2">
      <c r="A630" s="167"/>
      <c r="B630" s="167"/>
      <c r="C630" s="167"/>
      <c r="D630" s="163" t="s">
        <v>151</v>
      </c>
      <c r="E630" s="163">
        <v>4</v>
      </c>
      <c r="F630" s="164">
        <v>0</v>
      </c>
      <c r="G630" s="165">
        <v>0</v>
      </c>
      <c r="H630" s="165">
        <v>0</v>
      </c>
      <c r="I630" s="165">
        <v>7016.9752900000003</v>
      </c>
      <c r="J630" s="165">
        <v>826.81353000000001</v>
      </c>
      <c r="K630" s="165">
        <v>7843.7888200000007</v>
      </c>
      <c r="L630" s="165">
        <v>289592.98832</v>
      </c>
      <c r="M630" s="165">
        <v>617.51773000000003</v>
      </c>
      <c r="N630" s="165">
        <v>290210.50605000003</v>
      </c>
      <c r="O630" s="165">
        <v>298054.29486999998</v>
      </c>
      <c r="P630" s="165">
        <v>40564.731450000007</v>
      </c>
      <c r="Q630" s="165">
        <v>3077.8066200000003</v>
      </c>
      <c r="R630" s="166">
        <v>43642.538070000002</v>
      </c>
    </row>
    <row r="631" spans="1:18" ht="13.2">
      <c r="A631" s="167"/>
      <c r="B631" s="167"/>
      <c r="C631" s="167"/>
      <c r="D631" s="163" t="s">
        <v>153</v>
      </c>
      <c r="E631" s="163">
        <v>5</v>
      </c>
      <c r="F631" s="164">
        <v>0</v>
      </c>
      <c r="G631" s="165">
        <v>0</v>
      </c>
      <c r="H631" s="165">
        <v>0</v>
      </c>
      <c r="I631" s="165">
        <v>119.41688000000001</v>
      </c>
      <c r="J631" s="165">
        <v>8.6938099999999991</v>
      </c>
      <c r="K631" s="165">
        <v>128.11069000000001</v>
      </c>
      <c r="L631" s="165">
        <v>13360.41757</v>
      </c>
      <c r="M631" s="165">
        <v>5.9320699999999995</v>
      </c>
      <c r="N631" s="165">
        <v>13366.34964</v>
      </c>
      <c r="O631" s="165">
        <v>13494.46033</v>
      </c>
      <c r="P631" s="165">
        <v>10698.385319999999</v>
      </c>
      <c r="Q631" s="165">
        <v>0</v>
      </c>
      <c r="R631" s="166">
        <v>10698.385319999999</v>
      </c>
    </row>
    <row r="632" spans="1:18" ht="13.2">
      <c r="A632" s="167"/>
      <c r="B632" s="167"/>
      <c r="C632" s="167"/>
      <c r="D632" s="167"/>
      <c r="E632" s="168">
        <v>22</v>
      </c>
      <c r="F632" s="169">
        <v>0</v>
      </c>
      <c r="G632" s="121">
        <v>0</v>
      </c>
      <c r="H632" s="121">
        <v>0</v>
      </c>
      <c r="I632" s="121">
        <v>297.07290999999998</v>
      </c>
      <c r="J632" s="121">
        <v>11.470709999999999</v>
      </c>
      <c r="K632" s="121">
        <v>308.54361999999998</v>
      </c>
      <c r="L632" s="121">
        <v>7481.2704000000003</v>
      </c>
      <c r="M632" s="121">
        <v>0</v>
      </c>
      <c r="N632" s="121">
        <v>7481.2704000000003</v>
      </c>
      <c r="O632" s="121">
        <v>7789.8140199999998</v>
      </c>
      <c r="P632" s="121">
        <v>16098.4701</v>
      </c>
      <c r="Q632" s="121">
        <v>0</v>
      </c>
      <c r="R632" s="170">
        <v>16098.4701</v>
      </c>
    </row>
    <row r="633" spans="1:18" ht="13.2">
      <c r="A633" s="167"/>
      <c r="B633" s="167"/>
      <c r="C633" s="167"/>
      <c r="D633" s="167"/>
      <c r="E633" s="168">
        <v>60</v>
      </c>
      <c r="F633" s="169">
        <v>0</v>
      </c>
      <c r="G633" s="121">
        <v>0</v>
      </c>
      <c r="H633" s="121">
        <v>0</v>
      </c>
      <c r="I633" s="121">
        <v>173.00527</v>
      </c>
      <c r="J633" s="121">
        <v>7.9000000000000001E-4</v>
      </c>
      <c r="K633" s="121">
        <v>173.00605999999999</v>
      </c>
      <c r="L633" s="121">
        <v>4557.1589299999996</v>
      </c>
      <c r="M633" s="121">
        <v>0</v>
      </c>
      <c r="N633" s="121">
        <v>4557.1589299999996</v>
      </c>
      <c r="O633" s="121">
        <v>4730.1649900000002</v>
      </c>
      <c r="P633" s="121">
        <v>9935.3685000000005</v>
      </c>
      <c r="Q633" s="121">
        <v>0</v>
      </c>
      <c r="R633" s="170">
        <v>9935.3685000000005</v>
      </c>
    </row>
    <row r="634" spans="1:18" ht="13.2">
      <c r="A634" s="167"/>
      <c r="B634" s="167"/>
      <c r="C634" s="167"/>
      <c r="D634" s="163" t="s">
        <v>154</v>
      </c>
      <c r="E634" s="163">
        <v>6</v>
      </c>
      <c r="F634" s="164">
        <v>0</v>
      </c>
      <c r="G634" s="165">
        <v>0</v>
      </c>
      <c r="H634" s="165">
        <v>0</v>
      </c>
      <c r="I634" s="165">
        <v>446.03787</v>
      </c>
      <c r="J634" s="165">
        <v>36.406129999999997</v>
      </c>
      <c r="K634" s="165">
        <v>482.44400000000002</v>
      </c>
      <c r="L634" s="165">
        <v>16484.75433</v>
      </c>
      <c r="M634" s="165">
        <v>4.0631599999999999</v>
      </c>
      <c r="N634" s="165">
        <v>16488.817490000001</v>
      </c>
      <c r="O634" s="165">
        <v>16971.261489999997</v>
      </c>
      <c r="P634" s="165">
        <v>17085.401829999999</v>
      </c>
      <c r="Q634" s="165">
        <v>0</v>
      </c>
      <c r="R634" s="166">
        <v>17085.401829999999</v>
      </c>
    </row>
    <row r="635" spans="1:18" ht="13.2">
      <c r="A635" s="167"/>
      <c r="B635" s="167"/>
      <c r="C635" s="167"/>
      <c r="D635" s="167"/>
      <c r="E635" s="168">
        <v>58</v>
      </c>
      <c r="F635" s="169">
        <v>0</v>
      </c>
      <c r="G635" s="121">
        <v>0</v>
      </c>
      <c r="H635" s="121">
        <v>0</v>
      </c>
      <c r="I635" s="121">
        <v>264.09379999999999</v>
      </c>
      <c r="J635" s="121">
        <v>25.992450000000002</v>
      </c>
      <c r="K635" s="121">
        <v>290.08625000000001</v>
      </c>
      <c r="L635" s="121">
        <v>2620.6189300000001</v>
      </c>
      <c r="M635" s="121">
        <v>36.011420000000001</v>
      </c>
      <c r="N635" s="121">
        <v>2656.6303499999999</v>
      </c>
      <c r="O635" s="121">
        <v>2946.7166000000002</v>
      </c>
      <c r="P635" s="121">
        <v>12969.826590000001</v>
      </c>
      <c r="Q635" s="121">
        <v>0</v>
      </c>
      <c r="R635" s="170">
        <v>12969.826590000001</v>
      </c>
    </row>
    <row r="636" spans="1:18" ht="13.2">
      <c r="A636" s="167"/>
      <c r="B636" s="167"/>
      <c r="C636" s="167"/>
      <c r="D636" s="163" t="s">
        <v>159</v>
      </c>
      <c r="E636" s="163">
        <v>29</v>
      </c>
      <c r="F636" s="164">
        <v>0</v>
      </c>
      <c r="G636" s="165">
        <v>0</v>
      </c>
      <c r="H636" s="165">
        <v>0</v>
      </c>
      <c r="I636" s="165">
        <v>321.88421999999997</v>
      </c>
      <c r="J636" s="165">
        <v>0.38012000000000001</v>
      </c>
      <c r="K636" s="165">
        <v>322.26434</v>
      </c>
      <c r="L636" s="165">
        <v>6240.7028300000002</v>
      </c>
      <c r="M636" s="165">
        <v>0.43557000000000001</v>
      </c>
      <c r="N636" s="165">
        <v>6241.1384000000007</v>
      </c>
      <c r="O636" s="165">
        <v>6563.4027400000004</v>
      </c>
      <c r="P636" s="165">
        <v>16871.409489999998</v>
      </c>
      <c r="Q636" s="165">
        <v>0</v>
      </c>
      <c r="R636" s="166">
        <v>16871.409489999998</v>
      </c>
    </row>
    <row r="637" spans="1:18" ht="13.2">
      <c r="A637" s="167"/>
      <c r="B637" s="167"/>
      <c r="C637" s="167"/>
      <c r="D637" s="163" t="s">
        <v>160</v>
      </c>
      <c r="E637" s="163">
        <v>28</v>
      </c>
      <c r="F637" s="164">
        <v>0</v>
      </c>
      <c r="G637" s="165">
        <v>0</v>
      </c>
      <c r="H637" s="165">
        <v>0</v>
      </c>
      <c r="I637" s="165">
        <v>268.47012000000001</v>
      </c>
      <c r="J637" s="165">
        <v>36.943680000000001</v>
      </c>
      <c r="K637" s="165">
        <v>305.41379999999998</v>
      </c>
      <c r="L637" s="165">
        <v>5944.4967999999999</v>
      </c>
      <c r="M637" s="165">
        <v>0</v>
      </c>
      <c r="N637" s="165">
        <v>5944.4967999999999</v>
      </c>
      <c r="O637" s="165">
        <v>6249.9105999999992</v>
      </c>
      <c r="P637" s="165">
        <v>15170.5946</v>
      </c>
      <c r="Q637" s="165">
        <v>0</v>
      </c>
      <c r="R637" s="166">
        <v>15170.5946</v>
      </c>
    </row>
    <row r="638" spans="1:18" ht="13.2">
      <c r="A638" s="167"/>
      <c r="B638" s="167"/>
      <c r="C638" s="167"/>
      <c r="D638" s="167"/>
      <c r="E638" s="168">
        <v>53</v>
      </c>
      <c r="F638" s="169">
        <v>0</v>
      </c>
      <c r="G638" s="121">
        <v>0</v>
      </c>
      <c r="H638" s="121">
        <v>0</v>
      </c>
      <c r="I638" s="121">
        <v>188.55967999999999</v>
      </c>
      <c r="J638" s="121">
        <v>0</v>
      </c>
      <c r="K638" s="121">
        <v>188.55967999999999</v>
      </c>
      <c r="L638" s="121">
        <v>2415.4793399999999</v>
      </c>
      <c r="M638" s="121">
        <v>11.289010000000001</v>
      </c>
      <c r="N638" s="121">
        <v>2426.7683500000003</v>
      </c>
      <c r="O638" s="121">
        <v>2615.3280299999997</v>
      </c>
      <c r="P638" s="121">
        <v>6762.7885400000005</v>
      </c>
      <c r="Q638" s="121">
        <v>0</v>
      </c>
      <c r="R638" s="170">
        <v>6762.7885400000005</v>
      </c>
    </row>
    <row r="639" spans="1:18" ht="13.2">
      <c r="A639" s="167"/>
      <c r="B639" s="167"/>
      <c r="C639" s="167"/>
      <c r="D639" s="163" t="s">
        <v>212</v>
      </c>
      <c r="E639" s="163">
        <v>42</v>
      </c>
      <c r="F639" s="164">
        <v>0</v>
      </c>
      <c r="G639" s="165">
        <v>0</v>
      </c>
      <c r="H639" s="165">
        <v>0</v>
      </c>
      <c r="I639" s="165">
        <v>433.2183</v>
      </c>
      <c r="J639" s="165">
        <v>29.828659999999999</v>
      </c>
      <c r="K639" s="165">
        <v>463.04696000000001</v>
      </c>
      <c r="L639" s="165">
        <v>2069.3017</v>
      </c>
      <c r="M639" s="165">
        <v>5.6435399999999998</v>
      </c>
      <c r="N639" s="165">
        <v>2074.94524</v>
      </c>
      <c r="O639" s="165">
        <v>2537.9922000000001</v>
      </c>
      <c r="P639" s="165">
        <v>15451.279779999999</v>
      </c>
      <c r="Q639" s="165">
        <v>0</v>
      </c>
      <c r="R639" s="166">
        <v>15451.279779999999</v>
      </c>
    </row>
    <row r="640" spans="1:18" ht="13.2">
      <c r="A640" s="167"/>
      <c r="B640" s="167"/>
      <c r="C640" s="163" t="s">
        <v>320</v>
      </c>
      <c r="D640" s="163" t="s">
        <v>320</v>
      </c>
      <c r="E640" s="163">
        <v>43</v>
      </c>
      <c r="F640" s="164">
        <v>0</v>
      </c>
      <c r="G640" s="165">
        <v>0</v>
      </c>
      <c r="H640" s="165">
        <v>0</v>
      </c>
      <c r="I640" s="165">
        <v>0</v>
      </c>
      <c r="J640" s="165">
        <v>0</v>
      </c>
      <c r="K640" s="165">
        <v>0</v>
      </c>
      <c r="L640" s="165">
        <v>0</v>
      </c>
      <c r="M640" s="165">
        <v>0</v>
      </c>
      <c r="N640" s="165">
        <v>0</v>
      </c>
      <c r="O640" s="165">
        <v>0</v>
      </c>
      <c r="P640" s="165">
        <v>1665.7866999999999</v>
      </c>
      <c r="Q640" s="165">
        <v>0</v>
      </c>
      <c r="R640" s="166">
        <v>1665.7866999999999</v>
      </c>
    </row>
    <row r="641" spans="1:18" ht="13.2">
      <c r="A641" s="163" t="s">
        <v>321</v>
      </c>
      <c r="B641" s="163" t="s">
        <v>4</v>
      </c>
      <c r="C641" s="163" t="s">
        <v>106</v>
      </c>
      <c r="D641" s="163" t="s">
        <v>107</v>
      </c>
      <c r="E641" s="163">
        <v>50</v>
      </c>
      <c r="F641" s="164">
        <v>0</v>
      </c>
      <c r="G641" s="165">
        <v>0</v>
      </c>
      <c r="H641" s="165">
        <v>0</v>
      </c>
      <c r="I641" s="165">
        <v>700.63684000000001</v>
      </c>
      <c r="J641" s="165">
        <v>58.487120000000004</v>
      </c>
      <c r="K641" s="165">
        <v>759.12396000000001</v>
      </c>
      <c r="L641" s="165">
        <v>4287.4049699999996</v>
      </c>
      <c r="M641" s="165">
        <v>7.0620000000000002E-2</v>
      </c>
      <c r="N641" s="165">
        <v>4287.47559</v>
      </c>
      <c r="O641" s="165">
        <v>5046.5995499999999</v>
      </c>
      <c r="P641" s="165">
        <v>4136.1362200000003</v>
      </c>
      <c r="Q641" s="165">
        <v>0</v>
      </c>
      <c r="R641" s="166">
        <v>4136.1362200000003</v>
      </c>
    </row>
    <row r="642" spans="1:18" ht="13.2">
      <c r="A642" s="167"/>
      <c r="B642" s="163" t="s">
        <v>67</v>
      </c>
      <c r="C642" s="163" t="s">
        <v>108</v>
      </c>
      <c r="D642" s="163" t="s">
        <v>108</v>
      </c>
      <c r="E642" s="163">
        <v>61</v>
      </c>
      <c r="F642" s="164">
        <v>0</v>
      </c>
      <c r="G642" s="165">
        <v>0</v>
      </c>
      <c r="H642" s="165">
        <v>0</v>
      </c>
      <c r="I642" s="165">
        <v>12116.250820000001</v>
      </c>
      <c r="J642" s="165">
        <v>207.14306999999999</v>
      </c>
      <c r="K642" s="165">
        <v>12323.393890000001</v>
      </c>
      <c r="L642" s="165">
        <v>30171.784149999999</v>
      </c>
      <c r="M642" s="165">
        <v>1742.1842099999999</v>
      </c>
      <c r="N642" s="165">
        <v>31913.968359999999</v>
      </c>
      <c r="O642" s="165">
        <v>44237.362249999998</v>
      </c>
      <c r="P642" s="165">
        <v>12616.297849999999</v>
      </c>
      <c r="Q642" s="165">
        <v>0</v>
      </c>
      <c r="R642" s="166">
        <v>12616.297849999999</v>
      </c>
    </row>
    <row r="643" spans="1:18" ht="13.2">
      <c r="A643" s="167"/>
      <c r="B643" s="167"/>
      <c r="C643" s="167"/>
      <c r="D643" s="163" t="s">
        <v>322</v>
      </c>
      <c r="E643" s="163">
        <v>44</v>
      </c>
      <c r="F643" s="164">
        <v>0</v>
      </c>
      <c r="G643" s="165">
        <v>0</v>
      </c>
      <c r="H643" s="165">
        <v>0</v>
      </c>
      <c r="I643" s="165">
        <v>634.25840000000005</v>
      </c>
      <c r="J643" s="165">
        <v>0.10808</v>
      </c>
      <c r="K643" s="165">
        <v>634.36648000000002</v>
      </c>
      <c r="L643" s="165">
        <v>858.59185000000002</v>
      </c>
      <c r="M643" s="165">
        <v>3.5899999999999999E-3</v>
      </c>
      <c r="N643" s="165">
        <v>858.59543999999994</v>
      </c>
      <c r="O643" s="165">
        <v>1492.96192</v>
      </c>
      <c r="P643" s="165">
        <v>3709.50135</v>
      </c>
      <c r="Q643" s="165">
        <v>0</v>
      </c>
      <c r="R643" s="166">
        <v>3709.50135</v>
      </c>
    </row>
    <row r="644" spans="1:18" ht="13.2">
      <c r="A644" s="167"/>
      <c r="B644" s="167"/>
      <c r="C644" s="163" t="s">
        <v>225</v>
      </c>
      <c r="D644" s="163" t="s">
        <v>225</v>
      </c>
      <c r="E644" s="163">
        <v>53</v>
      </c>
      <c r="F644" s="164">
        <v>0</v>
      </c>
      <c r="G644" s="165">
        <v>0</v>
      </c>
      <c r="H644" s="165">
        <v>0</v>
      </c>
      <c r="I644" s="165">
        <v>1931.2320500000001</v>
      </c>
      <c r="J644" s="165">
        <v>109.76123</v>
      </c>
      <c r="K644" s="165">
        <v>2040.9932800000001</v>
      </c>
      <c r="L644" s="165">
        <v>1973.8293500000002</v>
      </c>
      <c r="M644" s="165">
        <v>1.247E-2</v>
      </c>
      <c r="N644" s="165">
        <v>1973.8418200000001</v>
      </c>
      <c r="O644" s="165">
        <v>4014.8351000000002</v>
      </c>
      <c r="P644" s="165">
        <v>7769.1540000000005</v>
      </c>
      <c r="Q644" s="165">
        <v>0</v>
      </c>
      <c r="R644" s="166">
        <v>7769.1540000000005</v>
      </c>
    </row>
    <row r="645" spans="1:18" ht="13.2">
      <c r="A645" s="167"/>
      <c r="B645" s="167"/>
      <c r="C645" s="163" t="s">
        <v>323</v>
      </c>
      <c r="D645" s="163" t="s">
        <v>324</v>
      </c>
      <c r="E645" s="163">
        <v>48</v>
      </c>
      <c r="F645" s="164">
        <v>0</v>
      </c>
      <c r="G645" s="165">
        <v>0</v>
      </c>
      <c r="H645" s="165">
        <v>0</v>
      </c>
      <c r="I645" s="165">
        <v>1325.83276</v>
      </c>
      <c r="J645" s="165">
        <v>28.32705</v>
      </c>
      <c r="K645" s="165">
        <v>1354.1598100000001</v>
      </c>
      <c r="L645" s="165">
        <v>7856.7830300000005</v>
      </c>
      <c r="M645" s="165">
        <v>8.0000000000000007E-5</v>
      </c>
      <c r="N645" s="165">
        <v>7856.7831100000003</v>
      </c>
      <c r="O645" s="165">
        <v>9210.9429199999995</v>
      </c>
      <c r="P645" s="165">
        <v>8542.7016300000014</v>
      </c>
      <c r="Q645" s="165">
        <v>0</v>
      </c>
      <c r="R645" s="166">
        <v>8542.7016300000014</v>
      </c>
    </row>
    <row r="646" spans="1:18" ht="13.2">
      <c r="A646" s="167"/>
      <c r="B646" s="163" t="s">
        <v>6</v>
      </c>
      <c r="C646" s="163" t="s">
        <v>6</v>
      </c>
      <c r="D646" s="163" t="s">
        <v>109</v>
      </c>
      <c r="E646" s="163">
        <v>8</v>
      </c>
      <c r="F646" s="164">
        <v>0</v>
      </c>
      <c r="G646" s="165">
        <v>0</v>
      </c>
      <c r="H646" s="165">
        <v>0</v>
      </c>
      <c r="I646" s="165">
        <v>992.63281000000006</v>
      </c>
      <c r="J646" s="165">
        <v>112.51694000000001</v>
      </c>
      <c r="K646" s="165">
        <v>1105.14975</v>
      </c>
      <c r="L646" s="165">
        <v>14003.30061</v>
      </c>
      <c r="M646" s="165">
        <v>28.370939999999997</v>
      </c>
      <c r="N646" s="165">
        <v>14031.671550000001</v>
      </c>
      <c r="O646" s="165">
        <v>15136.821300000001</v>
      </c>
      <c r="P646" s="165">
        <v>4486.8438499999993</v>
      </c>
      <c r="Q646" s="165">
        <v>0</v>
      </c>
      <c r="R646" s="166">
        <v>4486.8438499999993</v>
      </c>
    </row>
    <row r="647" spans="1:18" ht="13.2">
      <c r="A647" s="167"/>
      <c r="B647" s="167"/>
      <c r="C647" s="167"/>
      <c r="D647" s="163" t="s">
        <v>110</v>
      </c>
      <c r="E647" s="163">
        <v>3</v>
      </c>
      <c r="F647" s="164">
        <v>0</v>
      </c>
      <c r="G647" s="165">
        <v>0</v>
      </c>
      <c r="H647" s="165">
        <v>0</v>
      </c>
      <c r="I647" s="165">
        <v>1401.8886399999999</v>
      </c>
      <c r="J647" s="165">
        <v>116.04044999999999</v>
      </c>
      <c r="K647" s="165">
        <v>1517.9290900000001</v>
      </c>
      <c r="L647" s="165">
        <v>7576.8459699999994</v>
      </c>
      <c r="M647" s="165">
        <v>209.44204000000002</v>
      </c>
      <c r="N647" s="165">
        <v>7786.2880100000002</v>
      </c>
      <c r="O647" s="165">
        <v>9304.2170999999998</v>
      </c>
      <c r="P647" s="165">
        <v>7285.0519800000002</v>
      </c>
      <c r="Q647" s="165">
        <v>329.59884000000005</v>
      </c>
      <c r="R647" s="166">
        <v>7614.6508200000007</v>
      </c>
    </row>
    <row r="648" spans="1:18" ht="13.2">
      <c r="A648" s="167"/>
      <c r="B648" s="167"/>
      <c r="C648" s="167"/>
      <c r="D648" s="163" t="s">
        <v>226</v>
      </c>
      <c r="E648" s="163">
        <v>10</v>
      </c>
      <c r="F648" s="164">
        <v>0</v>
      </c>
      <c r="G648" s="165">
        <v>0</v>
      </c>
      <c r="H648" s="165">
        <v>0</v>
      </c>
      <c r="I648" s="165">
        <v>190.78368</v>
      </c>
      <c r="J648" s="165">
        <v>0.34720000000000001</v>
      </c>
      <c r="K648" s="165">
        <v>191.13087999999999</v>
      </c>
      <c r="L648" s="165">
        <v>99.64573</v>
      </c>
      <c r="M648" s="165">
        <v>1.319E-2</v>
      </c>
      <c r="N648" s="165">
        <v>99.658919999999995</v>
      </c>
      <c r="O648" s="165">
        <v>290.78980000000001</v>
      </c>
      <c r="P648" s="165">
        <v>4840.0775999999996</v>
      </c>
      <c r="Q648" s="165">
        <v>0</v>
      </c>
      <c r="R648" s="166">
        <v>4840.0775999999996</v>
      </c>
    </row>
    <row r="649" spans="1:18" ht="13.2">
      <c r="A649" s="167"/>
      <c r="B649" s="167"/>
      <c r="C649" s="163" t="s">
        <v>196</v>
      </c>
      <c r="D649" s="163" t="s">
        <v>197</v>
      </c>
      <c r="E649" s="163">
        <v>4</v>
      </c>
      <c r="F649" s="164">
        <v>0</v>
      </c>
      <c r="G649" s="165">
        <v>0</v>
      </c>
      <c r="H649" s="165">
        <v>0</v>
      </c>
      <c r="I649" s="165">
        <v>300.53879000000001</v>
      </c>
      <c r="J649" s="165">
        <v>48.222259999999999</v>
      </c>
      <c r="K649" s="165">
        <v>348.76105000000001</v>
      </c>
      <c r="L649" s="165">
        <v>358.27552000000003</v>
      </c>
      <c r="M649" s="165">
        <v>0</v>
      </c>
      <c r="N649" s="165">
        <v>358.27552000000003</v>
      </c>
      <c r="O649" s="165">
        <v>707.03656999999998</v>
      </c>
      <c r="P649" s="165">
        <v>6281.8222500000002</v>
      </c>
      <c r="Q649" s="165">
        <v>0</v>
      </c>
      <c r="R649" s="166">
        <v>6281.8222500000002</v>
      </c>
    </row>
    <row r="650" spans="1:18" ht="13.2">
      <c r="A650" s="167"/>
      <c r="B650" s="163" t="s">
        <v>7</v>
      </c>
      <c r="C650" s="163" t="s">
        <v>112</v>
      </c>
      <c r="D650" s="163" t="s">
        <v>7</v>
      </c>
      <c r="E650" s="163">
        <v>90</v>
      </c>
      <c r="F650" s="164">
        <v>0</v>
      </c>
      <c r="G650" s="165">
        <v>0</v>
      </c>
      <c r="H650" s="165">
        <v>0</v>
      </c>
      <c r="I650" s="165">
        <v>354.43756999999999</v>
      </c>
      <c r="J650" s="165">
        <v>5.2199999999999998E-3</v>
      </c>
      <c r="K650" s="165">
        <v>354.44279</v>
      </c>
      <c r="L650" s="165">
        <v>648.29354000000001</v>
      </c>
      <c r="M650" s="165">
        <v>1.2099999999999999E-3</v>
      </c>
      <c r="N650" s="165">
        <v>648.29475000000002</v>
      </c>
      <c r="O650" s="165">
        <v>1002.7375400000001</v>
      </c>
      <c r="P650" s="165">
        <v>3987.0014799999999</v>
      </c>
      <c r="Q650" s="165">
        <v>0</v>
      </c>
      <c r="R650" s="166">
        <v>3987.0014799999999</v>
      </c>
    </row>
    <row r="651" spans="1:18" ht="13.2">
      <c r="A651" s="167"/>
      <c r="B651" s="167"/>
      <c r="C651" s="163" t="s">
        <v>289</v>
      </c>
      <c r="D651" s="163" t="s">
        <v>289</v>
      </c>
      <c r="E651" s="163">
        <v>97</v>
      </c>
      <c r="F651" s="164">
        <v>0</v>
      </c>
      <c r="G651" s="165">
        <v>0</v>
      </c>
      <c r="H651" s="165">
        <v>0</v>
      </c>
      <c r="I651" s="165">
        <v>101.93147999999999</v>
      </c>
      <c r="J651" s="165">
        <v>0</v>
      </c>
      <c r="K651" s="165">
        <v>101.93147999999999</v>
      </c>
      <c r="L651" s="165">
        <v>26.59892</v>
      </c>
      <c r="M651" s="165">
        <v>0</v>
      </c>
      <c r="N651" s="165">
        <v>26.59892</v>
      </c>
      <c r="O651" s="165">
        <v>128.53039999999999</v>
      </c>
      <c r="P651" s="165">
        <v>3608.8102799999997</v>
      </c>
      <c r="Q651" s="165">
        <v>0</v>
      </c>
      <c r="R651" s="166">
        <v>3608.8102799999997</v>
      </c>
    </row>
    <row r="652" spans="1:18" ht="13.2">
      <c r="A652" s="167"/>
      <c r="B652" s="167"/>
      <c r="C652" s="163" t="s">
        <v>312</v>
      </c>
      <c r="D652" s="163" t="s">
        <v>313</v>
      </c>
      <c r="E652" s="163">
        <v>65</v>
      </c>
      <c r="F652" s="164">
        <v>0</v>
      </c>
      <c r="G652" s="165">
        <v>0</v>
      </c>
      <c r="H652" s="165">
        <v>0</v>
      </c>
      <c r="I652" s="165">
        <v>488.15027000000003</v>
      </c>
      <c r="J652" s="165">
        <v>3.7958400000000001</v>
      </c>
      <c r="K652" s="165">
        <v>491.94610999999998</v>
      </c>
      <c r="L652" s="165">
        <v>583.84256000000005</v>
      </c>
      <c r="M652" s="165">
        <v>7.6400000000000001E-3</v>
      </c>
      <c r="N652" s="165">
        <v>583.85019999999997</v>
      </c>
      <c r="O652" s="165">
        <v>1075.7963099999999</v>
      </c>
      <c r="P652" s="165">
        <v>2197.03406</v>
      </c>
      <c r="Q652" s="165">
        <v>0</v>
      </c>
      <c r="R652" s="166">
        <v>2197.03406</v>
      </c>
    </row>
    <row r="653" spans="1:18" ht="13.2">
      <c r="A653" s="167"/>
      <c r="B653" s="163" t="s">
        <v>8</v>
      </c>
      <c r="C653" s="163" t="s">
        <v>231</v>
      </c>
      <c r="D653" s="163" t="s">
        <v>231</v>
      </c>
      <c r="E653" s="163">
        <v>75</v>
      </c>
      <c r="F653" s="164">
        <v>0</v>
      </c>
      <c r="G653" s="165">
        <v>0</v>
      </c>
      <c r="H653" s="165">
        <v>0</v>
      </c>
      <c r="I653" s="165">
        <v>589.93068000000005</v>
      </c>
      <c r="J653" s="165">
        <v>6.8000000000000005E-4</v>
      </c>
      <c r="K653" s="165">
        <v>589.93136000000004</v>
      </c>
      <c r="L653" s="165">
        <v>93.004419999999996</v>
      </c>
      <c r="M653" s="165">
        <v>0</v>
      </c>
      <c r="N653" s="165">
        <v>93.004419999999996</v>
      </c>
      <c r="O653" s="165">
        <v>682.93578000000002</v>
      </c>
      <c r="P653" s="165">
        <v>5667.2188699999997</v>
      </c>
      <c r="Q653" s="165">
        <v>0</v>
      </c>
      <c r="R653" s="166">
        <v>5667.2188699999997</v>
      </c>
    </row>
    <row r="654" spans="1:18" ht="13.2">
      <c r="A654" s="167"/>
      <c r="B654" s="167"/>
      <c r="C654" s="163" t="s">
        <v>8</v>
      </c>
      <c r="D654" s="163" t="s">
        <v>8</v>
      </c>
      <c r="E654" s="163">
        <v>76</v>
      </c>
      <c r="F654" s="164">
        <v>0</v>
      </c>
      <c r="G654" s="165">
        <v>0</v>
      </c>
      <c r="H654" s="165">
        <v>0</v>
      </c>
      <c r="I654" s="165">
        <v>14452.87931</v>
      </c>
      <c r="J654" s="165">
        <v>1471.59059</v>
      </c>
      <c r="K654" s="165">
        <v>15924.4699</v>
      </c>
      <c r="L654" s="165">
        <v>60214.899159999994</v>
      </c>
      <c r="M654" s="165">
        <v>2937.4010800000001</v>
      </c>
      <c r="N654" s="165">
        <v>63152.300240000004</v>
      </c>
      <c r="O654" s="165">
        <v>79076.770140000008</v>
      </c>
      <c r="P654" s="165">
        <v>9206.578660000001</v>
      </c>
      <c r="Q654" s="165">
        <v>0</v>
      </c>
      <c r="R654" s="166">
        <v>9206.578660000001</v>
      </c>
    </row>
    <row r="655" spans="1:18" ht="13.2">
      <c r="A655" s="167"/>
      <c r="B655" s="167"/>
      <c r="C655" s="163" t="s">
        <v>232</v>
      </c>
      <c r="D655" s="163" t="s">
        <v>232</v>
      </c>
      <c r="E655" s="163">
        <v>82</v>
      </c>
      <c r="F655" s="164">
        <v>0</v>
      </c>
      <c r="G655" s="165">
        <v>0</v>
      </c>
      <c r="H655" s="165">
        <v>0</v>
      </c>
      <c r="I655" s="165">
        <v>834.07743999999991</v>
      </c>
      <c r="J655" s="165">
        <v>0</v>
      </c>
      <c r="K655" s="165">
        <v>834.07743999999991</v>
      </c>
      <c r="L655" s="165">
        <v>328.90321999999998</v>
      </c>
      <c r="M655" s="165">
        <v>0</v>
      </c>
      <c r="N655" s="165">
        <v>328.90321999999998</v>
      </c>
      <c r="O655" s="165">
        <v>1162.9806599999999</v>
      </c>
      <c r="P655" s="165">
        <v>8794.5810899999997</v>
      </c>
      <c r="Q655" s="165">
        <v>0</v>
      </c>
      <c r="R655" s="166">
        <v>8794.5810899999997</v>
      </c>
    </row>
    <row r="656" spans="1:18" ht="13.2">
      <c r="A656" s="167"/>
      <c r="B656" s="167"/>
      <c r="C656" s="163" t="s">
        <v>201</v>
      </c>
      <c r="D656" s="163" t="s">
        <v>201</v>
      </c>
      <c r="E656" s="163">
        <v>81</v>
      </c>
      <c r="F656" s="164">
        <v>0</v>
      </c>
      <c r="G656" s="165">
        <v>0</v>
      </c>
      <c r="H656" s="165">
        <v>0</v>
      </c>
      <c r="I656" s="165">
        <v>669.24855000000002</v>
      </c>
      <c r="J656" s="165">
        <v>0</v>
      </c>
      <c r="K656" s="165">
        <v>669.24855000000002</v>
      </c>
      <c r="L656" s="165">
        <v>834.24715000000003</v>
      </c>
      <c r="M656" s="165">
        <v>0</v>
      </c>
      <c r="N656" s="165">
        <v>834.24715000000003</v>
      </c>
      <c r="O656" s="165">
        <v>1503.4956999999999</v>
      </c>
      <c r="P656" s="165">
        <v>8962.04025</v>
      </c>
      <c r="Q656" s="165">
        <v>0</v>
      </c>
      <c r="R656" s="166">
        <v>8962.04025</v>
      </c>
    </row>
    <row r="657" spans="1:18" ht="13.2">
      <c r="A657" s="167"/>
      <c r="B657" s="167"/>
      <c r="C657" s="163" t="s">
        <v>325</v>
      </c>
      <c r="D657" s="163" t="s">
        <v>326</v>
      </c>
      <c r="E657" s="163">
        <v>89</v>
      </c>
      <c r="F657" s="164">
        <v>0</v>
      </c>
      <c r="G657" s="165">
        <v>0</v>
      </c>
      <c r="H657" s="165">
        <v>0</v>
      </c>
      <c r="I657" s="165">
        <v>77.403009999999995</v>
      </c>
      <c r="J657" s="165">
        <v>0</v>
      </c>
      <c r="K657" s="165">
        <v>77.403009999999995</v>
      </c>
      <c r="L657" s="165">
        <v>48.925510000000003</v>
      </c>
      <c r="M657" s="165">
        <v>0</v>
      </c>
      <c r="N657" s="165">
        <v>48.925510000000003</v>
      </c>
      <c r="O657" s="165">
        <v>126.32852</v>
      </c>
      <c r="P657" s="165">
        <v>3957.8910799999999</v>
      </c>
      <c r="Q657" s="165">
        <v>0</v>
      </c>
      <c r="R657" s="166">
        <v>3957.8910799999999</v>
      </c>
    </row>
    <row r="658" spans="1:18" ht="13.2">
      <c r="A658" s="167"/>
      <c r="B658" s="167"/>
      <c r="C658" s="163" t="s">
        <v>233</v>
      </c>
      <c r="D658" s="163" t="s">
        <v>233</v>
      </c>
      <c r="E658" s="163">
        <v>78</v>
      </c>
      <c r="F658" s="164">
        <v>0</v>
      </c>
      <c r="G658" s="165">
        <v>0</v>
      </c>
      <c r="H658" s="165">
        <v>0</v>
      </c>
      <c r="I658" s="165">
        <v>44.511669999999995</v>
      </c>
      <c r="J658" s="165">
        <v>0</v>
      </c>
      <c r="K658" s="165">
        <v>44.511669999999995</v>
      </c>
      <c r="L658" s="165">
        <v>25.918520000000001</v>
      </c>
      <c r="M658" s="165">
        <v>0</v>
      </c>
      <c r="N658" s="165">
        <v>25.918520000000001</v>
      </c>
      <c r="O658" s="165">
        <v>70.430189999999996</v>
      </c>
      <c r="P658" s="165">
        <v>5282.1636799999997</v>
      </c>
      <c r="Q658" s="165">
        <v>0</v>
      </c>
      <c r="R658" s="166">
        <v>5282.1636799999997</v>
      </c>
    </row>
    <row r="659" spans="1:18" ht="13.2">
      <c r="A659" s="167"/>
      <c r="B659" s="167"/>
      <c r="C659" s="163" t="s">
        <v>234</v>
      </c>
      <c r="D659" s="163" t="s">
        <v>235</v>
      </c>
      <c r="E659" s="163">
        <v>79</v>
      </c>
      <c r="F659" s="164">
        <v>0</v>
      </c>
      <c r="G659" s="165">
        <v>0</v>
      </c>
      <c r="H659" s="165">
        <v>0</v>
      </c>
      <c r="I659" s="165">
        <v>49.508559999999996</v>
      </c>
      <c r="J659" s="165">
        <v>0</v>
      </c>
      <c r="K659" s="165">
        <v>49.508559999999996</v>
      </c>
      <c r="L659" s="165">
        <v>27.966150000000003</v>
      </c>
      <c r="M659" s="165">
        <v>0</v>
      </c>
      <c r="N659" s="165">
        <v>27.966150000000003</v>
      </c>
      <c r="O659" s="165">
        <v>77.474710000000002</v>
      </c>
      <c r="P659" s="165">
        <v>6504.8352199999999</v>
      </c>
      <c r="Q659" s="165">
        <v>0</v>
      </c>
      <c r="R659" s="166">
        <v>6504.8352199999999</v>
      </c>
    </row>
    <row r="660" spans="1:18" ht="13.2">
      <c r="A660" s="167"/>
      <c r="B660" s="167"/>
      <c r="C660" s="163" t="s">
        <v>236</v>
      </c>
      <c r="D660" s="163" t="s">
        <v>237</v>
      </c>
      <c r="E660" s="163">
        <v>77</v>
      </c>
      <c r="F660" s="164">
        <v>0</v>
      </c>
      <c r="G660" s="165">
        <v>0</v>
      </c>
      <c r="H660" s="165">
        <v>0</v>
      </c>
      <c r="I660" s="165">
        <v>421.8175</v>
      </c>
      <c r="J660" s="165">
        <v>1.74E-3</v>
      </c>
      <c r="K660" s="165">
        <v>421.81923999999998</v>
      </c>
      <c r="L660" s="165">
        <v>1016.18863</v>
      </c>
      <c r="M660" s="165">
        <v>0</v>
      </c>
      <c r="N660" s="165">
        <v>1016.18863</v>
      </c>
      <c r="O660" s="165">
        <v>1438.0078700000001</v>
      </c>
      <c r="P660" s="165">
        <v>6000.7812100000001</v>
      </c>
      <c r="Q660" s="165">
        <v>0</v>
      </c>
      <c r="R660" s="166">
        <v>6000.7812100000001</v>
      </c>
    </row>
    <row r="661" spans="1:18" ht="13.2">
      <c r="A661" s="167"/>
      <c r="B661" s="163" t="s">
        <v>10</v>
      </c>
      <c r="C661" s="163" t="s">
        <v>238</v>
      </c>
      <c r="D661" s="163" t="s">
        <v>238</v>
      </c>
      <c r="E661" s="163">
        <v>66</v>
      </c>
      <c r="F661" s="164">
        <v>0</v>
      </c>
      <c r="G661" s="165">
        <v>0</v>
      </c>
      <c r="H661" s="165">
        <v>0</v>
      </c>
      <c r="I661" s="165">
        <v>2068.8974899999998</v>
      </c>
      <c r="J661" s="165">
        <v>10.779620000000001</v>
      </c>
      <c r="K661" s="165">
        <v>2079.6771100000001</v>
      </c>
      <c r="L661" s="165">
        <v>2417.1827599999997</v>
      </c>
      <c r="M661" s="165">
        <v>2.3149999999999997E-2</v>
      </c>
      <c r="N661" s="165">
        <v>2417.2059100000001</v>
      </c>
      <c r="O661" s="165">
        <v>4496.8830199999993</v>
      </c>
      <c r="P661" s="165">
        <v>9979.505650000001</v>
      </c>
      <c r="Q661" s="165">
        <v>0</v>
      </c>
      <c r="R661" s="166">
        <v>9979.505650000001</v>
      </c>
    </row>
    <row r="662" spans="1:18" ht="13.2">
      <c r="A662" s="167"/>
      <c r="B662" s="167"/>
      <c r="C662" s="163" t="s">
        <v>239</v>
      </c>
      <c r="D662" s="163" t="s">
        <v>327</v>
      </c>
      <c r="E662" s="163">
        <v>51</v>
      </c>
      <c r="F662" s="164">
        <v>0</v>
      </c>
      <c r="G662" s="165">
        <v>0</v>
      </c>
      <c r="H662" s="165">
        <v>0</v>
      </c>
      <c r="I662" s="165">
        <v>695.27831000000003</v>
      </c>
      <c r="J662" s="165">
        <v>6.2869999999999995E-2</v>
      </c>
      <c r="K662" s="165">
        <v>695.34118000000001</v>
      </c>
      <c r="L662" s="165">
        <v>188.51167000000001</v>
      </c>
      <c r="M662" s="165">
        <v>2.5000000000000001E-3</v>
      </c>
      <c r="N662" s="165">
        <v>188.51417000000001</v>
      </c>
      <c r="O662" s="165">
        <v>883.85534999999993</v>
      </c>
      <c r="P662" s="165">
        <v>4171.8845799999999</v>
      </c>
      <c r="Q662" s="165">
        <v>0</v>
      </c>
      <c r="R662" s="166">
        <v>4171.8845799999999</v>
      </c>
    </row>
    <row r="663" spans="1:18" ht="13.2">
      <c r="A663" s="167"/>
      <c r="B663" s="167"/>
      <c r="C663" s="163" t="s">
        <v>328</v>
      </c>
      <c r="D663" s="163" t="s">
        <v>329</v>
      </c>
      <c r="E663" s="163">
        <v>60</v>
      </c>
      <c r="F663" s="164">
        <v>0</v>
      </c>
      <c r="G663" s="165">
        <v>0</v>
      </c>
      <c r="H663" s="165">
        <v>0</v>
      </c>
      <c r="I663" s="165">
        <v>5039.9379400000007</v>
      </c>
      <c r="J663" s="165">
        <v>236.92214999999999</v>
      </c>
      <c r="K663" s="165">
        <v>5276.8600900000001</v>
      </c>
      <c r="L663" s="165">
        <v>5790.7275099999997</v>
      </c>
      <c r="M663" s="165">
        <v>9.869E-2</v>
      </c>
      <c r="N663" s="165">
        <v>5790.8262000000004</v>
      </c>
      <c r="O663" s="165">
        <v>11067.68629</v>
      </c>
      <c r="P663" s="165">
        <v>6411.0339999999997</v>
      </c>
      <c r="Q663" s="165">
        <v>0</v>
      </c>
      <c r="R663" s="166">
        <v>6411.0339999999997</v>
      </c>
    </row>
    <row r="664" spans="1:18" ht="13.2">
      <c r="A664" s="167"/>
      <c r="B664" s="167"/>
      <c r="C664" s="163" t="s">
        <v>10</v>
      </c>
      <c r="D664" s="163" t="s">
        <v>10</v>
      </c>
      <c r="E664" s="163">
        <v>40</v>
      </c>
      <c r="F664" s="164">
        <v>0</v>
      </c>
      <c r="G664" s="165">
        <v>0</v>
      </c>
      <c r="H664" s="165">
        <v>0</v>
      </c>
      <c r="I664" s="165">
        <v>7030.4704099999999</v>
      </c>
      <c r="J664" s="165">
        <v>793.97361999999998</v>
      </c>
      <c r="K664" s="165">
        <v>7824.4440300000006</v>
      </c>
      <c r="L664" s="165">
        <v>25019.921539999999</v>
      </c>
      <c r="M664" s="165">
        <v>1412.75425</v>
      </c>
      <c r="N664" s="165">
        <v>26432.675789999998</v>
      </c>
      <c r="O664" s="165">
        <v>34257.11982</v>
      </c>
      <c r="P664" s="165">
        <v>18846.169149999998</v>
      </c>
      <c r="Q664" s="165">
        <v>0</v>
      </c>
      <c r="R664" s="166">
        <v>18846.169149999998</v>
      </c>
    </row>
    <row r="665" spans="1:18" ht="13.2">
      <c r="A665" s="167"/>
      <c r="B665" s="167"/>
      <c r="C665" s="167"/>
      <c r="D665" s="167"/>
      <c r="E665" s="168">
        <v>70</v>
      </c>
      <c r="F665" s="169">
        <v>0</v>
      </c>
      <c r="G665" s="121">
        <v>0</v>
      </c>
      <c r="H665" s="121">
        <v>0</v>
      </c>
      <c r="I665" s="121">
        <v>14143.268390000001</v>
      </c>
      <c r="J665" s="121">
        <v>2988.27124</v>
      </c>
      <c r="K665" s="121">
        <v>17131.539629999999</v>
      </c>
      <c r="L665" s="121">
        <v>48964.852200000001</v>
      </c>
      <c r="M665" s="121">
        <v>2557.1242699999998</v>
      </c>
      <c r="N665" s="121">
        <v>51521.976470000001</v>
      </c>
      <c r="O665" s="121">
        <v>68653.516099999993</v>
      </c>
      <c r="P665" s="121">
        <v>27958.002089999998</v>
      </c>
      <c r="Q665" s="121">
        <v>0</v>
      </c>
      <c r="R665" s="170">
        <v>27958.002089999998</v>
      </c>
    </row>
    <row r="666" spans="1:18" ht="13.2">
      <c r="A666" s="167"/>
      <c r="B666" s="167"/>
      <c r="C666" s="167"/>
      <c r="D666" s="163" t="s">
        <v>203</v>
      </c>
      <c r="E666" s="163">
        <v>42</v>
      </c>
      <c r="F666" s="164">
        <v>0</v>
      </c>
      <c r="G666" s="165">
        <v>0</v>
      </c>
      <c r="H666" s="165">
        <v>0</v>
      </c>
      <c r="I666" s="165">
        <v>1568.9665400000001</v>
      </c>
      <c r="J666" s="165">
        <v>4.4372799999999994</v>
      </c>
      <c r="K666" s="165">
        <v>1573.40382</v>
      </c>
      <c r="L666" s="165">
        <v>1588.87644</v>
      </c>
      <c r="M666" s="165">
        <v>2.3030000000000002E-2</v>
      </c>
      <c r="N666" s="165">
        <v>1588.8994700000001</v>
      </c>
      <c r="O666" s="165">
        <v>3162.3032899999998</v>
      </c>
      <c r="P666" s="165">
        <v>10554.9746</v>
      </c>
      <c r="Q666" s="165">
        <v>0</v>
      </c>
      <c r="R666" s="166">
        <v>10554.9746</v>
      </c>
    </row>
    <row r="667" spans="1:18" ht="13.2">
      <c r="A667" s="167"/>
      <c r="B667" s="167"/>
      <c r="C667" s="167"/>
      <c r="D667" s="163" t="s">
        <v>241</v>
      </c>
      <c r="E667" s="163">
        <v>46</v>
      </c>
      <c r="F667" s="164">
        <v>0</v>
      </c>
      <c r="G667" s="165">
        <v>0</v>
      </c>
      <c r="H667" s="165">
        <v>0</v>
      </c>
      <c r="I667" s="165">
        <v>7824.3232199999993</v>
      </c>
      <c r="J667" s="165">
        <v>424.22615000000002</v>
      </c>
      <c r="K667" s="165">
        <v>8248.5493700000006</v>
      </c>
      <c r="L667" s="165">
        <v>5634.9001500000004</v>
      </c>
      <c r="M667" s="165">
        <v>139.94431</v>
      </c>
      <c r="N667" s="165">
        <v>5774.8444600000003</v>
      </c>
      <c r="O667" s="165">
        <v>14023.393830000001</v>
      </c>
      <c r="P667" s="165">
        <v>13970.84757</v>
      </c>
      <c r="Q667" s="165">
        <v>0</v>
      </c>
      <c r="R667" s="166">
        <v>13970.84757</v>
      </c>
    </row>
    <row r="668" spans="1:18" ht="13.2">
      <c r="A668" s="167"/>
      <c r="B668" s="167"/>
      <c r="C668" s="163" t="s">
        <v>330</v>
      </c>
      <c r="D668" s="163" t="s">
        <v>330</v>
      </c>
      <c r="E668" s="163">
        <v>55</v>
      </c>
      <c r="F668" s="164">
        <v>0</v>
      </c>
      <c r="G668" s="165">
        <v>0</v>
      </c>
      <c r="H668" s="165">
        <v>0</v>
      </c>
      <c r="I668" s="165">
        <v>1399.75802</v>
      </c>
      <c r="J668" s="165">
        <v>55.88456</v>
      </c>
      <c r="K668" s="165">
        <v>1455.6425800000002</v>
      </c>
      <c r="L668" s="165">
        <v>2662.72705</v>
      </c>
      <c r="M668" s="165">
        <v>7.5750399999999996</v>
      </c>
      <c r="N668" s="165">
        <v>2670.3020899999997</v>
      </c>
      <c r="O668" s="165">
        <v>4125.9446699999999</v>
      </c>
      <c r="P668" s="165">
        <v>7819.7652500000004</v>
      </c>
      <c r="Q668" s="165">
        <v>0</v>
      </c>
      <c r="R668" s="166">
        <v>7819.7652500000004</v>
      </c>
    </row>
    <row r="669" spans="1:18" ht="13.2">
      <c r="A669" s="167"/>
      <c r="B669" s="167"/>
      <c r="C669" s="163" t="s">
        <v>290</v>
      </c>
      <c r="D669" s="163" t="s">
        <v>291</v>
      </c>
      <c r="E669" s="163">
        <v>71</v>
      </c>
      <c r="F669" s="164">
        <v>0</v>
      </c>
      <c r="G669" s="165">
        <v>0</v>
      </c>
      <c r="H669" s="165">
        <v>0</v>
      </c>
      <c r="I669" s="165">
        <v>11316.332199999999</v>
      </c>
      <c r="J669" s="165">
        <v>679.82011999999997</v>
      </c>
      <c r="K669" s="165">
        <v>11996.152320000001</v>
      </c>
      <c r="L669" s="165">
        <v>14435.56364</v>
      </c>
      <c r="M669" s="165">
        <v>114.04958999999999</v>
      </c>
      <c r="N669" s="165">
        <v>14549.613230000001</v>
      </c>
      <c r="O669" s="165">
        <v>26545.76555</v>
      </c>
      <c r="P669" s="165">
        <v>7432.00479</v>
      </c>
      <c r="Q669" s="165">
        <v>0.73559000000000008</v>
      </c>
      <c r="R669" s="166">
        <v>7432.7403800000002</v>
      </c>
    </row>
    <row r="670" spans="1:18" ht="13.2">
      <c r="A670" s="167"/>
      <c r="B670" s="167"/>
      <c r="C670" s="167"/>
      <c r="D670" s="163" t="s">
        <v>331</v>
      </c>
      <c r="E670" s="163">
        <v>72</v>
      </c>
      <c r="F670" s="164">
        <v>0</v>
      </c>
      <c r="G670" s="165">
        <v>0</v>
      </c>
      <c r="H670" s="165">
        <v>0</v>
      </c>
      <c r="I670" s="165">
        <v>1819.5521000000001</v>
      </c>
      <c r="J670" s="165">
        <v>1.2434000000000001</v>
      </c>
      <c r="K670" s="165">
        <v>1820.7954999999999</v>
      </c>
      <c r="L670" s="165">
        <v>1554.08754</v>
      </c>
      <c r="M670" s="165">
        <v>1.191E-2</v>
      </c>
      <c r="N670" s="165">
        <v>1554.0994499999999</v>
      </c>
      <c r="O670" s="165">
        <v>3374.8949500000003</v>
      </c>
      <c r="P670" s="165">
        <v>2273.41509</v>
      </c>
      <c r="Q670" s="165">
        <v>0</v>
      </c>
      <c r="R670" s="166">
        <v>2273.41509</v>
      </c>
    </row>
    <row r="671" spans="1:18" ht="13.2">
      <c r="A671" s="167"/>
      <c r="B671" s="167"/>
      <c r="C671" s="163" t="s">
        <v>242</v>
      </c>
      <c r="D671" s="163" t="s">
        <v>243</v>
      </c>
      <c r="E671" s="163">
        <v>67</v>
      </c>
      <c r="F671" s="164">
        <v>0</v>
      </c>
      <c r="G671" s="165">
        <v>0</v>
      </c>
      <c r="H671" s="165">
        <v>0</v>
      </c>
      <c r="I671" s="165">
        <v>2741.9351900000001</v>
      </c>
      <c r="J671" s="165">
        <v>9.4970200000000009</v>
      </c>
      <c r="K671" s="165">
        <v>2751.4322099999999</v>
      </c>
      <c r="L671" s="165">
        <v>1553.81051</v>
      </c>
      <c r="M671" s="165">
        <v>1.2900000000000001E-3</v>
      </c>
      <c r="N671" s="165">
        <v>1553.8117999999999</v>
      </c>
      <c r="O671" s="165">
        <v>4305.2440099999994</v>
      </c>
      <c r="P671" s="165">
        <v>5893.1715700000004</v>
      </c>
      <c r="Q671" s="165">
        <v>0</v>
      </c>
      <c r="R671" s="166">
        <v>5893.1715700000004</v>
      </c>
    </row>
    <row r="672" spans="1:18" ht="13.2">
      <c r="A672" s="167"/>
      <c r="B672" s="167"/>
      <c r="C672" s="163" t="s">
        <v>244</v>
      </c>
      <c r="D672" s="163" t="s">
        <v>244</v>
      </c>
      <c r="E672" s="163">
        <v>49</v>
      </c>
      <c r="F672" s="164">
        <v>0</v>
      </c>
      <c r="G672" s="165">
        <v>0</v>
      </c>
      <c r="H672" s="165">
        <v>0</v>
      </c>
      <c r="I672" s="165">
        <v>2856.6496299999999</v>
      </c>
      <c r="J672" s="165">
        <v>136.05898000000002</v>
      </c>
      <c r="K672" s="165">
        <v>2992.7086099999997</v>
      </c>
      <c r="L672" s="165">
        <v>5851.4760800000004</v>
      </c>
      <c r="M672" s="165">
        <v>8.1909999999999997E-2</v>
      </c>
      <c r="N672" s="165">
        <v>5851.5579900000002</v>
      </c>
      <c r="O672" s="165">
        <v>8844.266599999999</v>
      </c>
      <c r="P672" s="165">
        <v>6948.7800399999996</v>
      </c>
      <c r="Q672" s="165">
        <v>0</v>
      </c>
      <c r="R672" s="166">
        <v>6948.7800399999996</v>
      </c>
    </row>
    <row r="673" spans="1:18" ht="13.2">
      <c r="A673" s="167"/>
      <c r="B673" s="167"/>
      <c r="C673" s="163" t="s">
        <v>332</v>
      </c>
      <c r="D673" s="163" t="s">
        <v>333</v>
      </c>
      <c r="E673" s="163">
        <v>68</v>
      </c>
      <c r="F673" s="164">
        <v>0</v>
      </c>
      <c r="G673" s="165">
        <v>0</v>
      </c>
      <c r="H673" s="165">
        <v>0</v>
      </c>
      <c r="I673" s="165">
        <v>952.30237</v>
      </c>
      <c r="J673" s="165">
        <v>7.4730000000000005E-2</v>
      </c>
      <c r="K673" s="165">
        <v>952.37709999999993</v>
      </c>
      <c r="L673" s="165">
        <v>819.24380000000008</v>
      </c>
      <c r="M673" s="165">
        <v>1.5650000000000001E-2</v>
      </c>
      <c r="N673" s="165">
        <v>819.2594499999999</v>
      </c>
      <c r="O673" s="165">
        <v>1771.6365499999999</v>
      </c>
      <c r="P673" s="165">
        <v>9067.16806</v>
      </c>
      <c r="Q673" s="165">
        <v>0</v>
      </c>
      <c r="R673" s="166">
        <v>9067.16806</v>
      </c>
    </row>
    <row r="674" spans="1:18" ht="13.2">
      <c r="A674" s="167"/>
      <c r="B674" s="167"/>
      <c r="C674" s="163" t="s">
        <v>334</v>
      </c>
      <c r="D674" s="163" t="s">
        <v>334</v>
      </c>
      <c r="E674" s="163">
        <v>74</v>
      </c>
      <c r="F674" s="164">
        <v>0</v>
      </c>
      <c r="G674" s="165">
        <v>0</v>
      </c>
      <c r="H674" s="165">
        <v>0</v>
      </c>
      <c r="I674" s="165">
        <v>344.23455000000001</v>
      </c>
      <c r="J674" s="165">
        <v>0</v>
      </c>
      <c r="K674" s="165">
        <v>344.23455000000001</v>
      </c>
      <c r="L674" s="165">
        <v>233.31728000000001</v>
      </c>
      <c r="M674" s="165">
        <v>0</v>
      </c>
      <c r="N674" s="165">
        <v>233.31728000000001</v>
      </c>
      <c r="O674" s="165">
        <v>577.55183</v>
      </c>
      <c r="P674" s="165">
        <v>4157.9485500000001</v>
      </c>
      <c r="Q674" s="165">
        <v>0</v>
      </c>
      <c r="R674" s="166">
        <v>4157.9485500000001</v>
      </c>
    </row>
    <row r="675" spans="1:18" ht="13.2">
      <c r="A675" s="167"/>
      <c r="B675" s="167"/>
      <c r="C675" s="167"/>
      <c r="D675" s="163" t="s">
        <v>335</v>
      </c>
      <c r="E675" s="163">
        <v>101</v>
      </c>
      <c r="F675" s="164">
        <v>0</v>
      </c>
      <c r="G675" s="165">
        <v>0</v>
      </c>
      <c r="H675" s="165">
        <v>0</v>
      </c>
      <c r="I675" s="165">
        <v>209.15460999999999</v>
      </c>
      <c r="J675" s="165">
        <v>0</v>
      </c>
      <c r="K675" s="165">
        <v>209.15460999999999</v>
      </c>
      <c r="L675" s="165">
        <v>5.0140000000000004E-2</v>
      </c>
      <c r="M675" s="165">
        <v>0</v>
      </c>
      <c r="N675" s="165">
        <v>5.0140000000000004E-2</v>
      </c>
      <c r="O675" s="165">
        <v>209.20474999999999</v>
      </c>
      <c r="P675" s="165">
        <v>2966.4744799999999</v>
      </c>
      <c r="Q675" s="165">
        <v>0</v>
      </c>
      <c r="R675" s="166">
        <v>2966.4744799999999</v>
      </c>
    </row>
    <row r="676" spans="1:18" ht="13.2">
      <c r="A676" s="167"/>
      <c r="B676" s="167"/>
      <c r="C676" s="163" t="s">
        <v>336</v>
      </c>
      <c r="D676" s="163" t="s">
        <v>336</v>
      </c>
      <c r="E676" s="163">
        <v>88</v>
      </c>
      <c r="F676" s="164">
        <v>0</v>
      </c>
      <c r="G676" s="165">
        <v>0</v>
      </c>
      <c r="H676" s="165">
        <v>0</v>
      </c>
      <c r="I676" s="165">
        <v>323.08170000000001</v>
      </c>
      <c r="J676" s="165">
        <v>0</v>
      </c>
      <c r="K676" s="165">
        <v>323.08170000000001</v>
      </c>
      <c r="L676" s="165">
        <v>343.60606000000001</v>
      </c>
      <c r="M676" s="165">
        <v>2.9999999999999997E-4</v>
      </c>
      <c r="N676" s="165">
        <v>343.60636</v>
      </c>
      <c r="O676" s="165">
        <v>666.68806000000006</v>
      </c>
      <c r="P676" s="165">
        <v>4628.6558299999997</v>
      </c>
      <c r="Q676" s="165">
        <v>0</v>
      </c>
      <c r="R676" s="166">
        <v>4628.6558299999997</v>
      </c>
    </row>
    <row r="677" spans="1:18" ht="13.2">
      <c r="A677" s="167"/>
      <c r="B677" s="167"/>
      <c r="C677" s="167"/>
      <c r="D677" s="163" t="s">
        <v>337</v>
      </c>
      <c r="E677" s="163">
        <v>100</v>
      </c>
      <c r="F677" s="164">
        <v>0</v>
      </c>
      <c r="G677" s="165">
        <v>0</v>
      </c>
      <c r="H677" s="165">
        <v>0</v>
      </c>
      <c r="I677" s="165">
        <v>149.42023</v>
      </c>
      <c r="J677" s="165">
        <v>0</v>
      </c>
      <c r="K677" s="165">
        <v>149.42023</v>
      </c>
      <c r="L677" s="165">
        <v>102.60655</v>
      </c>
      <c r="M677" s="165">
        <v>0</v>
      </c>
      <c r="N677" s="165">
        <v>102.60655</v>
      </c>
      <c r="O677" s="165">
        <v>252.02678</v>
      </c>
      <c r="P677" s="165">
        <v>2260.0897999999997</v>
      </c>
      <c r="Q677" s="165">
        <v>0</v>
      </c>
      <c r="R677" s="166">
        <v>2260.0897999999997</v>
      </c>
    </row>
    <row r="678" spans="1:18" ht="13.2">
      <c r="A678" s="167"/>
      <c r="B678" s="163" t="s">
        <v>11</v>
      </c>
      <c r="C678" s="163" t="s">
        <v>11</v>
      </c>
      <c r="D678" s="163" t="s">
        <v>11</v>
      </c>
      <c r="E678" s="163">
        <v>93</v>
      </c>
      <c r="F678" s="164">
        <v>0</v>
      </c>
      <c r="G678" s="165">
        <v>0</v>
      </c>
      <c r="H678" s="165">
        <v>0</v>
      </c>
      <c r="I678" s="165">
        <v>130.7337</v>
      </c>
      <c r="J678" s="165">
        <v>0</v>
      </c>
      <c r="K678" s="165">
        <v>130.7337</v>
      </c>
      <c r="L678" s="165">
        <v>59.971319999999999</v>
      </c>
      <c r="M678" s="165">
        <v>0</v>
      </c>
      <c r="N678" s="165">
        <v>59.971319999999999</v>
      </c>
      <c r="O678" s="165">
        <v>190.70501999999999</v>
      </c>
      <c r="P678" s="165">
        <v>2847.5187599999999</v>
      </c>
      <c r="Q678" s="165">
        <v>0</v>
      </c>
      <c r="R678" s="166">
        <v>2847.5187599999999</v>
      </c>
    </row>
    <row r="679" spans="1:18" ht="13.2">
      <c r="A679" s="167"/>
      <c r="B679" s="163" t="s">
        <v>13</v>
      </c>
      <c r="C679" s="163" t="s">
        <v>13</v>
      </c>
      <c r="D679" s="163" t="s">
        <v>13</v>
      </c>
      <c r="E679" s="163">
        <v>96</v>
      </c>
      <c r="F679" s="164">
        <v>0</v>
      </c>
      <c r="G679" s="165">
        <v>0</v>
      </c>
      <c r="H679" s="165">
        <v>0</v>
      </c>
      <c r="I679" s="165">
        <v>167.36037999999999</v>
      </c>
      <c r="J679" s="165">
        <v>0.98438999999999999</v>
      </c>
      <c r="K679" s="165">
        <v>168.34476999999998</v>
      </c>
      <c r="L679" s="165">
        <v>1386.66452</v>
      </c>
      <c r="M679" s="165">
        <v>0</v>
      </c>
      <c r="N679" s="165">
        <v>1386.66452</v>
      </c>
      <c r="O679" s="165">
        <v>1555.00929</v>
      </c>
      <c r="P679" s="165">
        <v>7645.9158600000001</v>
      </c>
      <c r="Q679" s="165">
        <v>0</v>
      </c>
      <c r="R679" s="166">
        <v>7645.9158600000001</v>
      </c>
    </row>
    <row r="680" spans="1:18" ht="13.2">
      <c r="A680" s="167"/>
      <c r="B680" s="167"/>
      <c r="C680" s="163" t="s">
        <v>121</v>
      </c>
      <c r="D680" s="163" t="s">
        <v>121</v>
      </c>
      <c r="E680" s="163">
        <v>91</v>
      </c>
      <c r="F680" s="164">
        <v>0</v>
      </c>
      <c r="G680" s="165">
        <v>0</v>
      </c>
      <c r="H680" s="165">
        <v>0</v>
      </c>
      <c r="I680" s="165">
        <v>239.11882999999997</v>
      </c>
      <c r="J680" s="165">
        <v>44.743639999999999</v>
      </c>
      <c r="K680" s="165">
        <v>283.86246999999997</v>
      </c>
      <c r="L680" s="165">
        <v>492.45332000000002</v>
      </c>
      <c r="M680" s="165">
        <v>0</v>
      </c>
      <c r="N680" s="165">
        <v>492.45332000000002</v>
      </c>
      <c r="O680" s="165">
        <v>776.31578999999999</v>
      </c>
      <c r="P680" s="165">
        <v>3620.9758700000002</v>
      </c>
      <c r="Q680" s="165">
        <v>0</v>
      </c>
      <c r="R680" s="166">
        <v>3620.9758700000002</v>
      </c>
    </row>
    <row r="681" spans="1:18" ht="13.2">
      <c r="A681" s="167"/>
      <c r="B681" s="163" t="s">
        <v>123</v>
      </c>
      <c r="C681" s="163" t="s">
        <v>125</v>
      </c>
      <c r="D681" s="163" t="s">
        <v>126</v>
      </c>
      <c r="E681" s="163">
        <v>73</v>
      </c>
      <c r="F681" s="164">
        <v>0</v>
      </c>
      <c r="G681" s="165">
        <v>0</v>
      </c>
      <c r="H681" s="165">
        <v>0</v>
      </c>
      <c r="I681" s="165">
        <v>650.58037999999999</v>
      </c>
      <c r="J681" s="165">
        <v>1.6180699999999999</v>
      </c>
      <c r="K681" s="165">
        <v>652.19844999999998</v>
      </c>
      <c r="L681" s="165">
        <v>1751.06116</v>
      </c>
      <c r="M681" s="165">
        <v>0.13022</v>
      </c>
      <c r="N681" s="165">
        <v>1751.19138</v>
      </c>
      <c r="O681" s="165">
        <v>2403.3898300000001</v>
      </c>
      <c r="P681" s="165">
        <v>3636.3237300000001</v>
      </c>
      <c r="Q681" s="165">
        <v>0</v>
      </c>
      <c r="R681" s="166">
        <v>3636.3237300000001</v>
      </c>
    </row>
    <row r="682" spans="1:18" ht="13.2">
      <c r="A682" s="167"/>
      <c r="B682" s="163" t="s">
        <v>15</v>
      </c>
      <c r="C682" s="163" t="s">
        <v>205</v>
      </c>
      <c r="D682" s="163" t="s">
        <v>206</v>
      </c>
      <c r="E682" s="163">
        <v>83</v>
      </c>
      <c r="F682" s="164">
        <v>0</v>
      </c>
      <c r="G682" s="165">
        <v>0</v>
      </c>
      <c r="H682" s="165">
        <v>0</v>
      </c>
      <c r="I682" s="165">
        <v>164.29070999999999</v>
      </c>
      <c r="J682" s="165">
        <v>0</v>
      </c>
      <c r="K682" s="165">
        <v>164.29070999999999</v>
      </c>
      <c r="L682" s="165">
        <v>124.95903999999999</v>
      </c>
      <c r="M682" s="165">
        <v>6.4999999999999997E-3</v>
      </c>
      <c r="N682" s="165">
        <v>124.96553999999999</v>
      </c>
      <c r="O682" s="165">
        <v>289.25625000000002</v>
      </c>
      <c r="P682" s="165">
        <v>7487.5747199999996</v>
      </c>
      <c r="Q682" s="165">
        <v>0</v>
      </c>
      <c r="R682" s="166">
        <v>7487.5747199999996</v>
      </c>
    </row>
    <row r="683" spans="1:18" ht="13.2">
      <c r="A683" s="167"/>
      <c r="B683" s="167"/>
      <c r="C683" s="163" t="s">
        <v>130</v>
      </c>
      <c r="D683" s="163" t="s">
        <v>131</v>
      </c>
      <c r="E683" s="163">
        <v>84</v>
      </c>
      <c r="F683" s="164">
        <v>0</v>
      </c>
      <c r="G683" s="165">
        <v>0</v>
      </c>
      <c r="H683" s="165">
        <v>0</v>
      </c>
      <c r="I683" s="165">
        <v>135.31889999999999</v>
      </c>
      <c r="J683" s="165">
        <v>0.81859999999999999</v>
      </c>
      <c r="K683" s="165">
        <v>136.13749999999999</v>
      </c>
      <c r="L683" s="165">
        <v>810.48095000000001</v>
      </c>
      <c r="M683" s="165">
        <v>9.2599999999999991E-3</v>
      </c>
      <c r="N683" s="165">
        <v>810.49020999999993</v>
      </c>
      <c r="O683" s="165">
        <v>946.62770999999998</v>
      </c>
      <c r="P683" s="165">
        <v>4257.0140799999999</v>
      </c>
      <c r="Q683" s="165">
        <v>0</v>
      </c>
      <c r="R683" s="166">
        <v>4257.0140799999999</v>
      </c>
    </row>
    <row r="684" spans="1:18" ht="13.2">
      <c r="A684" s="167"/>
      <c r="B684" s="163" t="s">
        <v>16</v>
      </c>
      <c r="C684" s="163" t="s">
        <v>133</v>
      </c>
      <c r="D684" s="163" t="s">
        <v>134</v>
      </c>
      <c r="E684" s="163">
        <v>85</v>
      </c>
      <c r="F684" s="164">
        <v>0</v>
      </c>
      <c r="G684" s="165">
        <v>0</v>
      </c>
      <c r="H684" s="165">
        <v>0</v>
      </c>
      <c r="I684" s="165">
        <v>20.66516</v>
      </c>
      <c r="J684" s="165">
        <v>0.58186000000000004</v>
      </c>
      <c r="K684" s="165">
        <v>21.247019999999999</v>
      </c>
      <c r="L684" s="165">
        <v>991.06780000000003</v>
      </c>
      <c r="M684" s="165">
        <v>9.7999999999999997E-4</v>
      </c>
      <c r="N684" s="165">
        <v>991.06878000000006</v>
      </c>
      <c r="O684" s="165">
        <v>1012.3158000000001</v>
      </c>
      <c r="P684" s="165">
        <v>2782.3855699999999</v>
      </c>
      <c r="Q684" s="165">
        <v>0</v>
      </c>
      <c r="R684" s="166">
        <v>2782.3855699999999</v>
      </c>
    </row>
    <row r="685" spans="1:18" ht="13.2">
      <c r="A685" s="167"/>
      <c r="B685" s="163" t="s">
        <v>17</v>
      </c>
      <c r="C685" s="163" t="s">
        <v>17</v>
      </c>
      <c r="D685" s="163" t="s">
        <v>152</v>
      </c>
      <c r="E685" s="163">
        <v>45</v>
      </c>
      <c r="F685" s="164">
        <v>0</v>
      </c>
      <c r="G685" s="165">
        <v>0</v>
      </c>
      <c r="H685" s="165">
        <v>0</v>
      </c>
      <c r="I685" s="165">
        <v>4381.3090700000002</v>
      </c>
      <c r="J685" s="165">
        <v>987.06871999999998</v>
      </c>
      <c r="K685" s="165">
        <v>5368.3777900000005</v>
      </c>
      <c r="L685" s="165">
        <v>88262.629119999998</v>
      </c>
      <c r="M685" s="165">
        <v>1051.1460199999999</v>
      </c>
      <c r="N685" s="165">
        <v>89313.775139999998</v>
      </c>
      <c r="O685" s="165">
        <v>94682.152930000011</v>
      </c>
      <c r="P685" s="165">
        <v>23762.17625</v>
      </c>
      <c r="Q685" s="165">
        <v>180.88910000000001</v>
      </c>
      <c r="R685" s="166">
        <v>23943.065350000001</v>
      </c>
    </row>
    <row r="686" spans="1:18" ht="13.2">
      <c r="A686" s="167"/>
      <c r="B686" s="163" t="s">
        <v>20</v>
      </c>
      <c r="C686" s="163" t="s">
        <v>170</v>
      </c>
      <c r="D686" s="163" t="s">
        <v>170</v>
      </c>
      <c r="E686" s="163">
        <v>94</v>
      </c>
      <c r="F686" s="164">
        <v>0</v>
      </c>
      <c r="G686" s="165">
        <v>0</v>
      </c>
      <c r="H686" s="165">
        <v>0</v>
      </c>
      <c r="I686" s="165">
        <v>324.43159000000003</v>
      </c>
      <c r="J686" s="165">
        <v>0</v>
      </c>
      <c r="K686" s="165">
        <v>324.43159000000003</v>
      </c>
      <c r="L686" s="165">
        <v>222.28095000000002</v>
      </c>
      <c r="M686" s="165">
        <v>0</v>
      </c>
      <c r="N686" s="165">
        <v>222.28095000000002</v>
      </c>
      <c r="O686" s="165">
        <v>546.71253999999999</v>
      </c>
      <c r="P686" s="165">
        <v>3564.3386</v>
      </c>
      <c r="Q686" s="165">
        <v>0</v>
      </c>
      <c r="R686" s="166">
        <v>3564.3386</v>
      </c>
    </row>
    <row r="687" spans="1:18" ht="13.2">
      <c r="A687" s="167"/>
      <c r="B687" s="167"/>
      <c r="C687" s="163" t="s">
        <v>171</v>
      </c>
      <c r="D687" s="163" t="s">
        <v>20</v>
      </c>
      <c r="E687" s="163">
        <v>13</v>
      </c>
      <c r="F687" s="164">
        <v>0</v>
      </c>
      <c r="G687" s="165">
        <v>0</v>
      </c>
      <c r="H687" s="165">
        <v>0</v>
      </c>
      <c r="I687" s="165">
        <v>178.54936999999998</v>
      </c>
      <c r="J687" s="165">
        <v>0.26307999999999998</v>
      </c>
      <c r="K687" s="165">
        <v>178.81245000000001</v>
      </c>
      <c r="L687" s="165">
        <v>764.83731</v>
      </c>
      <c r="M687" s="165">
        <v>6.6900000000000006E-3</v>
      </c>
      <c r="N687" s="165">
        <v>764.84400000000005</v>
      </c>
      <c r="O687" s="165">
        <v>943.65644999999995</v>
      </c>
      <c r="P687" s="165">
        <v>6399.4953299999997</v>
      </c>
      <c r="Q687" s="165">
        <v>0</v>
      </c>
      <c r="R687" s="166">
        <v>6399.4953299999997</v>
      </c>
    </row>
    <row r="688" spans="1:18" ht="13.2">
      <c r="A688" s="167"/>
      <c r="B688" s="163" t="s">
        <v>23</v>
      </c>
      <c r="C688" s="163" t="s">
        <v>338</v>
      </c>
      <c r="D688" s="163" t="s">
        <v>339</v>
      </c>
      <c r="E688" s="163">
        <v>27</v>
      </c>
      <c r="F688" s="164">
        <v>0</v>
      </c>
      <c r="G688" s="165">
        <v>0</v>
      </c>
      <c r="H688" s="165">
        <v>0</v>
      </c>
      <c r="I688" s="165">
        <v>70.982889999999998</v>
      </c>
      <c r="J688" s="165">
        <v>0.43692999999999999</v>
      </c>
      <c r="K688" s="165">
        <v>71.419820000000001</v>
      </c>
      <c r="L688" s="165">
        <v>17.032040000000002</v>
      </c>
      <c r="M688" s="165">
        <v>1.6200000000000001E-3</v>
      </c>
      <c r="N688" s="165">
        <v>17.033660000000001</v>
      </c>
      <c r="O688" s="165">
        <v>88.453479999999999</v>
      </c>
      <c r="P688" s="165">
        <v>2169.76719</v>
      </c>
      <c r="Q688" s="165">
        <v>0</v>
      </c>
      <c r="R688" s="166">
        <v>2169.76719</v>
      </c>
    </row>
    <row r="689" spans="1:18" ht="13.2">
      <c r="A689" s="167"/>
      <c r="B689" s="167"/>
      <c r="C689" s="167"/>
      <c r="D689" s="163" t="s">
        <v>340</v>
      </c>
      <c r="E689" s="163">
        <v>28</v>
      </c>
      <c r="F689" s="164">
        <v>0</v>
      </c>
      <c r="G689" s="165">
        <v>0</v>
      </c>
      <c r="H689" s="165">
        <v>0</v>
      </c>
      <c r="I689" s="165">
        <v>231.99714</v>
      </c>
      <c r="J689" s="165">
        <v>0.17821999999999999</v>
      </c>
      <c r="K689" s="165">
        <v>232.17535999999998</v>
      </c>
      <c r="L689" s="165">
        <v>53.38158</v>
      </c>
      <c r="M689" s="165">
        <v>2.6800000000000001E-3</v>
      </c>
      <c r="N689" s="165">
        <v>53.384260000000005</v>
      </c>
      <c r="O689" s="165">
        <v>285.55962</v>
      </c>
      <c r="P689" s="165">
        <v>1741.53703</v>
      </c>
      <c r="Q689" s="165">
        <v>0</v>
      </c>
      <c r="R689" s="166">
        <v>1741.53703</v>
      </c>
    </row>
    <row r="690" spans="1:18" ht="13.2">
      <c r="A690" s="167"/>
      <c r="B690" s="167"/>
      <c r="C690" s="163" t="s">
        <v>341</v>
      </c>
      <c r="D690" s="163" t="s">
        <v>342</v>
      </c>
      <c r="E690" s="163">
        <v>26</v>
      </c>
      <c r="F690" s="164">
        <v>0</v>
      </c>
      <c r="G690" s="165">
        <v>0</v>
      </c>
      <c r="H690" s="165">
        <v>0</v>
      </c>
      <c r="I690" s="165">
        <v>160.66349</v>
      </c>
      <c r="J690" s="165">
        <v>2.121E-2</v>
      </c>
      <c r="K690" s="165">
        <v>160.68470000000002</v>
      </c>
      <c r="L690" s="165">
        <v>3.8333400000000002</v>
      </c>
      <c r="M690" s="165">
        <v>7.5199999999999998E-3</v>
      </c>
      <c r="N690" s="165">
        <v>3.8408600000000002</v>
      </c>
      <c r="O690" s="165">
        <v>164.52555999999998</v>
      </c>
      <c r="P690" s="165">
        <v>4306.71947</v>
      </c>
      <c r="Q690" s="165">
        <v>0</v>
      </c>
      <c r="R690" s="166">
        <v>4306.71947</v>
      </c>
    </row>
    <row r="691" spans="1:18" ht="13.2">
      <c r="A691" s="167"/>
      <c r="B691" s="167"/>
      <c r="C691" s="163" t="s">
        <v>343</v>
      </c>
      <c r="D691" s="163" t="s">
        <v>344</v>
      </c>
      <c r="E691" s="163">
        <v>59</v>
      </c>
      <c r="F691" s="164">
        <v>0</v>
      </c>
      <c r="G691" s="165">
        <v>0</v>
      </c>
      <c r="H691" s="165">
        <v>0</v>
      </c>
      <c r="I691" s="165">
        <v>482.18271000000004</v>
      </c>
      <c r="J691" s="165">
        <v>0.42737000000000003</v>
      </c>
      <c r="K691" s="165">
        <v>482.61008000000004</v>
      </c>
      <c r="L691" s="165">
        <v>179.65267</v>
      </c>
      <c r="M691" s="165">
        <v>2.9999999999999997E-4</v>
      </c>
      <c r="N691" s="165">
        <v>179.65297000000001</v>
      </c>
      <c r="O691" s="165">
        <v>662.26305000000002</v>
      </c>
      <c r="P691" s="165">
        <v>5696.5710999999992</v>
      </c>
      <c r="Q691" s="165">
        <v>0</v>
      </c>
      <c r="R691" s="166">
        <v>5696.5710999999992</v>
      </c>
    </row>
    <row r="692" spans="1:18" ht="13.2">
      <c r="A692" s="167"/>
      <c r="B692" s="167"/>
      <c r="C692" s="163" t="s">
        <v>23</v>
      </c>
      <c r="D692" s="163" t="s">
        <v>23</v>
      </c>
      <c r="E692" s="163">
        <v>58</v>
      </c>
      <c r="F692" s="164">
        <v>0</v>
      </c>
      <c r="G692" s="165">
        <v>0</v>
      </c>
      <c r="H692" s="165">
        <v>0</v>
      </c>
      <c r="I692" s="165">
        <v>251.80265</v>
      </c>
      <c r="J692" s="165">
        <v>12.744759999999999</v>
      </c>
      <c r="K692" s="165">
        <v>264.54740999999996</v>
      </c>
      <c r="L692" s="165">
        <v>230.91932</v>
      </c>
      <c r="M692" s="165">
        <v>24.354009999999999</v>
      </c>
      <c r="N692" s="165">
        <v>255.27332999999999</v>
      </c>
      <c r="O692" s="165">
        <v>519.82074</v>
      </c>
      <c r="P692" s="165">
        <v>3440.9969300000002</v>
      </c>
      <c r="Q692" s="165">
        <v>0</v>
      </c>
      <c r="R692" s="166">
        <v>3440.9969300000002</v>
      </c>
    </row>
    <row r="693" spans="1:18" ht="13.2">
      <c r="A693" s="167"/>
      <c r="B693" s="167"/>
      <c r="C693" s="163" t="s">
        <v>180</v>
      </c>
      <c r="D693" s="163" t="s">
        <v>181</v>
      </c>
      <c r="E693" s="163">
        <v>7</v>
      </c>
      <c r="F693" s="164">
        <v>0</v>
      </c>
      <c r="G693" s="165">
        <v>0</v>
      </c>
      <c r="H693" s="165">
        <v>0</v>
      </c>
      <c r="I693" s="165">
        <v>278.08605</v>
      </c>
      <c r="J693" s="165">
        <v>1.56856</v>
      </c>
      <c r="K693" s="165">
        <v>279.65460999999999</v>
      </c>
      <c r="L693" s="165">
        <v>115.58819</v>
      </c>
      <c r="M693" s="165">
        <v>5.8200000000000005E-3</v>
      </c>
      <c r="N693" s="165">
        <v>115.59401</v>
      </c>
      <c r="O693" s="165">
        <v>395.24862000000002</v>
      </c>
      <c r="P693" s="165">
        <v>11652.560210000001</v>
      </c>
      <c r="Q693" s="165">
        <v>0</v>
      </c>
      <c r="R693" s="166">
        <v>11652.560210000001</v>
      </c>
    </row>
    <row r="694" spans="1:18" ht="13.2">
      <c r="A694" s="167"/>
      <c r="B694" s="167"/>
      <c r="C694" s="163" t="s">
        <v>345</v>
      </c>
      <c r="D694" s="163" t="s">
        <v>345</v>
      </c>
      <c r="E694" s="163">
        <v>56</v>
      </c>
      <c r="F694" s="164">
        <v>0</v>
      </c>
      <c r="G694" s="165">
        <v>0</v>
      </c>
      <c r="H694" s="165">
        <v>0</v>
      </c>
      <c r="I694" s="165">
        <v>205.54132000000001</v>
      </c>
      <c r="J694" s="165">
        <v>0</v>
      </c>
      <c r="K694" s="165">
        <v>205.54132000000001</v>
      </c>
      <c r="L694" s="165">
        <v>39.858059999999995</v>
      </c>
      <c r="M694" s="165">
        <v>4.1200000000000004E-3</v>
      </c>
      <c r="N694" s="165">
        <v>39.862180000000002</v>
      </c>
      <c r="O694" s="165">
        <v>245.40350000000001</v>
      </c>
      <c r="P694" s="165">
        <v>3848.4961699999999</v>
      </c>
      <c r="Q694" s="165">
        <v>0</v>
      </c>
      <c r="R694" s="166">
        <v>3848.4961699999999</v>
      </c>
    </row>
    <row r="695" spans="1:18" ht="13.2">
      <c r="A695" s="167"/>
      <c r="B695" s="167"/>
      <c r="C695" s="163" t="s">
        <v>346</v>
      </c>
      <c r="D695" s="163" t="s">
        <v>347</v>
      </c>
      <c r="E695" s="163">
        <v>32</v>
      </c>
      <c r="F695" s="164">
        <v>0</v>
      </c>
      <c r="G695" s="165">
        <v>0</v>
      </c>
      <c r="H695" s="165">
        <v>0</v>
      </c>
      <c r="I695" s="165">
        <v>268.64784000000003</v>
      </c>
      <c r="J695" s="165">
        <v>0</v>
      </c>
      <c r="K695" s="165">
        <v>268.64784000000003</v>
      </c>
      <c r="L695" s="165">
        <v>39.806620000000002</v>
      </c>
      <c r="M695" s="165">
        <v>0</v>
      </c>
      <c r="N695" s="165">
        <v>39.806620000000002</v>
      </c>
      <c r="O695" s="165">
        <v>308.45446000000004</v>
      </c>
      <c r="P695" s="165">
        <v>3454.79585</v>
      </c>
      <c r="Q695" s="165">
        <v>0</v>
      </c>
      <c r="R695" s="166">
        <v>3454.79585</v>
      </c>
    </row>
    <row r="696" spans="1:18" ht="13.2">
      <c r="A696" s="167"/>
      <c r="B696" s="163" t="s">
        <v>25</v>
      </c>
      <c r="C696" s="163" t="s">
        <v>25</v>
      </c>
      <c r="D696" s="163" t="s">
        <v>221</v>
      </c>
      <c r="E696" s="163">
        <v>20</v>
      </c>
      <c r="F696" s="164">
        <v>0</v>
      </c>
      <c r="G696" s="165">
        <v>0</v>
      </c>
      <c r="H696" s="165">
        <v>0</v>
      </c>
      <c r="I696" s="165">
        <v>223.40017</v>
      </c>
      <c r="J696" s="165">
        <v>1.3269999999999999E-2</v>
      </c>
      <c r="K696" s="165">
        <v>223.41344000000001</v>
      </c>
      <c r="L696" s="165">
        <v>263.20486</v>
      </c>
      <c r="M696" s="165">
        <v>1.5910000000000001E-2</v>
      </c>
      <c r="N696" s="165">
        <v>263.22077000000002</v>
      </c>
      <c r="O696" s="165">
        <v>486.63421</v>
      </c>
      <c r="P696" s="165">
        <v>7538.6480099999999</v>
      </c>
      <c r="Q696" s="165">
        <v>0</v>
      </c>
      <c r="R696" s="166">
        <v>7538.6480099999999</v>
      </c>
    </row>
    <row r="697" spans="1:18" ht="13.2">
      <c r="A697" s="167"/>
      <c r="B697" s="167"/>
      <c r="C697" s="167"/>
      <c r="D697" s="163" t="s">
        <v>25</v>
      </c>
      <c r="E697" s="163">
        <v>6</v>
      </c>
      <c r="F697" s="164">
        <v>0</v>
      </c>
      <c r="G697" s="165">
        <v>0</v>
      </c>
      <c r="H697" s="165">
        <v>0</v>
      </c>
      <c r="I697" s="165">
        <v>434.92336999999998</v>
      </c>
      <c r="J697" s="165">
        <v>10.16189</v>
      </c>
      <c r="K697" s="165">
        <v>445.08526000000001</v>
      </c>
      <c r="L697" s="165">
        <v>1405.9852800000001</v>
      </c>
      <c r="M697" s="165">
        <v>29.075800000000001</v>
      </c>
      <c r="N697" s="165">
        <v>1435.0610800000002</v>
      </c>
      <c r="O697" s="165">
        <v>1880.14634</v>
      </c>
      <c r="P697" s="165">
        <v>9003.0146999999997</v>
      </c>
      <c r="Q697" s="165">
        <v>0</v>
      </c>
      <c r="R697" s="166">
        <v>9003.0146999999997</v>
      </c>
    </row>
    <row r="698" spans="1:18" ht="13.2">
      <c r="A698" s="163" t="s">
        <v>348</v>
      </c>
      <c r="B698" s="163" t="s">
        <v>17</v>
      </c>
      <c r="C698" s="163" t="s">
        <v>17</v>
      </c>
      <c r="D698" s="163" t="s">
        <v>152</v>
      </c>
      <c r="E698" s="163">
        <v>1</v>
      </c>
      <c r="F698" s="164">
        <v>0</v>
      </c>
      <c r="G698" s="165">
        <v>0</v>
      </c>
      <c r="H698" s="165">
        <v>0</v>
      </c>
      <c r="I698" s="165">
        <v>0</v>
      </c>
      <c r="J698" s="165">
        <v>0</v>
      </c>
      <c r="K698" s="165">
        <v>0</v>
      </c>
      <c r="L698" s="165">
        <v>0</v>
      </c>
      <c r="M698" s="165">
        <v>0</v>
      </c>
      <c r="N698" s="165">
        <v>0</v>
      </c>
      <c r="O698" s="165">
        <v>0</v>
      </c>
      <c r="P698" s="165">
        <v>1103907.3644699999</v>
      </c>
      <c r="Q698" s="165">
        <v>348171.00007999997</v>
      </c>
      <c r="R698" s="166">
        <v>1452078.3645500001</v>
      </c>
    </row>
    <row r="699" spans="1:18" ht="13.2">
      <c r="A699" s="163" t="s">
        <v>349</v>
      </c>
      <c r="B699" s="163" t="s">
        <v>4</v>
      </c>
      <c r="C699" s="163" t="s">
        <v>106</v>
      </c>
      <c r="D699" s="163" t="s">
        <v>107</v>
      </c>
      <c r="E699" s="163">
        <v>33</v>
      </c>
      <c r="F699" s="164">
        <v>0</v>
      </c>
      <c r="G699" s="165">
        <v>0</v>
      </c>
      <c r="H699" s="165">
        <v>0</v>
      </c>
      <c r="I699" s="165">
        <v>0</v>
      </c>
      <c r="J699" s="165">
        <v>0</v>
      </c>
      <c r="K699" s="165">
        <v>0</v>
      </c>
      <c r="L699" s="165">
        <v>0</v>
      </c>
      <c r="M699" s="165">
        <v>0</v>
      </c>
      <c r="N699" s="165">
        <v>0</v>
      </c>
      <c r="O699" s="165">
        <v>0</v>
      </c>
      <c r="P699" s="165">
        <v>26753.141050000002</v>
      </c>
      <c r="Q699" s="165">
        <v>0</v>
      </c>
      <c r="R699" s="166">
        <v>26753.141050000002</v>
      </c>
    </row>
    <row r="700" spans="1:18" ht="13.2">
      <c r="A700" s="167"/>
      <c r="B700" s="163" t="s">
        <v>6</v>
      </c>
      <c r="C700" s="163" t="s">
        <v>6</v>
      </c>
      <c r="D700" s="163" t="s">
        <v>6</v>
      </c>
      <c r="E700" s="163">
        <v>38</v>
      </c>
      <c r="F700" s="164">
        <v>0</v>
      </c>
      <c r="G700" s="165">
        <v>0</v>
      </c>
      <c r="H700" s="165">
        <v>0</v>
      </c>
      <c r="I700" s="165">
        <v>0</v>
      </c>
      <c r="J700" s="165">
        <v>0</v>
      </c>
      <c r="K700" s="165">
        <v>0</v>
      </c>
      <c r="L700" s="165">
        <v>0</v>
      </c>
      <c r="M700" s="165">
        <v>0</v>
      </c>
      <c r="N700" s="165">
        <v>0</v>
      </c>
      <c r="O700" s="165">
        <v>0</v>
      </c>
      <c r="P700" s="165">
        <v>11408.30514</v>
      </c>
      <c r="Q700" s="165">
        <v>0</v>
      </c>
      <c r="R700" s="166">
        <v>11408.30514</v>
      </c>
    </row>
    <row r="701" spans="1:18" ht="13.2">
      <c r="A701" s="167"/>
      <c r="B701" s="167"/>
      <c r="C701" s="167"/>
      <c r="D701" s="163" t="s">
        <v>109</v>
      </c>
      <c r="E701" s="163">
        <v>6</v>
      </c>
      <c r="F701" s="164">
        <v>0</v>
      </c>
      <c r="G701" s="165">
        <v>0</v>
      </c>
      <c r="H701" s="165">
        <v>0</v>
      </c>
      <c r="I701" s="165">
        <v>0</v>
      </c>
      <c r="J701" s="165">
        <v>0</v>
      </c>
      <c r="K701" s="165">
        <v>0</v>
      </c>
      <c r="L701" s="165">
        <v>0</v>
      </c>
      <c r="M701" s="165">
        <v>0</v>
      </c>
      <c r="N701" s="165">
        <v>0</v>
      </c>
      <c r="O701" s="165">
        <v>0</v>
      </c>
      <c r="P701" s="165">
        <v>20966.347539999999</v>
      </c>
      <c r="Q701" s="165">
        <v>0</v>
      </c>
      <c r="R701" s="166">
        <v>20966.347539999999</v>
      </c>
    </row>
    <row r="702" spans="1:18" ht="13.2">
      <c r="A702" s="167"/>
      <c r="B702" s="167"/>
      <c r="C702" s="167"/>
      <c r="D702" s="167"/>
      <c r="E702" s="168">
        <v>204</v>
      </c>
      <c r="F702" s="169">
        <v>0</v>
      </c>
      <c r="G702" s="121">
        <v>0</v>
      </c>
      <c r="H702" s="121">
        <v>0</v>
      </c>
      <c r="I702" s="121">
        <v>0</v>
      </c>
      <c r="J702" s="121">
        <v>0</v>
      </c>
      <c r="K702" s="121">
        <v>0</v>
      </c>
      <c r="L702" s="121">
        <v>0</v>
      </c>
      <c r="M702" s="121">
        <v>0</v>
      </c>
      <c r="N702" s="121">
        <v>0</v>
      </c>
      <c r="O702" s="121">
        <v>0</v>
      </c>
      <c r="P702" s="121">
        <v>5635.91716</v>
      </c>
      <c r="Q702" s="121">
        <v>0</v>
      </c>
      <c r="R702" s="170">
        <v>5635.91716</v>
      </c>
    </row>
    <row r="703" spans="1:18" ht="13.2">
      <c r="A703" s="167"/>
      <c r="B703" s="167"/>
      <c r="C703" s="167"/>
      <c r="D703" s="163" t="s">
        <v>192</v>
      </c>
      <c r="E703" s="163">
        <v>198</v>
      </c>
      <c r="F703" s="164">
        <v>0</v>
      </c>
      <c r="G703" s="165">
        <v>0</v>
      </c>
      <c r="H703" s="165">
        <v>0</v>
      </c>
      <c r="I703" s="165">
        <v>0</v>
      </c>
      <c r="J703" s="165">
        <v>0</v>
      </c>
      <c r="K703" s="165">
        <v>0</v>
      </c>
      <c r="L703" s="165">
        <v>0</v>
      </c>
      <c r="M703" s="165">
        <v>0</v>
      </c>
      <c r="N703" s="165">
        <v>0</v>
      </c>
      <c r="O703" s="165">
        <v>0</v>
      </c>
      <c r="P703" s="165">
        <v>1236.79709</v>
      </c>
      <c r="Q703" s="165">
        <v>0</v>
      </c>
      <c r="R703" s="166">
        <v>1236.79709</v>
      </c>
    </row>
    <row r="704" spans="1:18" ht="13.2">
      <c r="A704" s="167"/>
      <c r="B704" s="167"/>
      <c r="C704" s="167"/>
      <c r="D704" s="163" t="s">
        <v>110</v>
      </c>
      <c r="E704" s="163">
        <v>158</v>
      </c>
      <c r="F704" s="164">
        <v>0</v>
      </c>
      <c r="G704" s="165">
        <v>0</v>
      </c>
      <c r="H704" s="165">
        <v>0</v>
      </c>
      <c r="I704" s="165">
        <v>0</v>
      </c>
      <c r="J704" s="165">
        <v>0</v>
      </c>
      <c r="K704" s="165">
        <v>0</v>
      </c>
      <c r="L704" s="165">
        <v>0</v>
      </c>
      <c r="M704" s="165">
        <v>0</v>
      </c>
      <c r="N704" s="165">
        <v>0</v>
      </c>
      <c r="O704" s="165">
        <v>0</v>
      </c>
      <c r="P704" s="165">
        <v>2902.1893599999999</v>
      </c>
      <c r="Q704" s="165">
        <v>0</v>
      </c>
      <c r="R704" s="166">
        <v>2902.1893599999999</v>
      </c>
    </row>
    <row r="705" spans="1:18" ht="13.2">
      <c r="A705" s="167"/>
      <c r="B705" s="167"/>
      <c r="C705" s="167"/>
      <c r="D705" s="163" t="s">
        <v>350</v>
      </c>
      <c r="E705" s="163">
        <v>132</v>
      </c>
      <c r="F705" s="164">
        <v>0</v>
      </c>
      <c r="G705" s="165">
        <v>0</v>
      </c>
      <c r="H705" s="165">
        <v>0</v>
      </c>
      <c r="I705" s="165">
        <v>0</v>
      </c>
      <c r="J705" s="165">
        <v>0</v>
      </c>
      <c r="K705" s="165">
        <v>0</v>
      </c>
      <c r="L705" s="165">
        <v>0</v>
      </c>
      <c r="M705" s="165">
        <v>0</v>
      </c>
      <c r="N705" s="165">
        <v>0</v>
      </c>
      <c r="O705" s="165">
        <v>0</v>
      </c>
      <c r="P705" s="165">
        <v>3132.7052999999996</v>
      </c>
      <c r="Q705" s="165">
        <v>0</v>
      </c>
      <c r="R705" s="166">
        <v>3132.7052999999996</v>
      </c>
    </row>
    <row r="706" spans="1:18" ht="13.2">
      <c r="A706" s="167"/>
      <c r="B706" s="163" t="s">
        <v>8</v>
      </c>
      <c r="C706" s="163" t="s">
        <v>8</v>
      </c>
      <c r="D706" s="163" t="s">
        <v>8</v>
      </c>
      <c r="E706" s="163">
        <v>80</v>
      </c>
      <c r="F706" s="164">
        <v>0</v>
      </c>
      <c r="G706" s="165">
        <v>0</v>
      </c>
      <c r="H706" s="165">
        <v>0</v>
      </c>
      <c r="I706" s="165">
        <v>0</v>
      </c>
      <c r="J706" s="165">
        <v>0</v>
      </c>
      <c r="K706" s="165">
        <v>0</v>
      </c>
      <c r="L706" s="165">
        <v>0</v>
      </c>
      <c r="M706" s="165">
        <v>0</v>
      </c>
      <c r="N706" s="165">
        <v>0</v>
      </c>
      <c r="O706" s="165">
        <v>0</v>
      </c>
      <c r="P706" s="165">
        <v>19827.854179999998</v>
      </c>
      <c r="Q706" s="165">
        <v>0</v>
      </c>
      <c r="R706" s="166">
        <v>19827.854179999998</v>
      </c>
    </row>
    <row r="707" spans="1:18" ht="13.2">
      <c r="A707" s="167"/>
      <c r="B707" s="167"/>
      <c r="C707" s="163" t="s">
        <v>113</v>
      </c>
      <c r="D707" s="163" t="s">
        <v>113</v>
      </c>
      <c r="E707" s="163">
        <v>96</v>
      </c>
      <c r="F707" s="164">
        <v>0</v>
      </c>
      <c r="G707" s="165">
        <v>0</v>
      </c>
      <c r="H707" s="165">
        <v>0</v>
      </c>
      <c r="I707" s="165">
        <v>0</v>
      </c>
      <c r="J707" s="165">
        <v>0</v>
      </c>
      <c r="K707" s="165">
        <v>0</v>
      </c>
      <c r="L707" s="165">
        <v>0</v>
      </c>
      <c r="M707" s="165">
        <v>0</v>
      </c>
      <c r="N707" s="165">
        <v>0</v>
      </c>
      <c r="O707" s="165">
        <v>0</v>
      </c>
      <c r="P707" s="165">
        <v>11341.78066</v>
      </c>
      <c r="Q707" s="165">
        <v>0</v>
      </c>
      <c r="R707" s="166">
        <v>11341.78066</v>
      </c>
    </row>
    <row r="708" spans="1:18" ht="13.2">
      <c r="A708" s="167"/>
      <c r="B708" s="163" t="s">
        <v>9</v>
      </c>
      <c r="C708" s="163" t="s">
        <v>114</v>
      </c>
      <c r="D708" s="163" t="s">
        <v>202</v>
      </c>
      <c r="E708" s="163">
        <v>58</v>
      </c>
      <c r="F708" s="164">
        <v>0</v>
      </c>
      <c r="G708" s="165">
        <v>0</v>
      </c>
      <c r="H708" s="165">
        <v>0</v>
      </c>
      <c r="I708" s="165">
        <v>0</v>
      </c>
      <c r="J708" s="165">
        <v>0</v>
      </c>
      <c r="K708" s="165">
        <v>0</v>
      </c>
      <c r="L708" s="165">
        <v>0</v>
      </c>
      <c r="M708" s="165">
        <v>0</v>
      </c>
      <c r="N708" s="165">
        <v>0</v>
      </c>
      <c r="O708" s="165">
        <v>0</v>
      </c>
      <c r="P708" s="165">
        <v>13711.389150000001</v>
      </c>
      <c r="Q708" s="165">
        <v>0</v>
      </c>
      <c r="R708" s="166">
        <v>13711.389150000001</v>
      </c>
    </row>
    <row r="709" spans="1:18" ht="13.2">
      <c r="A709" s="167"/>
      <c r="B709" s="167"/>
      <c r="C709" s="167"/>
      <c r="D709" s="167"/>
      <c r="E709" s="168">
        <v>62</v>
      </c>
      <c r="F709" s="169">
        <v>0</v>
      </c>
      <c r="G709" s="121">
        <v>0</v>
      </c>
      <c r="H709" s="121">
        <v>0</v>
      </c>
      <c r="I709" s="121">
        <v>0</v>
      </c>
      <c r="J709" s="121">
        <v>0</v>
      </c>
      <c r="K709" s="121">
        <v>0</v>
      </c>
      <c r="L709" s="121">
        <v>0</v>
      </c>
      <c r="M709" s="121">
        <v>0</v>
      </c>
      <c r="N709" s="121">
        <v>0</v>
      </c>
      <c r="O709" s="121">
        <v>0</v>
      </c>
      <c r="P709" s="121">
        <v>11180.42922</v>
      </c>
      <c r="Q709" s="121">
        <v>0</v>
      </c>
      <c r="R709" s="170">
        <v>11180.42922</v>
      </c>
    </row>
    <row r="710" spans="1:18" ht="13.2">
      <c r="A710" s="167"/>
      <c r="B710" s="167"/>
      <c r="C710" s="167"/>
      <c r="D710" s="163" t="s">
        <v>9</v>
      </c>
      <c r="E710" s="163">
        <v>94</v>
      </c>
      <c r="F710" s="164">
        <v>0</v>
      </c>
      <c r="G710" s="165">
        <v>0</v>
      </c>
      <c r="H710" s="165">
        <v>0</v>
      </c>
      <c r="I710" s="165">
        <v>0</v>
      </c>
      <c r="J710" s="165">
        <v>0</v>
      </c>
      <c r="K710" s="165">
        <v>0</v>
      </c>
      <c r="L710" s="165">
        <v>0</v>
      </c>
      <c r="M710" s="165">
        <v>0</v>
      </c>
      <c r="N710" s="165">
        <v>0</v>
      </c>
      <c r="O710" s="165">
        <v>0</v>
      </c>
      <c r="P710" s="165">
        <v>12932.703949999999</v>
      </c>
      <c r="Q710" s="165">
        <v>0</v>
      </c>
      <c r="R710" s="166">
        <v>12932.703949999999</v>
      </c>
    </row>
    <row r="711" spans="1:18" ht="13.2">
      <c r="A711" s="167"/>
      <c r="B711" s="167"/>
      <c r="C711" s="167"/>
      <c r="D711" s="167"/>
      <c r="E711" s="168">
        <v>157</v>
      </c>
      <c r="F711" s="169">
        <v>0</v>
      </c>
      <c r="G711" s="121">
        <v>0</v>
      </c>
      <c r="H711" s="121">
        <v>0</v>
      </c>
      <c r="I711" s="121">
        <v>0</v>
      </c>
      <c r="J711" s="121">
        <v>0</v>
      </c>
      <c r="K711" s="121">
        <v>0</v>
      </c>
      <c r="L711" s="121">
        <v>0</v>
      </c>
      <c r="M711" s="121">
        <v>0</v>
      </c>
      <c r="N711" s="121">
        <v>0</v>
      </c>
      <c r="O711" s="121">
        <v>0</v>
      </c>
      <c r="P711" s="121">
        <v>3997.26712</v>
      </c>
      <c r="Q711" s="121">
        <v>0</v>
      </c>
      <c r="R711" s="170">
        <v>3997.26712</v>
      </c>
    </row>
    <row r="712" spans="1:18" ht="13.2">
      <c r="A712" s="167"/>
      <c r="B712" s="163" t="s">
        <v>10</v>
      </c>
      <c r="C712" s="163" t="s">
        <v>10</v>
      </c>
      <c r="D712" s="163" t="s">
        <v>10</v>
      </c>
      <c r="E712" s="163">
        <v>81</v>
      </c>
      <c r="F712" s="164">
        <v>0</v>
      </c>
      <c r="G712" s="165">
        <v>0</v>
      </c>
      <c r="H712" s="165">
        <v>0</v>
      </c>
      <c r="I712" s="165">
        <v>0</v>
      </c>
      <c r="J712" s="165">
        <v>0</v>
      </c>
      <c r="K712" s="165">
        <v>0</v>
      </c>
      <c r="L712" s="165">
        <v>0</v>
      </c>
      <c r="M712" s="165">
        <v>0</v>
      </c>
      <c r="N712" s="165">
        <v>0</v>
      </c>
      <c r="O712" s="165">
        <v>0</v>
      </c>
      <c r="P712" s="165">
        <v>13966.4977</v>
      </c>
      <c r="Q712" s="165">
        <v>0</v>
      </c>
      <c r="R712" s="166">
        <v>13966.4977</v>
      </c>
    </row>
    <row r="713" spans="1:18" ht="13.2">
      <c r="A713" s="167"/>
      <c r="B713" s="167"/>
      <c r="C713" s="167"/>
      <c r="D713" s="167"/>
      <c r="E713" s="168">
        <v>75</v>
      </c>
      <c r="F713" s="169">
        <v>0</v>
      </c>
      <c r="G713" s="121">
        <v>0</v>
      </c>
      <c r="H713" s="121">
        <v>0</v>
      </c>
      <c r="I713" s="121">
        <v>0</v>
      </c>
      <c r="J713" s="121">
        <v>0</v>
      </c>
      <c r="K713" s="121">
        <v>0</v>
      </c>
      <c r="L713" s="121">
        <v>0</v>
      </c>
      <c r="M713" s="121">
        <v>0</v>
      </c>
      <c r="N713" s="121">
        <v>0</v>
      </c>
      <c r="O713" s="121">
        <v>0</v>
      </c>
      <c r="P713" s="121">
        <v>16625.920819999999</v>
      </c>
      <c r="Q713" s="121">
        <v>0</v>
      </c>
      <c r="R713" s="170">
        <v>16625.920819999999</v>
      </c>
    </row>
    <row r="714" spans="1:18" ht="13.2">
      <c r="A714" s="167"/>
      <c r="B714" s="167"/>
      <c r="C714" s="167"/>
      <c r="D714" s="163" t="s">
        <v>203</v>
      </c>
      <c r="E714" s="163">
        <v>125</v>
      </c>
      <c r="F714" s="164">
        <v>0</v>
      </c>
      <c r="G714" s="165">
        <v>0</v>
      </c>
      <c r="H714" s="165">
        <v>0</v>
      </c>
      <c r="I714" s="165">
        <v>0</v>
      </c>
      <c r="J714" s="165">
        <v>0</v>
      </c>
      <c r="K714" s="165">
        <v>0</v>
      </c>
      <c r="L714" s="165">
        <v>0</v>
      </c>
      <c r="M714" s="165">
        <v>0</v>
      </c>
      <c r="N714" s="165">
        <v>0</v>
      </c>
      <c r="O714" s="165">
        <v>0</v>
      </c>
      <c r="P714" s="165">
        <v>453.39711</v>
      </c>
      <c r="Q714" s="165">
        <v>0</v>
      </c>
      <c r="R714" s="166">
        <v>453.39711</v>
      </c>
    </row>
    <row r="715" spans="1:18" ht="13.2">
      <c r="A715" s="167"/>
      <c r="B715" s="163" t="s">
        <v>116</v>
      </c>
      <c r="C715" s="163" t="s">
        <v>116</v>
      </c>
      <c r="D715" s="163" t="s">
        <v>116</v>
      </c>
      <c r="E715" s="163">
        <v>19</v>
      </c>
      <c r="F715" s="164">
        <v>0</v>
      </c>
      <c r="G715" s="165">
        <v>0</v>
      </c>
      <c r="H715" s="165">
        <v>0</v>
      </c>
      <c r="I715" s="165">
        <v>0</v>
      </c>
      <c r="J715" s="165">
        <v>0</v>
      </c>
      <c r="K715" s="165">
        <v>0</v>
      </c>
      <c r="L715" s="165">
        <v>0</v>
      </c>
      <c r="M715" s="165">
        <v>0</v>
      </c>
      <c r="N715" s="165">
        <v>0</v>
      </c>
      <c r="O715" s="165">
        <v>0</v>
      </c>
      <c r="P715" s="165">
        <v>14534.393460000001</v>
      </c>
      <c r="Q715" s="165">
        <v>0</v>
      </c>
      <c r="R715" s="166">
        <v>14534.393460000001</v>
      </c>
    </row>
    <row r="716" spans="1:18" ht="13.2">
      <c r="A716" s="167"/>
      <c r="B716" s="167"/>
      <c r="C716" s="167"/>
      <c r="D716" s="167"/>
      <c r="E716" s="168">
        <v>67</v>
      </c>
      <c r="F716" s="169">
        <v>0</v>
      </c>
      <c r="G716" s="121">
        <v>0</v>
      </c>
      <c r="H716" s="121">
        <v>0</v>
      </c>
      <c r="I716" s="121">
        <v>0</v>
      </c>
      <c r="J716" s="121">
        <v>0</v>
      </c>
      <c r="K716" s="121">
        <v>0</v>
      </c>
      <c r="L716" s="121">
        <v>0</v>
      </c>
      <c r="M716" s="121">
        <v>0</v>
      </c>
      <c r="N716" s="121">
        <v>0</v>
      </c>
      <c r="O716" s="121">
        <v>0</v>
      </c>
      <c r="P716" s="121">
        <v>9319.9934499999999</v>
      </c>
      <c r="Q716" s="121">
        <v>0</v>
      </c>
      <c r="R716" s="170">
        <v>9319.9934499999999</v>
      </c>
    </row>
    <row r="717" spans="1:18" ht="13.2">
      <c r="A717" s="167"/>
      <c r="B717" s="163" t="s">
        <v>13</v>
      </c>
      <c r="C717" s="163" t="s">
        <v>119</v>
      </c>
      <c r="D717" s="163" t="s">
        <v>120</v>
      </c>
      <c r="E717" s="163">
        <v>37</v>
      </c>
      <c r="F717" s="164">
        <v>0</v>
      </c>
      <c r="G717" s="165">
        <v>0</v>
      </c>
      <c r="H717" s="165">
        <v>0</v>
      </c>
      <c r="I717" s="165">
        <v>0</v>
      </c>
      <c r="J717" s="165">
        <v>0</v>
      </c>
      <c r="K717" s="165">
        <v>0</v>
      </c>
      <c r="L717" s="165">
        <v>0</v>
      </c>
      <c r="M717" s="165">
        <v>0</v>
      </c>
      <c r="N717" s="165">
        <v>0</v>
      </c>
      <c r="O717" s="165">
        <v>0</v>
      </c>
      <c r="P717" s="165">
        <v>12723.859119999999</v>
      </c>
      <c r="Q717" s="165">
        <v>0</v>
      </c>
      <c r="R717" s="166">
        <v>12723.859119999999</v>
      </c>
    </row>
    <row r="718" spans="1:18" ht="13.2">
      <c r="A718" s="167"/>
      <c r="B718" s="167"/>
      <c r="C718" s="163" t="s">
        <v>13</v>
      </c>
      <c r="D718" s="163" t="s">
        <v>13</v>
      </c>
      <c r="E718" s="163">
        <v>5</v>
      </c>
      <c r="F718" s="164">
        <v>0</v>
      </c>
      <c r="G718" s="165">
        <v>0</v>
      </c>
      <c r="H718" s="165">
        <v>0</v>
      </c>
      <c r="I718" s="165">
        <v>0</v>
      </c>
      <c r="J718" s="165">
        <v>0</v>
      </c>
      <c r="K718" s="165">
        <v>0</v>
      </c>
      <c r="L718" s="165">
        <v>0</v>
      </c>
      <c r="M718" s="165">
        <v>0</v>
      </c>
      <c r="N718" s="165">
        <v>0</v>
      </c>
      <c r="O718" s="165">
        <v>0</v>
      </c>
      <c r="P718" s="165">
        <v>15860.66525</v>
      </c>
      <c r="Q718" s="165">
        <v>0</v>
      </c>
      <c r="R718" s="166">
        <v>15860.66525</v>
      </c>
    </row>
    <row r="719" spans="1:18" ht="13.2">
      <c r="A719" s="167"/>
      <c r="B719" s="167"/>
      <c r="C719" s="167"/>
      <c r="D719" s="167"/>
      <c r="E719" s="168">
        <v>36</v>
      </c>
      <c r="F719" s="169">
        <v>0</v>
      </c>
      <c r="G719" s="121">
        <v>0</v>
      </c>
      <c r="H719" s="121">
        <v>0</v>
      </c>
      <c r="I719" s="121">
        <v>0</v>
      </c>
      <c r="J719" s="121">
        <v>0</v>
      </c>
      <c r="K719" s="121">
        <v>0</v>
      </c>
      <c r="L719" s="121">
        <v>0</v>
      </c>
      <c r="M719" s="121">
        <v>0</v>
      </c>
      <c r="N719" s="121">
        <v>0</v>
      </c>
      <c r="O719" s="121">
        <v>0</v>
      </c>
      <c r="P719" s="121">
        <v>15640.0404</v>
      </c>
      <c r="Q719" s="121">
        <v>0</v>
      </c>
      <c r="R719" s="170">
        <v>15640.0404</v>
      </c>
    </row>
    <row r="720" spans="1:18" ht="13.2">
      <c r="A720" s="167"/>
      <c r="B720" s="167"/>
      <c r="C720" s="167"/>
      <c r="D720" s="167"/>
      <c r="E720" s="168">
        <v>150</v>
      </c>
      <c r="F720" s="169">
        <v>0</v>
      </c>
      <c r="G720" s="121">
        <v>0</v>
      </c>
      <c r="H720" s="121">
        <v>0</v>
      </c>
      <c r="I720" s="121">
        <v>0</v>
      </c>
      <c r="J720" s="121">
        <v>0</v>
      </c>
      <c r="K720" s="121">
        <v>0</v>
      </c>
      <c r="L720" s="121">
        <v>0</v>
      </c>
      <c r="M720" s="121">
        <v>0</v>
      </c>
      <c r="N720" s="121">
        <v>0</v>
      </c>
      <c r="O720" s="121">
        <v>0</v>
      </c>
      <c r="P720" s="121">
        <v>810.86553000000004</v>
      </c>
      <c r="Q720" s="121">
        <v>0</v>
      </c>
      <c r="R720" s="170">
        <v>810.86553000000004</v>
      </c>
    </row>
    <row r="721" spans="1:28" ht="13.2">
      <c r="A721" s="167"/>
      <c r="B721" s="163" t="s">
        <v>123</v>
      </c>
      <c r="C721" s="163" t="s">
        <v>125</v>
      </c>
      <c r="D721" s="163" t="s">
        <v>126</v>
      </c>
      <c r="E721" s="163">
        <v>152</v>
      </c>
      <c r="F721" s="164">
        <v>0</v>
      </c>
      <c r="G721" s="165">
        <v>0</v>
      </c>
      <c r="H721" s="165">
        <v>0</v>
      </c>
      <c r="I721" s="165">
        <v>0</v>
      </c>
      <c r="J721" s="165">
        <v>0</v>
      </c>
      <c r="K721" s="165">
        <v>0</v>
      </c>
      <c r="L721" s="165">
        <v>0</v>
      </c>
      <c r="M721" s="165">
        <v>0</v>
      </c>
      <c r="N721" s="165">
        <v>0</v>
      </c>
      <c r="O721" s="165">
        <v>0</v>
      </c>
      <c r="P721" s="165">
        <v>1967.08177</v>
      </c>
      <c r="Q721" s="165">
        <v>0</v>
      </c>
      <c r="R721" s="166">
        <v>1967.08177</v>
      </c>
    </row>
    <row r="722" spans="1:28" ht="13.2">
      <c r="A722" s="167"/>
      <c r="B722" s="167"/>
      <c r="C722" s="167"/>
      <c r="D722" s="163" t="s">
        <v>125</v>
      </c>
      <c r="E722" s="163">
        <v>2</v>
      </c>
      <c r="F722" s="164">
        <v>0</v>
      </c>
      <c r="G722" s="165">
        <v>0</v>
      </c>
      <c r="H722" s="165">
        <v>0</v>
      </c>
      <c r="I722" s="165">
        <v>0</v>
      </c>
      <c r="J722" s="165">
        <v>0</v>
      </c>
      <c r="K722" s="165">
        <v>0</v>
      </c>
      <c r="L722" s="165">
        <v>0</v>
      </c>
      <c r="M722" s="165">
        <v>0</v>
      </c>
      <c r="N722" s="165">
        <v>0</v>
      </c>
      <c r="O722" s="165">
        <v>0</v>
      </c>
      <c r="P722" s="165">
        <v>23856.072929999998</v>
      </c>
      <c r="Q722" s="165">
        <v>0</v>
      </c>
      <c r="R722" s="166">
        <v>23856.072929999998</v>
      </c>
    </row>
    <row r="723" spans="1:28" ht="13.2">
      <c r="A723" s="167"/>
      <c r="B723" s="167"/>
      <c r="C723" s="167"/>
      <c r="D723" s="167"/>
      <c r="E723" s="168">
        <v>52</v>
      </c>
      <c r="F723" s="169">
        <v>0</v>
      </c>
      <c r="G723" s="121">
        <v>0</v>
      </c>
      <c r="H723" s="121">
        <v>0</v>
      </c>
      <c r="I723" s="121">
        <v>0</v>
      </c>
      <c r="J723" s="121">
        <v>0</v>
      </c>
      <c r="K723" s="121">
        <v>0</v>
      </c>
      <c r="L723" s="121">
        <v>0</v>
      </c>
      <c r="M723" s="121">
        <v>0</v>
      </c>
      <c r="N723" s="121">
        <v>0</v>
      </c>
      <c r="O723" s="121">
        <v>0</v>
      </c>
      <c r="P723" s="121">
        <v>13894.203609999999</v>
      </c>
      <c r="Q723" s="121">
        <v>0</v>
      </c>
      <c r="R723" s="170">
        <v>13894.203609999999</v>
      </c>
    </row>
    <row r="724" spans="1:28" ht="13.2">
      <c r="A724" s="167"/>
      <c r="B724" s="163" t="s">
        <v>15</v>
      </c>
      <c r="C724" s="163" t="s">
        <v>130</v>
      </c>
      <c r="D724" s="163" t="s">
        <v>130</v>
      </c>
      <c r="E724" s="163">
        <v>3</v>
      </c>
      <c r="F724" s="164">
        <v>0</v>
      </c>
      <c r="G724" s="165">
        <v>0</v>
      </c>
      <c r="H724" s="165">
        <v>0</v>
      </c>
      <c r="I724" s="165">
        <v>0</v>
      </c>
      <c r="J724" s="165">
        <v>0</v>
      </c>
      <c r="K724" s="165">
        <v>0</v>
      </c>
      <c r="L724" s="165">
        <v>0</v>
      </c>
      <c r="M724" s="165">
        <v>0</v>
      </c>
      <c r="N724" s="165">
        <v>0</v>
      </c>
      <c r="O724" s="165">
        <v>0</v>
      </c>
      <c r="P724" s="165">
        <v>43218.192139999999</v>
      </c>
      <c r="Q724" s="165">
        <v>0</v>
      </c>
      <c r="R724" s="166">
        <v>43218.192139999999</v>
      </c>
    </row>
    <row r="725" spans="1:28" ht="13.2">
      <c r="A725" s="167"/>
      <c r="B725" s="167"/>
      <c r="C725" s="167"/>
      <c r="D725" s="167"/>
      <c r="E725" s="168">
        <v>30</v>
      </c>
      <c r="F725" s="169">
        <v>0</v>
      </c>
      <c r="G725" s="121">
        <v>0</v>
      </c>
      <c r="H725" s="121">
        <v>0</v>
      </c>
      <c r="I725" s="121">
        <v>0</v>
      </c>
      <c r="J725" s="121">
        <v>0</v>
      </c>
      <c r="K725" s="121">
        <v>0</v>
      </c>
      <c r="L725" s="121">
        <v>0</v>
      </c>
      <c r="M725" s="121">
        <v>0</v>
      </c>
      <c r="N725" s="121">
        <v>0</v>
      </c>
      <c r="O725" s="121">
        <v>0</v>
      </c>
      <c r="P725" s="121">
        <v>31621.642690000001</v>
      </c>
      <c r="Q725" s="121">
        <v>0</v>
      </c>
      <c r="R725" s="170">
        <v>31621.642690000001</v>
      </c>
    </row>
    <row r="726" spans="1:28" ht="13.2">
      <c r="A726" s="167"/>
      <c r="B726" s="167"/>
      <c r="C726" s="167"/>
      <c r="D726" s="167"/>
      <c r="E726" s="168">
        <v>108</v>
      </c>
      <c r="F726" s="169">
        <v>0</v>
      </c>
      <c r="G726" s="121">
        <v>0</v>
      </c>
      <c r="H726" s="121">
        <v>0</v>
      </c>
      <c r="I726" s="121">
        <v>0</v>
      </c>
      <c r="J726" s="121">
        <v>0</v>
      </c>
      <c r="K726" s="121">
        <v>0</v>
      </c>
      <c r="L726" s="121">
        <v>0</v>
      </c>
      <c r="M726" s="121">
        <v>0</v>
      </c>
      <c r="N726" s="121">
        <v>0</v>
      </c>
      <c r="O726" s="121">
        <v>0</v>
      </c>
      <c r="P726" s="121">
        <v>5132.3242799999998</v>
      </c>
      <c r="Q726" s="121">
        <v>0</v>
      </c>
      <c r="R726" s="170">
        <v>5132.3242799999998</v>
      </c>
    </row>
    <row r="727" spans="1:28" ht="13.2">
      <c r="A727" s="167"/>
      <c r="B727" s="167"/>
      <c r="C727" s="167"/>
      <c r="D727" s="167"/>
      <c r="E727" s="168">
        <v>148</v>
      </c>
      <c r="F727" s="169">
        <v>0</v>
      </c>
      <c r="G727" s="121">
        <v>0</v>
      </c>
      <c r="H727" s="121">
        <v>0</v>
      </c>
      <c r="I727" s="121">
        <v>0</v>
      </c>
      <c r="J727" s="121">
        <v>0</v>
      </c>
      <c r="K727" s="121">
        <v>0</v>
      </c>
      <c r="L727" s="121">
        <v>0</v>
      </c>
      <c r="M727" s="121">
        <v>0</v>
      </c>
      <c r="N727" s="121">
        <v>0</v>
      </c>
      <c r="O727" s="121">
        <v>0</v>
      </c>
      <c r="P727" s="121">
        <v>4938.7076299999999</v>
      </c>
      <c r="Q727" s="121">
        <v>0</v>
      </c>
      <c r="R727" s="170">
        <v>4938.7076299999999</v>
      </c>
    </row>
    <row r="728" spans="1:28" ht="13.2">
      <c r="A728" s="167"/>
      <c r="B728" s="167"/>
      <c r="C728" s="167"/>
      <c r="D728" s="167"/>
      <c r="E728" s="168">
        <v>199</v>
      </c>
      <c r="F728" s="169">
        <v>0</v>
      </c>
      <c r="G728" s="121">
        <v>0</v>
      </c>
      <c r="H728" s="121">
        <v>0</v>
      </c>
      <c r="I728" s="121">
        <v>0</v>
      </c>
      <c r="J728" s="121">
        <v>0</v>
      </c>
      <c r="K728" s="121">
        <v>0</v>
      </c>
      <c r="L728" s="121">
        <v>0</v>
      </c>
      <c r="M728" s="121">
        <v>0</v>
      </c>
      <c r="N728" s="121">
        <v>0</v>
      </c>
      <c r="O728" s="121">
        <v>0</v>
      </c>
      <c r="P728" s="121">
        <v>27.90419</v>
      </c>
      <c r="Q728" s="121">
        <v>0</v>
      </c>
      <c r="R728" s="170">
        <v>27.90419</v>
      </c>
    </row>
    <row r="729" spans="1:28" ht="13.2">
      <c r="A729" s="167"/>
      <c r="B729" s="163" t="s">
        <v>16</v>
      </c>
      <c r="C729" s="163" t="s">
        <v>133</v>
      </c>
      <c r="D729" s="163" t="s">
        <v>133</v>
      </c>
      <c r="E729" s="163">
        <v>34</v>
      </c>
      <c r="F729" s="164">
        <v>0</v>
      </c>
      <c r="G729" s="165">
        <v>0</v>
      </c>
      <c r="H729" s="165">
        <v>0</v>
      </c>
      <c r="I729" s="165">
        <v>0</v>
      </c>
      <c r="J729" s="165">
        <v>0</v>
      </c>
      <c r="K729" s="165">
        <v>0</v>
      </c>
      <c r="L729" s="165">
        <v>0</v>
      </c>
      <c r="M729" s="165">
        <v>0</v>
      </c>
      <c r="N729" s="165">
        <v>0</v>
      </c>
      <c r="O729" s="165">
        <v>0</v>
      </c>
      <c r="P729" s="165">
        <v>26993.407899999998</v>
      </c>
      <c r="Q729" s="165">
        <v>0</v>
      </c>
      <c r="R729" s="166">
        <v>26993.407899999998</v>
      </c>
    </row>
    <row r="730" spans="1:28" ht="13.2">
      <c r="A730" s="167"/>
      <c r="B730" s="167"/>
      <c r="C730" s="167"/>
      <c r="D730" s="167"/>
      <c r="E730" s="168">
        <v>77</v>
      </c>
      <c r="F730" s="169">
        <v>0</v>
      </c>
      <c r="G730" s="121">
        <v>0</v>
      </c>
      <c r="H730" s="121">
        <v>0</v>
      </c>
      <c r="I730" s="121">
        <v>0</v>
      </c>
      <c r="J730" s="121">
        <v>0</v>
      </c>
      <c r="K730" s="121">
        <v>0</v>
      </c>
      <c r="L730" s="121">
        <v>0</v>
      </c>
      <c r="M730" s="121">
        <v>0</v>
      </c>
      <c r="N730" s="121">
        <v>0</v>
      </c>
      <c r="O730" s="121">
        <v>0</v>
      </c>
      <c r="P730" s="121">
        <v>28900.029670000004</v>
      </c>
      <c r="Q730" s="121">
        <v>0</v>
      </c>
      <c r="R730" s="170">
        <v>28900.029670000004</v>
      </c>
    </row>
    <row r="731" spans="1:28" ht="13.2">
      <c r="A731" s="167"/>
      <c r="B731" s="167"/>
      <c r="C731" s="167"/>
      <c r="D731" s="167"/>
      <c r="E731" s="168">
        <v>147</v>
      </c>
      <c r="F731" s="169">
        <v>0</v>
      </c>
      <c r="G731" s="121">
        <v>0</v>
      </c>
      <c r="H731" s="121">
        <v>0</v>
      </c>
      <c r="I731" s="121">
        <v>0</v>
      </c>
      <c r="J731" s="121">
        <v>0</v>
      </c>
      <c r="K731" s="121">
        <v>0</v>
      </c>
      <c r="L731" s="121">
        <v>0</v>
      </c>
      <c r="M731" s="121">
        <v>0</v>
      </c>
      <c r="N731" s="121">
        <v>0</v>
      </c>
      <c r="O731" s="121">
        <v>0</v>
      </c>
      <c r="P731" s="121">
        <v>2276.2206800000004</v>
      </c>
      <c r="Q731" s="121">
        <v>0</v>
      </c>
      <c r="R731" s="170">
        <v>2276.2206800000004</v>
      </c>
    </row>
    <row r="732" spans="1:28" ht="13.2">
      <c r="A732" s="167"/>
      <c r="B732" s="167"/>
      <c r="C732" s="167"/>
      <c r="D732" s="167"/>
      <c r="E732" s="168">
        <v>170</v>
      </c>
      <c r="F732" s="169">
        <v>0</v>
      </c>
      <c r="G732" s="121">
        <v>0</v>
      </c>
      <c r="H732" s="121">
        <v>0</v>
      </c>
      <c r="I732" s="121">
        <v>0</v>
      </c>
      <c r="J732" s="121">
        <v>0</v>
      </c>
      <c r="K732" s="121">
        <v>0</v>
      </c>
      <c r="L732" s="121">
        <v>0</v>
      </c>
      <c r="M732" s="121">
        <v>0</v>
      </c>
      <c r="N732" s="121">
        <v>0</v>
      </c>
      <c r="O732" s="121">
        <v>0</v>
      </c>
      <c r="P732" s="121">
        <v>177.55835000000002</v>
      </c>
      <c r="Q732" s="121">
        <v>0</v>
      </c>
      <c r="R732" s="170">
        <v>177.55835000000002</v>
      </c>
    </row>
    <row r="733" spans="1:28" ht="13.2">
      <c r="A733" s="167"/>
      <c r="B733" s="167"/>
      <c r="C733" s="167"/>
      <c r="D733" s="167"/>
      <c r="E733" s="168">
        <v>197</v>
      </c>
      <c r="F733" s="169">
        <v>0</v>
      </c>
      <c r="G733" s="121">
        <v>0</v>
      </c>
      <c r="H733" s="121">
        <v>0</v>
      </c>
      <c r="I733" s="121">
        <v>0</v>
      </c>
      <c r="J733" s="121">
        <v>0</v>
      </c>
      <c r="K733" s="121">
        <v>0</v>
      </c>
      <c r="L733" s="121">
        <v>0</v>
      </c>
      <c r="M733" s="121">
        <v>0</v>
      </c>
      <c r="N733" s="121">
        <v>0</v>
      </c>
      <c r="O733" s="121">
        <v>0</v>
      </c>
      <c r="P733" s="121">
        <v>7.5046400000000002</v>
      </c>
      <c r="Q733" s="121">
        <v>0</v>
      </c>
      <c r="R733" s="170">
        <v>7.5046400000000002</v>
      </c>
    </row>
    <row r="734" spans="1:28" ht="13.2">
      <c r="A734" s="167"/>
      <c r="B734" s="163" t="s">
        <v>17</v>
      </c>
      <c r="C734" s="163" t="s">
        <v>135</v>
      </c>
      <c r="D734" s="163" t="s">
        <v>135</v>
      </c>
      <c r="E734" s="163">
        <v>79</v>
      </c>
      <c r="F734" s="164">
        <v>0</v>
      </c>
      <c r="G734" s="165">
        <v>0</v>
      </c>
      <c r="H734" s="165">
        <v>0</v>
      </c>
      <c r="I734" s="165">
        <v>0</v>
      </c>
      <c r="J734" s="165">
        <v>0</v>
      </c>
      <c r="K734" s="165">
        <v>0</v>
      </c>
      <c r="L734" s="165">
        <v>0</v>
      </c>
      <c r="M734" s="165">
        <v>0</v>
      </c>
      <c r="N734" s="165">
        <v>0</v>
      </c>
      <c r="O734" s="165">
        <v>0</v>
      </c>
      <c r="P734" s="165">
        <v>13308.33733</v>
      </c>
      <c r="Q734" s="165">
        <v>0</v>
      </c>
      <c r="R734" s="166">
        <v>13308.33733</v>
      </c>
      <c r="S734" s="7"/>
      <c r="T734" s="7"/>
      <c r="U734" s="7"/>
      <c r="V734" s="7"/>
      <c r="W734" s="7"/>
      <c r="X734" s="7"/>
      <c r="Y734" s="7"/>
      <c r="Z734" s="7"/>
      <c r="AA734" s="7"/>
      <c r="AB734" s="7"/>
    </row>
    <row r="735" spans="1:28" ht="13.2">
      <c r="A735" s="167"/>
      <c r="B735" s="167"/>
      <c r="C735" s="163" t="s">
        <v>138</v>
      </c>
      <c r="D735" s="163" t="s">
        <v>138</v>
      </c>
      <c r="E735" s="163">
        <v>112</v>
      </c>
      <c r="F735" s="164">
        <v>0</v>
      </c>
      <c r="G735" s="165">
        <v>0</v>
      </c>
      <c r="H735" s="165">
        <v>0</v>
      </c>
      <c r="I735" s="165">
        <v>0</v>
      </c>
      <c r="J735" s="165">
        <v>0</v>
      </c>
      <c r="K735" s="165">
        <v>0</v>
      </c>
      <c r="L735" s="165">
        <v>0</v>
      </c>
      <c r="M735" s="165">
        <v>0</v>
      </c>
      <c r="N735" s="165">
        <v>0</v>
      </c>
      <c r="O735" s="165">
        <v>0</v>
      </c>
      <c r="P735" s="165">
        <v>4306.6949400000003</v>
      </c>
      <c r="Q735" s="165">
        <v>0</v>
      </c>
      <c r="R735" s="166">
        <v>4306.6949400000003</v>
      </c>
      <c r="S735" s="7"/>
      <c r="T735" s="7"/>
      <c r="U735" s="7"/>
      <c r="V735" s="7"/>
      <c r="W735" s="7"/>
      <c r="X735" s="7"/>
      <c r="Y735" s="7"/>
      <c r="Z735" s="7"/>
      <c r="AA735" s="7"/>
      <c r="AB735" s="7"/>
    </row>
    <row r="736" spans="1:28" ht="13.2">
      <c r="A736" s="167"/>
      <c r="B736" s="167"/>
      <c r="C736" s="163" t="s">
        <v>139</v>
      </c>
      <c r="D736" s="163" t="s">
        <v>140</v>
      </c>
      <c r="E736" s="163">
        <v>49</v>
      </c>
      <c r="F736" s="164">
        <v>0</v>
      </c>
      <c r="G736" s="165">
        <v>0</v>
      </c>
      <c r="H736" s="165">
        <v>0</v>
      </c>
      <c r="I736" s="165">
        <v>0</v>
      </c>
      <c r="J736" s="165">
        <v>0</v>
      </c>
      <c r="K736" s="165">
        <v>0</v>
      </c>
      <c r="L736" s="165">
        <v>0</v>
      </c>
      <c r="M736" s="165">
        <v>0</v>
      </c>
      <c r="N736" s="165">
        <v>0</v>
      </c>
      <c r="O736" s="165">
        <v>0</v>
      </c>
      <c r="P736" s="165">
        <v>15260.278630000001</v>
      </c>
      <c r="Q736" s="165">
        <v>0</v>
      </c>
      <c r="R736" s="166">
        <v>15260.278630000001</v>
      </c>
      <c r="S736" s="7"/>
      <c r="T736" s="7"/>
      <c r="U736" s="7"/>
      <c r="V736" s="7"/>
      <c r="W736" s="7"/>
      <c r="X736" s="7"/>
      <c r="Y736" s="7"/>
      <c r="Z736" s="7"/>
      <c r="AA736" s="7"/>
      <c r="AB736" s="7"/>
    </row>
    <row r="737" spans="1:28" ht="13.2">
      <c r="A737" s="167"/>
      <c r="B737" s="167"/>
      <c r="C737" s="163" t="s">
        <v>17</v>
      </c>
      <c r="D737" s="163" t="s">
        <v>141</v>
      </c>
      <c r="E737" s="163">
        <v>24</v>
      </c>
      <c r="F737" s="164">
        <v>0</v>
      </c>
      <c r="G737" s="165">
        <v>0</v>
      </c>
      <c r="H737" s="165">
        <v>0</v>
      </c>
      <c r="I737" s="165">
        <v>0</v>
      </c>
      <c r="J737" s="165">
        <v>0</v>
      </c>
      <c r="K737" s="165">
        <v>0</v>
      </c>
      <c r="L737" s="165">
        <v>0</v>
      </c>
      <c r="M737" s="165">
        <v>0</v>
      </c>
      <c r="N737" s="165">
        <v>0</v>
      </c>
      <c r="O737" s="165">
        <v>0</v>
      </c>
      <c r="P737" s="165">
        <v>18473.043879999997</v>
      </c>
      <c r="Q737" s="165">
        <v>0</v>
      </c>
      <c r="R737" s="166">
        <v>18473.043879999997</v>
      </c>
      <c r="S737" s="7"/>
      <c r="T737" s="7"/>
      <c r="U737" s="7"/>
      <c r="V737" s="7"/>
      <c r="W737" s="7"/>
      <c r="X737" s="7"/>
      <c r="Y737" s="7"/>
      <c r="Z737" s="7"/>
      <c r="AA737" s="7"/>
      <c r="AB737" s="7"/>
    </row>
    <row r="738" spans="1:28" ht="13.2">
      <c r="A738" s="167"/>
      <c r="B738" s="167"/>
      <c r="C738" s="167"/>
      <c r="D738" s="167"/>
      <c r="E738" s="168">
        <v>25</v>
      </c>
      <c r="F738" s="169">
        <v>0</v>
      </c>
      <c r="G738" s="121">
        <v>0</v>
      </c>
      <c r="H738" s="121">
        <v>0</v>
      </c>
      <c r="I738" s="121">
        <v>0</v>
      </c>
      <c r="J738" s="121">
        <v>0</v>
      </c>
      <c r="K738" s="121">
        <v>0</v>
      </c>
      <c r="L738" s="121">
        <v>0</v>
      </c>
      <c r="M738" s="121">
        <v>0</v>
      </c>
      <c r="N738" s="121">
        <v>0</v>
      </c>
      <c r="O738" s="121">
        <v>0</v>
      </c>
      <c r="P738" s="121">
        <v>25744.901460000001</v>
      </c>
      <c r="Q738" s="121">
        <v>0</v>
      </c>
      <c r="R738" s="170">
        <v>25744.901460000001</v>
      </c>
      <c r="S738" s="7"/>
      <c r="T738" s="7"/>
      <c r="U738" s="7"/>
      <c r="V738" s="7"/>
      <c r="W738" s="7"/>
      <c r="X738" s="7"/>
      <c r="Y738" s="7"/>
      <c r="Z738" s="7"/>
      <c r="AA738" s="7"/>
      <c r="AB738" s="7"/>
    </row>
    <row r="739" spans="1:28" ht="13.2">
      <c r="A739" s="167"/>
      <c r="B739" s="167"/>
      <c r="C739" s="167"/>
      <c r="D739" s="167"/>
      <c r="E739" s="168">
        <v>90</v>
      </c>
      <c r="F739" s="169">
        <v>0</v>
      </c>
      <c r="G739" s="121">
        <v>0</v>
      </c>
      <c r="H739" s="121">
        <v>0</v>
      </c>
      <c r="I739" s="121">
        <v>0</v>
      </c>
      <c r="J739" s="121">
        <v>0</v>
      </c>
      <c r="K739" s="121">
        <v>0</v>
      </c>
      <c r="L739" s="121">
        <v>0</v>
      </c>
      <c r="M739" s="121">
        <v>0</v>
      </c>
      <c r="N739" s="121">
        <v>0</v>
      </c>
      <c r="O739" s="121">
        <v>0</v>
      </c>
      <c r="P739" s="121">
        <v>10560.22056</v>
      </c>
      <c r="Q739" s="121">
        <v>0</v>
      </c>
      <c r="R739" s="170">
        <v>10560.22056</v>
      </c>
      <c r="S739" s="7"/>
      <c r="T739" s="7"/>
      <c r="U739" s="7"/>
      <c r="V739" s="7"/>
      <c r="W739" s="7"/>
      <c r="X739" s="7"/>
      <c r="Y739" s="7"/>
      <c r="Z739" s="7"/>
      <c r="AA739" s="7"/>
      <c r="AB739" s="7"/>
    </row>
    <row r="740" spans="1:28" ht="13.2">
      <c r="A740" s="167"/>
      <c r="B740" s="167"/>
      <c r="C740" s="167"/>
      <c r="D740" s="167"/>
      <c r="E740" s="168">
        <v>95</v>
      </c>
      <c r="F740" s="169">
        <v>0</v>
      </c>
      <c r="G740" s="121">
        <v>0</v>
      </c>
      <c r="H740" s="121">
        <v>0</v>
      </c>
      <c r="I740" s="121">
        <v>0</v>
      </c>
      <c r="J740" s="121">
        <v>0</v>
      </c>
      <c r="K740" s="121">
        <v>0</v>
      </c>
      <c r="L740" s="121">
        <v>0</v>
      </c>
      <c r="M740" s="121">
        <v>0</v>
      </c>
      <c r="N740" s="121">
        <v>0</v>
      </c>
      <c r="O740" s="121">
        <v>0</v>
      </c>
      <c r="P740" s="121">
        <v>9815.5815600000005</v>
      </c>
      <c r="Q740" s="121">
        <v>0</v>
      </c>
      <c r="R740" s="170">
        <v>9815.5815600000005</v>
      </c>
      <c r="S740" s="7"/>
      <c r="T740" s="7"/>
      <c r="U740" s="7"/>
      <c r="V740" s="7"/>
      <c r="W740" s="7"/>
      <c r="X740" s="7"/>
      <c r="Y740" s="7"/>
      <c r="Z740" s="7"/>
      <c r="AA740" s="7"/>
      <c r="AB740" s="7"/>
    </row>
    <row r="741" spans="1:28" ht="13.2">
      <c r="A741" s="167"/>
      <c r="B741" s="167"/>
      <c r="C741" s="167"/>
      <c r="D741" s="167"/>
      <c r="E741" s="168">
        <v>140</v>
      </c>
      <c r="F741" s="169">
        <v>0</v>
      </c>
      <c r="G741" s="121">
        <v>0</v>
      </c>
      <c r="H741" s="121">
        <v>0</v>
      </c>
      <c r="I741" s="121">
        <v>0</v>
      </c>
      <c r="J741" s="121">
        <v>0</v>
      </c>
      <c r="K741" s="121">
        <v>0</v>
      </c>
      <c r="L741" s="121">
        <v>0</v>
      </c>
      <c r="M741" s="121">
        <v>0</v>
      </c>
      <c r="N741" s="121">
        <v>0</v>
      </c>
      <c r="O741" s="121">
        <v>0</v>
      </c>
      <c r="P741" s="121">
        <v>5659.6099400000003</v>
      </c>
      <c r="Q741" s="121">
        <v>0</v>
      </c>
      <c r="R741" s="170">
        <v>5659.6099400000003</v>
      </c>
      <c r="S741" s="7"/>
      <c r="T741" s="7"/>
      <c r="U741" s="7"/>
      <c r="V741" s="7"/>
      <c r="W741" s="7"/>
      <c r="X741" s="7"/>
      <c r="Y741" s="7"/>
      <c r="Z741" s="7"/>
      <c r="AA741" s="7"/>
      <c r="AB741" s="7"/>
    </row>
    <row r="742" spans="1:28" ht="13.2">
      <c r="A742" s="167"/>
      <c r="B742" s="167"/>
      <c r="C742" s="167"/>
      <c r="D742" s="163" t="s">
        <v>143</v>
      </c>
      <c r="E742" s="163">
        <v>46</v>
      </c>
      <c r="F742" s="164">
        <v>0</v>
      </c>
      <c r="G742" s="165">
        <v>0</v>
      </c>
      <c r="H742" s="165">
        <v>0</v>
      </c>
      <c r="I742" s="165">
        <v>0</v>
      </c>
      <c r="J742" s="165">
        <v>0</v>
      </c>
      <c r="K742" s="165">
        <v>0</v>
      </c>
      <c r="L742" s="165">
        <v>0</v>
      </c>
      <c r="M742" s="165">
        <v>0</v>
      </c>
      <c r="N742" s="165">
        <v>0</v>
      </c>
      <c r="O742" s="165">
        <v>0</v>
      </c>
      <c r="P742" s="165">
        <v>21404.734949999998</v>
      </c>
      <c r="Q742" s="165">
        <v>0</v>
      </c>
      <c r="R742" s="166">
        <v>21404.734949999998</v>
      </c>
      <c r="S742" s="7"/>
      <c r="T742" s="7"/>
      <c r="U742" s="7"/>
      <c r="V742" s="7"/>
      <c r="W742" s="7"/>
      <c r="X742" s="7"/>
      <c r="Y742" s="7"/>
      <c r="Z742" s="7"/>
      <c r="AA742" s="7"/>
      <c r="AB742" s="7"/>
    </row>
    <row r="743" spans="1:28" ht="13.2">
      <c r="A743" s="167"/>
      <c r="B743" s="167"/>
      <c r="C743" s="167"/>
      <c r="D743" s="167"/>
      <c r="E743" s="168">
        <v>160</v>
      </c>
      <c r="F743" s="169">
        <v>0</v>
      </c>
      <c r="G743" s="121">
        <v>0</v>
      </c>
      <c r="H743" s="121">
        <v>0</v>
      </c>
      <c r="I743" s="121">
        <v>0</v>
      </c>
      <c r="J743" s="121">
        <v>0</v>
      </c>
      <c r="K743" s="121">
        <v>0</v>
      </c>
      <c r="L743" s="121">
        <v>0</v>
      </c>
      <c r="M743" s="121">
        <v>0</v>
      </c>
      <c r="N743" s="121">
        <v>0</v>
      </c>
      <c r="O743" s="121">
        <v>0</v>
      </c>
      <c r="P743" s="121">
        <v>2970.6245600000002</v>
      </c>
      <c r="Q743" s="121">
        <v>0</v>
      </c>
      <c r="R743" s="170">
        <v>2970.6245600000002</v>
      </c>
      <c r="S743" s="7"/>
      <c r="T743" s="7"/>
      <c r="U743" s="7"/>
      <c r="V743" s="7"/>
      <c r="W743" s="7"/>
      <c r="X743" s="7"/>
      <c r="Y743" s="7"/>
      <c r="Z743" s="7"/>
      <c r="AA743" s="7"/>
      <c r="AB743" s="7"/>
    </row>
    <row r="744" spans="1:28" ht="13.2">
      <c r="A744" s="167"/>
      <c r="B744" s="167"/>
      <c r="C744" s="167"/>
      <c r="D744" s="163" t="s">
        <v>144</v>
      </c>
      <c r="E744" s="163">
        <v>84</v>
      </c>
      <c r="F744" s="164">
        <v>0</v>
      </c>
      <c r="G744" s="165">
        <v>0</v>
      </c>
      <c r="H744" s="165">
        <v>0</v>
      </c>
      <c r="I744" s="165">
        <v>0</v>
      </c>
      <c r="J744" s="165">
        <v>0</v>
      </c>
      <c r="K744" s="165">
        <v>0</v>
      </c>
      <c r="L744" s="165">
        <v>0</v>
      </c>
      <c r="M744" s="165">
        <v>0</v>
      </c>
      <c r="N744" s="165">
        <v>0</v>
      </c>
      <c r="O744" s="165">
        <v>0</v>
      </c>
      <c r="P744" s="165">
        <v>19207.50776</v>
      </c>
      <c r="Q744" s="165">
        <v>0</v>
      </c>
      <c r="R744" s="166">
        <v>19207.50776</v>
      </c>
      <c r="S744" s="7"/>
      <c r="T744" s="7"/>
      <c r="U744" s="7"/>
      <c r="V744" s="7"/>
      <c r="W744" s="7"/>
      <c r="X744" s="7"/>
      <c r="Y744" s="7"/>
      <c r="Z744" s="7"/>
      <c r="AA744" s="7"/>
      <c r="AB744" s="7"/>
    </row>
    <row r="745" spans="1:28" ht="13.2">
      <c r="A745" s="167"/>
      <c r="B745" s="167"/>
      <c r="C745" s="167"/>
      <c r="D745" s="167"/>
      <c r="E745" s="168">
        <v>86</v>
      </c>
      <c r="F745" s="169">
        <v>0</v>
      </c>
      <c r="G745" s="121">
        <v>0</v>
      </c>
      <c r="H745" s="121">
        <v>0</v>
      </c>
      <c r="I745" s="121">
        <v>0</v>
      </c>
      <c r="J745" s="121">
        <v>0</v>
      </c>
      <c r="K745" s="121">
        <v>0</v>
      </c>
      <c r="L745" s="121">
        <v>0</v>
      </c>
      <c r="M745" s="121">
        <v>0</v>
      </c>
      <c r="N745" s="121">
        <v>0</v>
      </c>
      <c r="O745" s="121">
        <v>0</v>
      </c>
      <c r="P745" s="121">
        <v>57771.70463</v>
      </c>
      <c r="Q745" s="121">
        <v>0</v>
      </c>
      <c r="R745" s="170">
        <v>57771.70463</v>
      </c>
      <c r="S745" s="7"/>
      <c r="T745" s="7"/>
      <c r="U745" s="7"/>
      <c r="V745" s="7"/>
      <c r="W745" s="7"/>
      <c r="X745" s="7"/>
      <c r="Y745" s="7"/>
      <c r="Z745" s="7"/>
      <c r="AA745" s="7"/>
      <c r="AB745" s="7"/>
    </row>
    <row r="746" spans="1:28" ht="13.2">
      <c r="A746" s="167"/>
      <c r="B746" s="167"/>
      <c r="C746" s="167"/>
      <c r="D746" s="167"/>
      <c r="E746" s="168">
        <v>116</v>
      </c>
      <c r="F746" s="169">
        <v>0</v>
      </c>
      <c r="G746" s="121">
        <v>0</v>
      </c>
      <c r="H746" s="121">
        <v>0</v>
      </c>
      <c r="I746" s="121">
        <v>0</v>
      </c>
      <c r="J746" s="121">
        <v>0</v>
      </c>
      <c r="K746" s="121">
        <v>0</v>
      </c>
      <c r="L746" s="121">
        <v>0</v>
      </c>
      <c r="M746" s="121">
        <v>0</v>
      </c>
      <c r="N746" s="121">
        <v>0</v>
      </c>
      <c r="O746" s="121">
        <v>0</v>
      </c>
      <c r="P746" s="121">
        <v>3446.6389599999998</v>
      </c>
      <c r="Q746" s="121">
        <v>0</v>
      </c>
      <c r="R746" s="170">
        <v>3446.6389599999998</v>
      </c>
      <c r="S746" s="7"/>
      <c r="T746" s="7"/>
      <c r="U746" s="7"/>
      <c r="V746" s="7"/>
      <c r="W746" s="7"/>
      <c r="X746" s="7"/>
      <c r="Y746" s="7"/>
      <c r="Z746" s="7"/>
      <c r="AA746" s="7"/>
      <c r="AB746" s="7"/>
    </row>
    <row r="747" spans="1:28" ht="13.2">
      <c r="A747" s="167"/>
      <c r="B747" s="167"/>
      <c r="C747" s="167"/>
      <c r="D747" s="163" t="s">
        <v>301</v>
      </c>
      <c r="E747" s="163">
        <v>189</v>
      </c>
      <c r="F747" s="164">
        <v>0</v>
      </c>
      <c r="G747" s="165">
        <v>0</v>
      </c>
      <c r="H747" s="165">
        <v>0</v>
      </c>
      <c r="I747" s="165">
        <v>0</v>
      </c>
      <c r="J747" s="165">
        <v>0</v>
      </c>
      <c r="K747" s="165">
        <v>0</v>
      </c>
      <c r="L747" s="165">
        <v>0</v>
      </c>
      <c r="M747" s="165">
        <v>0</v>
      </c>
      <c r="N747" s="165">
        <v>0</v>
      </c>
      <c r="O747" s="165">
        <v>0</v>
      </c>
      <c r="P747" s="165">
        <v>5470.3857199999993</v>
      </c>
      <c r="Q747" s="165">
        <v>0</v>
      </c>
      <c r="R747" s="166">
        <v>5470.3857199999993</v>
      </c>
      <c r="S747" s="7"/>
      <c r="T747" s="7"/>
      <c r="U747" s="7"/>
      <c r="V747" s="7"/>
      <c r="W747" s="7"/>
      <c r="X747" s="7"/>
      <c r="Y747" s="7"/>
      <c r="Z747" s="7"/>
      <c r="AA747" s="7"/>
      <c r="AB747" s="7"/>
    </row>
    <row r="748" spans="1:28" ht="13.2">
      <c r="A748" s="167"/>
      <c r="B748" s="167"/>
      <c r="C748" s="167"/>
      <c r="D748" s="163" t="s">
        <v>17</v>
      </c>
      <c r="E748" s="163">
        <v>4</v>
      </c>
      <c r="F748" s="164">
        <v>0</v>
      </c>
      <c r="G748" s="165">
        <v>0</v>
      </c>
      <c r="H748" s="165">
        <v>0</v>
      </c>
      <c r="I748" s="165">
        <v>0</v>
      </c>
      <c r="J748" s="165">
        <v>0</v>
      </c>
      <c r="K748" s="165">
        <v>0</v>
      </c>
      <c r="L748" s="165">
        <v>0</v>
      </c>
      <c r="M748" s="165">
        <v>0</v>
      </c>
      <c r="N748" s="165">
        <v>0</v>
      </c>
      <c r="O748" s="165">
        <v>0</v>
      </c>
      <c r="P748" s="165">
        <v>71855.708910000001</v>
      </c>
      <c r="Q748" s="165">
        <v>0</v>
      </c>
      <c r="R748" s="166">
        <v>71855.708910000001</v>
      </c>
      <c r="S748" s="7"/>
      <c r="T748" s="7"/>
      <c r="U748" s="7"/>
      <c r="V748" s="7"/>
      <c r="W748" s="7"/>
      <c r="X748" s="7"/>
      <c r="Y748" s="7"/>
      <c r="Z748" s="7"/>
      <c r="AA748" s="7"/>
      <c r="AB748" s="7"/>
    </row>
    <row r="749" spans="1:28" ht="13.2">
      <c r="A749" s="167"/>
      <c r="B749" s="167"/>
      <c r="C749" s="167"/>
      <c r="D749" s="167"/>
      <c r="E749" s="168">
        <v>7</v>
      </c>
      <c r="F749" s="169">
        <v>0</v>
      </c>
      <c r="G749" s="121">
        <v>0</v>
      </c>
      <c r="H749" s="121">
        <v>0</v>
      </c>
      <c r="I749" s="121">
        <v>0</v>
      </c>
      <c r="J749" s="121">
        <v>0</v>
      </c>
      <c r="K749" s="121">
        <v>0</v>
      </c>
      <c r="L749" s="121">
        <v>0</v>
      </c>
      <c r="M749" s="121">
        <v>0</v>
      </c>
      <c r="N749" s="121">
        <v>0</v>
      </c>
      <c r="O749" s="121">
        <v>0</v>
      </c>
      <c r="P749" s="121">
        <v>27336.82043</v>
      </c>
      <c r="Q749" s="121">
        <v>0</v>
      </c>
      <c r="R749" s="170">
        <v>27336.82043</v>
      </c>
      <c r="S749" s="7"/>
      <c r="T749" s="7"/>
      <c r="U749" s="7"/>
      <c r="V749" s="7"/>
      <c r="W749" s="7"/>
      <c r="X749" s="7"/>
      <c r="Y749" s="7"/>
      <c r="Z749" s="7"/>
      <c r="AA749" s="7"/>
      <c r="AB749" s="7"/>
    </row>
    <row r="750" spans="1:28" ht="13.2">
      <c r="A750" s="167"/>
      <c r="B750" s="167"/>
      <c r="C750" s="167"/>
      <c r="D750" s="167"/>
      <c r="E750" s="168">
        <v>21</v>
      </c>
      <c r="F750" s="169">
        <v>0</v>
      </c>
      <c r="G750" s="121">
        <v>0</v>
      </c>
      <c r="H750" s="121">
        <v>0</v>
      </c>
      <c r="I750" s="121">
        <v>0</v>
      </c>
      <c r="J750" s="121">
        <v>0</v>
      </c>
      <c r="K750" s="121">
        <v>0</v>
      </c>
      <c r="L750" s="121">
        <v>0</v>
      </c>
      <c r="M750" s="121">
        <v>0</v>
      </c>
      <c r="N750" s="121">
        <v>0</v>
      </c>
      <c r="O750" s="121">
        <v>0</v>
      </c>
      <c r="P750" s="121">
        <v>14167.770400000001</v>
      </c>
      <c r="Q750" s="121">
        <v>0</v>
      </c>
      <c r="R750" s="170">
        <v>14167.770400000001</v>
      </c>
      <c r="S750" s="7"/>
      <c r="T750" s="7"/>
      <c r="U750" s="7"/>
      <c r="V750" s="7"/>
      <c r="W750" s="7"/>
      <c r="X750" s="7"/>
      <c r="Y750" s="7"/>
      <c r="Z750" s="7"/>
      <c r="AA750" s="7"/>
      <c r="AB750" s="7"/>
    </row>
    <row r="751" spans="1:28" ht="13.2">
      <c r="A751" s="167"/>
      <c r="B751" s="167"/>
      <c r="C751" s="167"/>
      <c r="D751" s="167"/>
      <c r="E751" s="168">
        <v>41</v>
      </c>
      <c r="F751" s="169">
        <v>0</v>
      </c>
      <c r="G751" s="121">
        <v>0</v>
      </c>
      <c r="H751" s="121">
        <v>0</v>
      </c>
      <c r="I751" s="121">
        <v>0</v>
      </c>
      <c r="J751" s="121">
        <v>0</v>
      </c>
      <c r="K751" s="121">
        <v>0</v>
      </c>
      <c r="L751" s="121">
        <v>0</v>
      </c>
      <c r="M751" s="121">
        <v>0</v>
      </c>
      <c r="N751" s="121">
        <v>0</v>
      </c>
      <c r="O751" s="121">
        <v>0</v>
      </c>
      <c r="P751" s="121">
        <v>25998.17814</v>
      </c>
      <c r="Q751" s="121">
        <v>0</v>
      </c>
      <c r="R751" s="170">
        <v>25998.17814</v>
      </c>
      <c r="S751" s="7"/>
      <c r="T751" s="7"/>
      <c r="U751" s="7"/>
      <c r="V751" s="7"/>
      <c r="W751" s="7"/>
      <c r="X751" s="7"/>
      <c r="Y751" s="7"/>
      <c r="Z751" s="7"/>
      <c r="AA751" s="7"/>
      <c r="AB751" s="7"/>
    </row>
    <row r="752" spans="1:28" ht="13.2">
      <c r="A752" s="167"/>
      <c r="B752" s="167"/>
      <c r="C752" s="167"/>
      <c r="D752" s="167"/>
      <c r="E752" s="168">
        <v>164</v>
      </c>
      <c r="F752" s="169">
        <v>0</v>
      </c>
      <c r="G752" s="121">
        <v>0</v>
      </c>
      <c r="H752" s="121">
        <v>0</v>
      </c>
      <c r="I752" s="121">
        <v>0</v>
      </c>
      <c r="J752" s="121">
        <v>0</v>
      </c>
      <c r="K752" s="121">
        <v>0</v>
      </c>
      <c r="L752" s="121">
        <v>0</v>
      </c>
      <c r="M752" s="121">
        <v>0</v>
      </c>
      <c r="N752" s="121">
        <v>0</v>
      </c>
      <c r="O752" s="121">
        <v>0</v>
      </c>
      <c r="P752" s="121">
        <v>1312.70496</v>
      </c>
      <c r="Q752" s="121">
        <v>0</v>
      </c>
      <c r="R752" s="170">
        <v>1312.70496</v>
      </c>
      <c r="S752" s="7"/>
      <c r="T752" s="7"/>
      <c r="U752" s="7"/>
      <c r="V752" s="7"/>
      <c r="W752" s="7"/>
      <c r="X752" s="7"/>
      <c r="Y752" s="7"/>
      <c r="Z752" s="7"/>
      <c r="AA752" s="7"/>
      <c r="AB752" s="7"/>
    </row>
    <row r="753" spans="1:28" ht="13.2">
      <c r="A753" s="167"/>
      <c r="B753" s="167"/>
      <c r="C753" s="167"/>
      <c r="D753" s="163" t="s">
        <v>146</v>
      </c>
      <c r="E753" s="163">
        <v>56</v>
      </c>
      <c r="F753" s="164">
        <v>0</v>
      </c>
      <c r="G753" s="165">
        <v>0</v>
      </c>
      <c r="H753" s="165">
        <v>0</v>
      </c>
      <c r="I753" s="165">
        <v>0</v>
      </c>
      <c r="J753" s="165">
        <v>0</v>
      </c>
      <c r="K753" s="165">
        <v>0</v>
      </c>
      <c r="L753" s="165">
        <v>0</v>
      </c>
      <c r="M753" s="165">
        <v>0</v>
      </c>
      <c r="N753" s="165">
        <v>0</v>
      </c>
      <c r="O753" s="165">
        <v>0</v>
      </c>
      <c r="P753" s="165">
        <v>16007.344880000001</v>
      </c>
      <c r="Q753" s="165">
        <v>0</v>
      </c>
      <c r="R753" s="166">
        <v>16007.344880000001</v>
      </c>
      <c r="S753" s="7"/>
      <c r="T753" s="7"/>
      <c r="U753" s="7"/>
      <c r="V753" s="7"/>
      <c r="W753" s="7"/>
      <c r="X753" s="7"/>
      <c r="Y753" s="7"/>
      <c r="Z753" s="7"/>
      <c r="AA753" s="7"/>
      <c r="AB753" s="7"/>
    </row>
    <row r="754" spans="1:28" ht="13.2">
      <c r="A754" s="167"/>
      <c r="B754" s="167"/>
      <c r="C754" s="167"/>
      <c r="D754" s="167"/>
      <c r="E754" s="168">
        <v>92</v>
      </c>
      <c r="F754" s="169">
        <v>0</v>
      </c>
      <c r="G754" s="121">
        <v>0</v>
      </c>
      <c r="H754" s="121">
        <v>0</v>
      </c>
      <c r="I754" s="121">
        <v>0</v>
      </c>
      <c r="J754" s="121">
        <v>0</v>
      </c>
      <c r="K754" s="121">
        <v>0</v>
      </c>
      <c r="L754" s="121">
        <v>0</v>
      </c>
      <c r="M754" s="121">
        <v>0</v>
      </c>
      <c r="N754" s="121">
        <v>0</v>
      </c>
      <c r="O754" s="121">
        <v>0</v>
      </c>
      <c r="P754" s="121">
        <v>12014.204519999999</v>
      </c>
      <c r="Q754" s="121">
        <v>0</v>
      </c>
      <c r="R754" s="170">
        <v>12014.204519999999</v>
      </c>
      <c r="S754" s="7"/>
      <c r="T754" s="7"/>
      <c r="U754" s="7"/>
      <c r="V754" s="7"/>
      <c r="W754" s="7"/>
      <c r="X754" s="7"/>
      <c r="Y754" s="7"/>
      <c r="Z754" s="7"/>
      <c r="AA754" s="7"/>
      <c r="AB754" s="7"/>
    </row>
    <row r="755" spans="1:28" ht="13.2">
      <c r="A755" s="167"/>
      <c r="B755" s="167"/>
      <c r="C755" s="167"/>
      <c r="D755" s="163" t="s">
        <v>147</v>
      </c>
      <c r="E755" s="163">
        <v>53</v>
      </c>
      <c r="F755" s="164">
        <v>0</v>
      </c>
      <c r="G755" s="165">
        <v>0</v>
      </c>
      <c r="H755" s="165">
        <v>0</v>
      </c>
      <c r="I755" s="165">
        <v>0</v>
      </c>
      <c r="J755" s="165">
        <v>0</v>
      </c>
      <c r="K755" s="165">
        <v>0</v>
      </c>
      <c r="L755" s="165">
        <v>0</v>
      </c>
      <c r="M755" s="165">
        <v>0</v>
      </c>
      <c r="N755" s="165">
        <v>0</v>
      </c>
      <c r="O755" s="165">
        <v>0</v>
      </c>
      <c r="P755" s="165">
        <v>9798.0459100000007</v>
      </c>
      <c r="Q755" s="165">
        <v>0</v>
      </c>
      <c r="R755" s="166">
        <v>9798.0459100000007</v>
      </c>
      <c r="S755" s="7"/>
      <c r="T755" s="7"/>
      <c r="U755" s="7"/>
      <c r="V755" s="7"/>
      <c r="W755" s="7"/>
      <c r="X755" s="7"/>
      <c r="Y755" s="7"/>
      <c r="Z755" s="7"/>
      <c r="AA755" s="7"/>
      <c r="AB755" s="7"/>
    </row>
    <row r="756" spans="1:28" ht="13.2">
      <c r="A756" s="167"/>
      <c r="B756" s="167"/>
      <c r="C756" s="167"/>
      <c r="D756" s="163" t="s">
        <v>148</v>
      </c>
      <c r="E756" s="163">
        <v>101</v>
      </c>
      <c r="F756" s="164">
        <v>0</v>
      </c>
      <c r="G756" s="165">
        <v>0</v>
      </c>
      <c r="H756" s="165">
        <v>0</v>
      </c>
      <c r="I756" s="165">
        <v>0</v>
      </c>
      <c r="J756" s="165">
        <v>0</v>
      </c>
      <c r="K756" s="165">
        <v>0</v>
      </c>
      <c r="L756" s="165">
        <v>0</v>
      </c>
      <c r="M756" s="165">
        <v>0</v>
      </c>
      <c r="N756" s="165">
        <v>0</v>
      </c>
      <c r="O756" s="165">
        <v>0</v>
      </c>
      <c r="P756" s="165">
        <v>10787.111789999999</v>
      </c>
      <c r="Q756" s="165">
        <v>0</v>
      </c>
      <c r="R756" s="166">
        <v>10787.111789999999</v>
      </c>
      <c r="S756" s="7"/>
      <c r="T756" s="7"/>
      <c r="U756" s="7"/>
      <c r="V756" s="7"/>
      <c r="W756" s="7"/>
      <c r="X756" s="7"/>
      <c r="Y756" s="7"/>
      <c r="Z756" s="7"/>
      <c r="AA756" s="7"/>
      <c r="AB756" s="7"/>
    </row>
    <row r="757" spans="1:28" ht="13.2">
      <c r="A757" s="167"/>
      <c r="B757" s="167"/>
      <c r="C757" s="167"/>
      <c r="D757" s="163" t="s">
        <v>149</v>
      </c>
      <c r="E757" s="163">
        <v>166</v>
      </c>
      <c r="F757" s="164">
        <v>0</v>
      </c>
      <c r="G757" s="165">
        <v>0</v>
      </c>
      <c r="H757" s="165">
        <v>0</v>
      </c>
      <c r="I757" s="165">
        <v>0</v>
      </c>
      <c r="J757" s="165">
        <v>0</v>
      </c>
      <c r="K757" s="165">
        <v>0</v>
      </c>
      <c r="L757" s="165">
        <v>0</v>
      </c>
      <c r="M757" s="165">
        <v>0</v>
      </c>
      <c r="N757" s="165">
        <v>0</v>
      </c>
      <c r="O757" s="165">
        <v>0</v>
      </c>
      <c r="P757" s="165">
        <v>12189.957990000001</v>
      </c>
      <c r="Q757" s="165">
        <v>0</v>
      </c>
      <c r="R757" s="166">
        <v>12189.957990000001</v>
      </c>
      <c r="S757" s="7"/>
      <c r="T757" s="7"/>
      <c r="U757" s="7"/>
      <c r="V757" s="7"/>
      <c r="W757" s="7"/>
      <c r="X757" s="7"/>
      <c r="Y757" s="7"/>
      <c r="Z757" s="7"/>
      <c r="AA757" s="7"/>
      <c r="AB757" s="7"/>
    </row>
    <row r="758" spans="1:28" ht="13.2">
      <c r="A758" s="167"/>
      <c r="B758" s="167"/>
      <c r="C758" s="167"/>
      <c r="D758" s="163" t="s">
        <v>150</v>
      </c>
      <c r="E758" s="163">
        <v>29</v>
      </c>
      <c r="F758" s="164">
        <v>0</v>
      </c>
      <c r="G758" s="165">
        <v>0</v>
      </c>
      <c r="H758" s="165">
        <v>0</v>
      </c>
      <c r="I758" s="165">
        <v>0</v>
      </c>
      <c r="J758" s="165">
        <v>0</v>
      </c>
      <c r="K758" s="165">
        <v>0</v>
      </c>
      <c r="L758" s="165">
        <v>0</v>
      </c>
      <c r="M758" s="165">
        <v>0</v>
      </c>
      <c r="N758" s="165">
        <v>0</v>
      </c>
      <c r="O758" s="165">
        <v>0</v>
      </c>
      <c r="P758" s="165">
        <v>17122.028100000003</v>
      </c>
      <c r="Q758" s="165">
        <v>0</v>
      </c>
      <c r="R758" s="166">
        <v>17122.028100000003</v>
      </c>
      <c r="S758" s="7"/>
      <c r="T758" s="7"/>
      <c r="U758" s="7"/>
      <c r="V758" s="7"/>
      <c r="W758" s="7"/>
      <c r="X758" s="7"/>
      <c r="Y758" s="7"/>
      <c r="Z758" s="7"/>
      <c r="AA758" s="7"/>
      <c r="AB758" s="7"/>
    </row>
    <row r="759" spans="1:28" ht="13.2">
      <c r="A759" s="167"/>
      <c r="B759" s="167"/>
      <c r="C759" s="167"/>
      <c r="D759" s="163" t="s">
        <v>151</v>
      </c>
      <c r="E759" s="163">
        <v>1</v>
      </c>
      <c r="F759" s="164">
        <v>0</v>
      </c>
      <c r="G759" s="165">
        <v>0</v>
      </c>
      <c r="H759" s="165">
        <v>0</v>
      </c>
      <c r="I759" s="165">
        <v>403288.69344999996</v>
      </c>
      <c r="J759" s="165">
        <v>0</v>
      </c>
      <c r="K759" s="165">
        <v>403288.69344999996</v>
      </c>
      <c r="L759" s="165">
        <v>546550.79648999998</v>
      </c>
      <c r="M759" s="165">
        <v>34840.514619999994</v>
      </c>
      <c r="N759" s="165">
        <v>581391.31111000001</v>
      </c>
      <c r="O759" s="165">
        <v>984680.00455999991</v>
      </c>
      <c r="P759" s="165">
        <v>188921.45389999999</v>
      </c>
      <c r="Q759" s="165">
        <v>0</v>
      </c>
      <c r="R759" s="166">
        <v>188921.45389999999</v>
      </c>
      <c r="S759" s="7"/>
      <c r="T759" s="7"/>
      <c r="U759" s="7"/>
      <c r="V759" s="7"/>
      <c r="W759" s="7"/>
      <c r="X759" s="7"/>
      <c r="Y759" s="7"/>
      <c r="Z759" s="7"/>
      <c r="AA759" s="7"/>
      <c r="AB759" s="7"/>
    </row>
    <row r="760" spans="1:28" ht="13.2">
      <c r="A760" s="167"/>
      <c r="B760" s="167"/>
      <c r="C760" s="167"/>
      <c r="D760" s="167"/>
      <c r="E760" s="168">
        <v>8</v>
      </c>
      <c r="F760" s="169">
        <v>0</v>
      </c>
      <c r="G760" s="121">
        <v>0</v>
      </c>
      <c r="H760" s="121">
        <v>0</v>
      </c>
      <c r="I760" s="121">
        <v>0</v>
      </c>
      <c r="J760" s="121">
        <v>0</v>
      </c>
      <c r="K760" s="121">
        <v>0</v>
      </c>
      <c r="L760" s="121">
        <v>0</v>
      </c>
      <c r="M760" s="121">
        <v>0</v>
      </c>
      <c r="N760" s="121">
        <v>0</v>
      </c>
      <c r="O760" s="121">
        <v>0</v>
      </c>
      <c r="P760" s="121">
        <v>23863.51802</v>
      </c>
      <c r="Q760" s="121">
        <v>0</v>
      </c>
      <c r="R760" s="170">
        <v>23863.51802</v>
      </c>
      <c r="S760" s="7"/>
      <c r="T760" s="7"/>
      <c r="U760" s="7"/>
      <c r="V760" s="7"/>
      <c r="W760" s="7"/>
      <c r="X760" s="7"/>
      <c r="Y760" s="7"/>
      <c r="Z760" s="7"/>
      <c r="AA760" s="7"/>
      <c r="AB760" s="7"/>
    </row>
    <row r="761" spans="1:28" ht="13.2">
      <c r="A761" s="167"/>
      <c r="B761" s="167"/>
      <c r="C761" s="167"/>
      <c r="D761" s="167"/>
      <c r="E761" s="168">
        <v>17</v>
      </c>
      <c r="F761" s="169">
        <v>0</v>
      </c>
      <c r="G761" s="121">
        <v>0</v>
      </c>
      <c r="H761" s="121">
        <v>0</v>
      </c>
      <c r="I761" s="121">
        <v>0</v>
      </c>
      <c r="J761" s="121">
        <v>0</v>
      </c>
      <c r="K761" s="121">
        <v>0</v>
      </c>
      <c r="L761" s="121">
        <v>0</v>
      </c>
      <c r="M761" s="121">
        <v>0</v>
      </c>
      <c r="N761" s="121">
        <v>0</v>
      </c>
      <c r="O761" s="121">
        <v>0</v>
      </c>
      <c r="P761" s="121">
        <v>16985.352890000002</v>
      </c>
      <c r="Q761" s="121">
        <v>0</v>
      </c>
      <c r="R761" s="170">
        <v>16985.352890000002</v>
      </c>
      <c r="S761" s="7"/>
      <c r="T761" s="7"/>
      <c r="U761" s="7"/>
      <c r="V761" s="7"/>
      <c r="W761" s="7"/>
      <c r="X761" s="7"/>
      <c r="Y761" s="7"/>
      <c r="Z761" s="7"/>
      <c r="AA761" s="7"/>
      <c r="AB761" s="7"/>
    </row>
    <row r="762" spans="1:28" ht="13.2">
      <c r="A762" s="167"/>
      <c r="B762" s="167"/>
      <c r="C762" s="167"/>
      <c r="D762" s="167"/>
      <c r="E762" s="168">
        <v>22</v>
      </c>
      <c r="F762" s="169">
        <v>0</v>
      </c>
      <c r="G762" s="121">
        <v>0</v>
      </c>
      <c r="H762" s="121">
        <v>0</v>
      </c>
      <c r="I762" s="121">
        <v>0</v>
      </c>
      <c r="J762" s="121">
        <v>0</v>
      </c>
      <c r="K762" s="121">
        <v>0</v>
      </c>
      <c r="L762" s="121">
        <v>0</v>
      </c>
      <c r="M762" s="121">
        <v>0</v>
      </c>
      <c r="N762" s="121">
        <v>0</v>
      </c>
      <c r="O762" s="121">
        <v>0</v>
      </c>
      <c r="P762" s="121">
        <v>8674.5091799999991</v>
      </c>
      <c r="Q762" s="121">
        <v>0</v>
      </c>
      <c r="R762" s="170">
        <v>8674.5091799999991</v>
      </c>
      <c r="S762" s="7"/>
      <c r="T762" s="7"/>
      <c r="U762" s="7"/>
      <c r="V762" s="7"/>
      <c r="W762" s="7"/>
      <c r="X762" s="7"/>
      <c r="Y762" s="7"/>
      <c r="Z762" s="7"/>
      <c r="AA762" s="7"/>
      <c r="AB762" s="7"/>
    </row>
    <row r="763" spans="1:28" ht="13.2">
      <c r="A763" s="167"/>
      <c r="B763" s="167"/>
      <c r="C763" s="167"/>
      <c r="D763" s="167"/>
      <c r="E763" s="168">
        <v>93</v>
      </c>
      <c r="F763" s="169">
        <v>0</v>
      </c>
      <c r="G763" s="121">
        <v>0</v>
      </c>
      <c r="H763" s="121">
        <v>0</v>
      </c>
      <c r="I763" s="121">
        <v>0</v>
      </c>
      <c r="J763" s="121">
        <v>0</v>
      </c>
      <c r="K763" s="121">
        <v>0</v>
      </c>
      <c r="L763" s="121">
        <v>0</v>
      </c>
      <c r="M763" s="121">
        <v>0</v>
      </c>
      <c r="N763" s="121">
        <v>0</v>
      </c>
      <c r="O763" s="121">
        <v>0</v>
      </c>
      <c r="P763" s="121">
        <v>18519.635309999998</v>
      </c>
      <c r="Q763" s="121">
        <v>0</v>
      </c>
      <c r="R763" s="170">
        <v>18519.635309999998</v>
      </c>
      <c r="S763" s="7"/>
      <c r="T763" s="7"/>
      <c r="U763" s="7"/>
      <c r="V763" s="7"/>
      <c r="W763" s="7"/>
      <c r="X763" s="7"/>
      <c r="Y763" s="7"/>
      <c r="Z763" s="7"/>
      <c r="AA763" s="7"/>
      <c r="AB763" s="7"/>
    </row>
    <row r="764" spans="1:28" ht="13.2">
      <c r="A764" s="167"/>
      <c r="B764" s="167"/>
      <c r="C764" s="167"/>
      <c r="D764" s="163" t="s">
        <v>153</v>
      </c>
      <c r="E764" s="163">
        <v>48</v>
      </c>
      <c r="F764" s="164">
        <v>0</v>
      </c>
      <c r="G764" s="165">
        <v>0</v>
      </c>
      <c r="H764" s="165">
        <v>0</v>
      </c>
      <c r="I764" s="165">
        <v>0</v>
      </c>
      <c r="J764" s="165">
        <v>0</v>
      </c>
      <c r="K764" s="165">
        <v>0</v>
      </c>
      <c r="L764" s="165">
        <v>0</v>
      </c>
      <c r="M764" s="165">
        <v>0</v>
      </c>
      <c r="N764" s="165">
        <v>0</v>
      </c>
      <c r="O764" s="165">
        <v>0</v>
      </c>
      <c r="P764" s="165">
        <v>16947.443649999997</v>
      </c>
      <c r="Q764" s="165">
        <v>0</v>
      </c>
      <c r="R764" s="166">
        <v>16947.443649999997</v>
      </c>
      <c r="S764" s="7"/>
      <c r="T764" s="7"/>
      <c r="U764" s="7"/>
      <c r="V764" s="7"/>
      <c r="W764" s="7"/>
      <c r="X764" s="7"/>
      <c r="Y764" s="7"/>
      <c r="Z764" s="7"/>
      <c r="AA764" s="7"/>
      <c r="AB764" s="7"/>
    </row>
    <row r="765" spans="1:28" ht="13.2">
      <c r="A765" s="167"/>
      <c r="B765" s="167"/>
      <c r="C765" s="167"/>
      <c r="D765" s="167"/>
      <c r="E765" s="168">
        <v>146</v>
      </c>
      <c r="F765" s="169">
        <v>0</v>
      </c>
      <c r="G765" s="121">
        <v>0</v>
      </c>
      <c r="H765" s="121">
        <v>0</v>
      </c>
      <c r="I765" s="121">
        <v>0</v>
      </c>
      <c r="J765" s="121">
        <v>0</v>
      </c>
      <c r="K765" s="121">
        <v>0</v>
      </c>
      <c r="L765" s="121">
        <v>0</v>
      </c>
      <c r="M765" s="121">
        <v>0</v>
      </c>
      <c r="N765" s="121">
        <v>0</v>
      </c>
      <c r="O765" s="121">
        <v>0</v>
      </c>
      <c r="P765" s="121">
        <v>3715.2655399999999</v>
      </c>
      <c r="Q765" s="121">
        <v>0</v>
      </c>
      <c r="R765" s="170">
        <v>3715.2655399999999</v>
      </c>
      <c r="S765" s="7"/>
      <c r="T765" s="7"/>
      <c r="U765" s="7"/>
      <c r="V765" s="7"/>
      <c r="W765" s="7"/>
      <c r="X765" s="7"/>
      <c r="Y765" s="7"/>
      <c r="Z765" s="7"/>
      <c r="AA765" s="7"/>
      <c r="AB765" s="7"/>
    </row>
    <row r="766" spans="1:28" ht="13.2">
      <c r="A766" s="167"/>
      <c r="B766" s="167"/>
      <c r="C766" s="167"/>
      <c r="D766" s="167"/>
      <c r="E766" s="168">
        <v>201</v>
      </c>
      <c r="F766" s="169">
        <v>0</v>
      </c>
      <c r="G766" s="121">
        <v>0</v>
      </c>
      <c r="H766" s="121">
        <v>0</v>
      </c>
      <c r="I766" s="121">
        <v>0</v>
      </c>
      <c r="J766" s="121">
        <v>0</v>
      </c>
      <c r="K766" s="121">
        <v>0</v>
      </c>
      <c r="L766" s="121">
        <v>0</v>
      </c>
      <c r="M766" s="121">
        <v>0</v>
      </c>
      <c r="N766" s="121">
        <v>0</v>
      </c>
      <c r="O766" s="121">
        <v>0</v>
      </c>
      <c r="P766" s="121">
        <v>415.68213000000003</v>
      </c>
      <c r="Q766" s="121">
        <v>0</v>
      </c>
      <c r="R766" s="170">
        <v>415.68213000000003</v>
      </c>
      <c r="S766" s="7"/>
      <c r="T766" s="7"/>
      <c r="U766" s="7"/>
      <c r="V766" s="7"/>
      <c r="W766" s="7"/>
      <c r="X766" s="7"/>
      <c r="Y766" s="7"/>
      <c r="Z766" s="7"/>
      <c r="AA766" s="7"/>
      <c r="AB766" s="7"/>
    </row>
    <row r="767" spans="1:28" ht="13.2">
      <c r="A767" s="167"/>
      <c r="B767" s="167"/>
      <c r="C767" s="167"/>
      <c r="D767" s="163" t="s">
        <v>154</v>
      </c>
      <c r="E767" s="163">
        <v>99</v>
      </c>
      <c r="F767" s="164">
        <v>0</v>
      </c>
      <c r="G767" s="165">
        <v>0</v>
      </c>
      <c r="H767" s="165">
        <v>0</v>
      </c>
      <c r="I767" s="165">
        <v>0</v>
      </c>
      <c r="J767" s="165">
        <v>0</v>
      </c>
      <c r="K767" s="165">
        <v>0</v>
      </c>
      <c r="L767" s="165">
        <v>0</v>
      </c>
      <c r="M767" s="165">
        <v>0</v>
      </c>
      <c r="N767" s="165">
        <v>0</v>
      </c>
      <c r="O767" s="165">
        <v>0</v>
      </c>
      <c r="P767" s="165">
        <v>20240.593519999999</v>
      </c>
      <c r="Q767" s="165">
        <v>0</v>
      </c>
      <c r="R767" s="166">
        <v>20240.593519999999</v>
      </c>
      <c r="S767" s="7"/>
      <c r="T767" s="7"/>
      <c r="U767" s="7"/>
      <c r="V767" s="7"/>
      <c r="W767" s="7"/>
      <c r="X767" s="7"/>
      <c r="Y767" s="7"/>
      <c r="Z767" s="7"/>
      <c r="AA767" s="7"/>
      <c r="AB767" s="7"/>
    </row>
    <row r="768" spans="1:28" ht="13.2">
      <c r="A768" s="167"/>
      <c r="B768" s="167"/>
      <c r="C768" s="167"/>
      <c r="D768" s="163" t="s">
        <v>155</v>
      </c>
      <c r="E768" s="163">
        <v>27</v>
      </c>
      <c r="F768" s="164">
        <v>0</v>
      </c>
      <c r="G768" s="165">
        <v>0</v>
      </c>
      <c r="H768" s="165">
        <v>0</v>
      </c>
      <c r="I768" s="165">
        <v>0</v>
      </c>
      <c r="J768" s="165">
        <v>0</v>
      </c>
      <c r="K768" s="165">
        <v>0</v>
      </c>
      <c r="L768" s="165">
        <v>0</v>
      </c>
      <c r="M768" s="165">
        <v>0</v>
      </c>
      <c r="N768" s="165">
        <v>0</v>
      </c>
      <c r="O768" s="165">
        <v>0</v>
      </c>
      <c r="P768" s="165">
        <v>33365.458279999999</v>
      </c>
      <c r="Q768" s="165">
        <v>0</v>
      </c>
      <c r="R768" s="166">
        <v>33365.458279999999</v>
      </c>
      <c r="S768" s="7"/>
      <c r="T768" s="7"/>
      <c r="U768" s="7"/>
      <c r="V768" s="7"/>
      <c r="W768" s="7"/>
      <c r="X768" s="7"/>
      <c r="Y768" s="7"/>
      <c r="Z768" s="7"/>
      <c r="AA768" s="7"/>
      <c r="AB768" s="7"/>
    </row>
    <row r="769" spans="1:28" ht="13.2">
      <c r="A769" s="167"/>
      <c r="B769" s="167"/>
      <c r="C769" s="167"/>
      <c r="D769" s="167"/>
      <c r="E769" s="168">
        <v>177</v>
      </c>
      <c r="F769" s="169">
        <v>0</v>
      </c>
      <c r="G769" s="121">
        <v>0</v>
      </c>
      <c r="H769" s="121">
        <v>0</v>
      </c>
      <c r="I769" s="121">
        <v>0</v>
      </c>
      <c r="J769" s="121">
        <v>0</v>
      </c>
      <c r="K769" s="121">
        <v>0</v>
      </c>
      <c r="L769" s="121">
        <v>0</v>
      </c>
      <c r="M769" s="121">
        <v>0</v>
      </c>
      <c r="N769" s="121">
        <v>0</v>
      </c>
      <c r="O769" s="121">
        <v>0</v>
      </c>
      <c r="P769" s="121">
        <v>782.38681999999994</v>
      </c>
      <c r="Q769" s="121">
        <v>0</v>
      </c>
      <c r="R769" s="170">
        <v>782.38681999999994</v>
      </c>
      <c r="S769" s="7"/>
      <c r="T769" s="7"/>
      <c r="U769" s="7"/>
      <c r="V769" s="7"/>
      <c r="W769" s="7"/>
      <c r="X769" s="7"/>
      <c r="Y769" s="7"/>
      <c r="Z769" s="7"/>
      <c r="AA769" s="7"/>
      <c r="AB769" s="7"/>
    </row>
    <row r="770" spans="1:28" ht="13.2">
      <c r="A770" s="167"/>
      <c r="B770" s="167"/>
      <c r="C770" s="167"/>
      <c r="D770" s="163" t="s">
        <v>157</v>
      </c>
      <c r="E770" s="163">
        <v>154</v>
      </c>
      <c r="F770" s="164">
        <v>0</v>
      </c>
      <c r="G770" s="165">
        <v>0</v>
      </c>
      <c r="H770" s="165">
        <v>0</v>
      </c>
      <c r="I770" s="165">
        <v>0</v>
      </c>
      <c r="J770" s="165">
        <v>0</v>
      </c>
      <c r="K770" s="165">
        <v>0</v>
      </c>
      <c r="L770" s="165">
        <v>0</v>
      </c>
      <c r="M770" s="165">
        <v>0</v>
      </c>
      <c r="N770" s="165">
        <v>0</v>
      </c>
      <c r="O770" s="165">
        <v>0</v>
      </c>
      <c r="P770" s="165">
        <v>6120.0427</v>
      </c>
      <c r="Q770" s="165">
        <v>0</v>
      </c>
      <c r="R770" s="166">
        <v>6120.0427</v>
      </c>
      <c r="S770" s="7"/>
      <c r="T770" s="7"/>
      <c r="U770" s="7"/>
      <c r="V770" s="7"/>
      <c r="W770" s="7"/>
      <c r="X770" s="7"/>
      <c r="Y770" s="7"/>
      <c r="Z770" s="7"/>
      <c r="AA770" s="7"/>
      <c r="AB770" s="7"/>
    </row>
    <row r="771" spans="1:28" ht="13.2">
      <c r="A771" s="167"/>
      <c r="B771" s="167"/>
      <c r="C771" s="167"/>
      <c r="D771" s="163" t="s">
        <v>158</v>
      </c>
      <c r="E771" s="163">
        <v>23</v>
      </c>
      <c r="F771" s="164">
        <v>0</v>
      </c>
      <c r="G771" s="165">
        <v>0</v>
      </c>
      <c r="H771" s="165">
        <v>0</v>
      </c>
      <c r="I771" s="165">
        <v>0</v>
      </c>
      <c r="J771" s="165">
        <v>0</v>
      </c>
      <c r="K771" s="165">
        <v>0</v>
      </c>
      <c r="L771" s="165">
        <v>0</v>
      </c>
      <c r="M771" s="165">
        <v>0</v>
      </c>
      <c r="N771" s="165">
        <v>0</v>
      </c>
      <c r="O771" s="165">
        <v>0</v>
      </c>
      <c r="P771" s="165">
        <v>14751.571179999999</v>
      </c>
      <c r="Q771" s="165">
        <v>0</v>
      </c>
      <c r="R771" s="166">
        <v>14751.571179999999</v>
      </c>
      <c r="S771" s="7"/>
      <c r="T771" s="7"/>
      <c r="U771" s="7"/>
      <c r="V771" s="7"/>
      <c r="W771" s="7"/>
      <c r="X771" s="7"/>
      <c r="Y771" s="7"/>
      <c r="Z771" s="7"/>
      <c r="AA771" s="7"/>
      <c r="AB771" s="7"/>
    </row>
    <row r="772" spans="1:28" ht="13.2">
      <c r="A772" s="167"/>
      <c r="B772" s="167"/>
      <c r="C772" s="167"/>
      <c r="D772" s="167"/>
      <c r="E772" s="168">
        <v>42</v>
      </c>
      <c r="F772" s="169">
        <v>0</v>
      </c>
      <c r="G772" s="121">
        <v>0</v>
      </c>
      <c r="H772" s="121">
        <v>0</v>
      </c>
      <c r="I772" s="121">
        <v>0</v>
      </c>
      <c r="J772" s="121">
        <v>0</v>
      </c>
      <c r="K772" s="121">
        <v>0</v>
      </c>
      <c r="L772" s="121">
        <v>0</v>
      </c>
      <c r="M772" s="121">
        <v>0</v>
      </c>
      <c r="N772" s="121">
        <v>0</v>
      </c>
      <c r="O772" s="121">
        <v>0</v>
      </c>
      <c r="P772" s="121">
        <v>23867.226730000002</v>
      </c>
      <c r="Q772" s="121">
        <v>0</v>
      </c>
      <c r="R772" s="170">
        <v>23867.226730000002</v>
      </c>
      <c r="S772" s="7"/>
      <c r="T772" s="7"/>
      <c r="U772" s="7"/>
      <c r="V772" s="7"/>
      <c r="W772" s="7"/>
      <c r="X772" s="7"/>
      <c r="Y772" s="7"/>
      <c r="Z772" s="7"/>
      <c r="AA772" s="7"/>
      <c r="AB772" s="7"/>
    </row>
    <row r="773" spans="1:28" ht="13.2">
      <c r="A773" s="167"/>
      <c r="B773" s="167"/>
      <c r="C773" s="167"/>
      <c r="D773" s="167"/>
      <c r="E773" s="168">
        <v>91</v>
      </c>
      <c r="F773" s="169">
        <v>0</v>
      </c>
      <c r="G773" s="121">
        <v>0</v>
      </c>
      <c r="H773" s="121">
        <v>0</v>
      </c>
      <c r="I773" s="121">
        <v>0</v>
      </c>
      <c r="J773" s="121">
        <v>0</v>
      </c>
      <c r="K773" s="121">
        <v>0</v>
      </c>
      <c r="L773" s="121">
        <v>0</v>
      </c>
      <c r="M773" s="121">
        <v>0</v>
      </c>
      <c r="N773" s="121">
        <v>0</v>
      </c>
      <c r="O773" s="121">
        <v>0</v>
      </c>
      <c r="P773" s="121">
        <v>15179.356730000001</v>
      </c>
      <c r="Q773" s="121">
        <v>0</v>
      </c>
      <c r="R773" s="170">
        <v>15179.356730000001</v>
      </c>
      <c r="S773" s="7"/>
      <c r="T773" s="7"/>
      <c r="U773" s="7"/>
      <c r="V773" s="7"/>
      <c r="W773" s="7"/>
      <c r="X773" s="7"/>
      <c r="Y773" s="7"/>
      <c r="Z773" s="7"/>
      <c r="AA773" s="7"/>
      <c r="AB773" s="7"/>
    </row>
    <row r="774" spans="1:28" ht="13.2">
      <c r="A774" s="167"/>
      <c r="B774" s="167"/>
      <c r="C774" s="167"/>
      <c r="D774" s="167"/>
      <c r="E774" s="168">
        <v>74</v>
      </c>
      <c r="F774" s="169">
        <v>0</v>
      </c>
      <c r="G774" s="121">
        <v>0</v>
      </c>
      <c r="H774" s="121">
        <v>0</v>
      </c>
      <c r="I774" s="121">
        <v>0</v>
      </c>
      <c r="J774" s="121">
        <v>0</v>
      </c>
      <c r="K774" s="121">
        <v>0</v>
      </c>
      <c r="L774" s="121">
        <v>0</v>
      </c>
      <c r="M774" s="121">
        <v>0</v>
      </c>
      <c r="N774" s="121">
        <v>0</v>
      </c>
      <c r="O774" s="121">
        <v>0</v>
      </c>
      <c r="P774" s="121">
        <v>19962.158100000001</v>
      </c>
      <c r="Q774" s="121">
        <v>0</v>
      </c>
      <c r="R774" s="170">
        <v>19962.158100000001</v>
      </c>
      <c r="S774" s="7"/>
      <c r="T774" s="7"/>
      <c r="U774" s="7"/>
      <c r="V774" s="7"/>
      <c r="W774" s="7"/>
      <c r="X774" s="7"/>
      <c r="Y774" s="7"/>
      <c r="Z774" s="7"/>
      <c r="AA774" s="7"/>
      <c r="AB774" s="7"/>
    </row>
    <row r="775" spans="1:28" ht="13.2">
      <c r="A775" s="167"/>
      <c r="B775" s="167"/>
      <c r="C775" s="167"/>
      <c r="D775" s="167"/>
      <c r="E775" s="168">
        <v>145</v>
      </c>
      <c r="F775" s="169">
        <v>0</v>
      </c>
      <c r="G775" s="121">
        <v>0</v>
      </c>
      <c r="H775" s="121">
        <v>0</v>
      </c>
      <c r="I775" s="121">
        <v>0</v>
      </c>
      <c r="J775" s="121">
        <v>0</v>
      </c>
      <c r="K775" s="121">
        <v>0</v>
      </c>
      <c r="L775" s="121">
        <v>0</v>
      </c>
      <c r="M775" s="121">
        <v>0</v>
      </c>
      <c r="N775" s="121">
        <v>0</v>
      </c>
      <c r="O775" s="121">
        <v>0</v>
      </c>
      <c r="P775" s="121">
        <v>4730.3599599999998</v>
      </c>
      <c r="Q775" s="121">
        <v>0</v>
      </c>
      <c r="R775" s="170">
        <v>4730.3599599999998</v>
      </c>
      <c r="S775" s="7"/>
      <c r="T775" s="7"/>
      <c r="U775" s="7"/>
      <c r="V775" s="7"/>
      <c r="W775" s="7"/>
      <c r="X775" s="7"/>
      <c r="Y775" s="7"/>
      <c r="Z775" s="7"/>
      <c r="AA775" s="7"/>
      <c r="AB775" s="7"/>
    </row>
    <row r="776" spans="1:28" ht="13.2">
      <c r="A776" s="167"/>
      <c r="B776" s="167"/>
      <c r="C776" s="167"/>
      <c r="D776" s="167"/>
      <c r="E776" s="168">
        <v>169</v>
      </c>
      <c r="F776" s="169">
        <v>0</v>
      </c>
      <c r="G776" s="121">
        <v>0</v>
      </c>
      <c r="H776" s="121">
        <v>0</v>
      </c>
      <c r="I776" s="121">
        <v>0</v>
      </c>
      <c r="J776" s="121">
        <v>0</v>
      </c>
      <c r="K776" s="121">
        <v>0</v>
      </c>
      <c r="L776" s="121">
        <v>0</v>
      </c>
      <c r="M776" s="121">
        <v>0</v>
      </c>
      <c r="N776" s="121">
        <v>0</v>
      </c>
      <c r="O776" s="121">
        <v>0</v>
      </c>
      <c r="P776" s="121">
        <v>2115.8189199999997</v>
      </c>
      <c r="Q776" s="121">
        <v>0</v>
      </c>
      <c r="R776" s="170">
        <v>2115.8189199999997</v>
      </c>
      <c r="S776" s="7"/>
      <c r="T776" s="7"/>
      <c r="U776" s="7"/>
      <c r="V776" s="7"/>
      <c r="W776" s="7"/>
      <c r="X776" s="7"/>
      <c r="Y776" s="7"/>
      <c r="Z776" s="7"/>
      <c r="AA776" s="7"/>
      <c r="AB776" s="7"/>
    </row>
    <row r="777" spans="1:28" ht="13.2">
      <c r="A777" s="167"/>
      <c r="B777" s="167"/>
      <c r="C777" s="167"/>
      <c r="D777" s="167"/>
      <c r="E777" s="168">
        <v>188</v>
      </c>
      <c r="F777" s="169">
        <v>0</v>
      </c>
      <c r="G777" s="121">
        <v>0</v>
      </c>
      <c r="H777" s="121">
        <v>0</v>
      </c>
      <c r="I777" s="121">
        <v>0</v>
      </c>
      <c r="J777" s="121">
        <v>0</v>
      </c>
      <c r="K777" s="121">
        <v>0</v>
      </c>
      <c r="L777" s="121">
        <v>0</v>
      </c>
      <c r="M777" s="121">
        <v>0</v>
      </c>
      <c r="N777" s="121">
        <v>0</v>
      </c>
      <c r="O777" s="121">
        <v>0</v>
      </c>
      <c r="P777" s="121">
        <v>674.08983000000001</v>
      </c>
      <c r="Q777" s="121">
        <v>0</v>
      </c>
      <c r="R777" s="170">
        <v>674.08983000000001</v>
      </c>
      <c r="S777" s="7"/>
      <c r="T777" s="7"/>
      <c r="U777" s="7"/>
      <c r="V777" s="7"/>
      <c r="W777" s="7"/>
      <c r="X777" s="7"/>
      <c r="Y777" s="7"/>
      <c r="Z777" s="7"/>
      <c r="AA777" s="7"/>
      <c r="AB777" s="7"/>
    </row>
    <row r="778" spans="1:28" ht="13.2">
      <c r="A778" s="167"/>
      <c r="B778" s="167"/>
      <c r="C778" s="167"/>
      <c r="D778" s="163" t="s">
        <v>159</v>
      </c>
      <c r="E778" s="163">
        <v>102</v>
      </c>
      <c r="F778" s="164">
        <v>0</v>
      </c>
      <c r="G778" s="165">
        <v>0</v>
      </c>
      <c r="H778" s="165">
        <v>0</v>
      </c>
      <c r="I778" s="165">
        <v>0</v>
      </c>
      <c r="J778" s="165">
        <v>0</v>
      </c>
      <c r="K778" s="165">
        <v>0</v>
      </c>
      <c r="L778" s="165">
        <v>0</v>
      </c>
      <c r="M778" s="165">
        <v>0</v>
      </c>
      <c r="N778" s="165">
        <v>0</v>
      </c>
      <c r="O778" s="165">
        <v>0</v>
      </c>
      <c r="P778" s="165">
        <v>11098.393810000001</v>
      </c>
      <c r="Q778" s="165">
        <v>0</v>
      </c>
      <c r="R778" s="166">
        <v>11098.393810000001</v>
      </c>
      <c r="S778" s="7"/>
      <c r="T778" s="7"/>
      <c r="U778" s="7"/>
      <c r="V778" s="7"/>
      <c r="W778" s="7"/>
      <c r="X778" s="7"/>
      <c r="Y778" s="7"/>
      <c r="Z778" s="7"/>
      <c r="AA778" s="7"/>
      <c r="AB778" s="7"/>
    </row>
    <row r="779" spans="1:28" ht="13.2">
      <c r="A779" s="167"/>
      <c r="B779" s="167"/>
      <c r="C779" s="167"/>
      <c r="D779" s="167"/>
      <c r="E779" s="168">
        <v>153</v>
      </c>
      <c r="F779" s="169">
        <v>0</v>
      </c>
      <c r="G779" s="121">
        <v>0</v>
      </c>
      <c r="H779" s="121">
        <v>0</v>
      </c>
      <c r="I779" s="121">
        <v>0</v>
      </c>
      <c r="J779" s="121">
        <v>0</v>
      </c>
      <c r="K779" s="121">
        <v>0</v>
      </c>
      <c r="L779" s="121">
        <v>0</v>
      </c>
      <c r="M779" s="121">
        <v>0</v>
      </c>
      <c r="N779" s="121">
        <v>0</v>
      </c>
      <c r="O779" s="121">
        <v>0</v>
      </c>
      <c r="P779" s="121">
        <v>2367.9071400000003</v>
      </c>
      <c r="Q779" s="121">
        <v>0</v>
      </c>
      <c r="R779" s="170">
        <v>2367.9071400000003</v>
      </c>
      <c r="S779" s="7"/>
      <c r="T779" s="7"/>
      <c r="U779" s="7"/>
      <c r="V779" s="7"/>
      <c r="W779" s="7"/>
      <c r="X779" s="7"/>
      <c r="Y779" s="7"/>
      <c r="Z779" s="7"/>
      <c r="AA779" s="7"/>
      <c r="AB779" s="7"/>
    </row>
    <row r="780" spans="1:28" ht="13.2">
      <c r="A780" s="167"/>
      <c r="B780" s="167"/>
      <c r="C780" s="167"/>
      <c r="D780" s="163" t="s">
        <v>160</v>
      </c>
      <c r="E780" s="163">
        <v>100</v>
      </c>
      <c r="F780" s="164">
        <v>0</v>
      </c>
      <c r="G780" s="165">
        <v>0</v>
      </c>
      <c r="H780" s="165">
        <v>0</v>
      </c>
      <c r="I780" s="165">
        <v>0</v>
      </c>
      <c r="J780" s="165">
        <v>0</v>
      </c>
      <c r="K780" s="165">
        <v>0</v>
      </c>
      <c r="L780" s="165">
        <v>0</v>
      </c>
      <c r="M780" s="165">
        <v>0</v>
      </c>
      <c r="N780" s="165">
        <v>0</v>
      </c>
      <c r="O780" s="165">
        <v>0</v>
      </c>
      <c r="P780" s="165">
        <v>18286.13421</v>
      </c>
      <c r="Q780" s="165">
        <v>0</v>
      </c>
      <c r="R780" s="166">
        <v>18286.13421</v>
      </c>
      <c r="S780" s="7"/>
      <c r="T780" s="7"/>
      <c r="U780" s="7"/>
      <c r="V780" s="7"/>
      <c r="W780" s="7"/>
      <c r="X780" s="7"/>
      <c r="Y780" s="7"/>
      <c r="Z780" s="7"/>
      <c r="AA780" s="7"/>
      <c r="AB780" s="7"/>
    </row>
    <row r="781" spans="1:28" ht="13.2">
      <c r="A781" s="167"/>
      <c r="B781" s="167"/>
      <c r="C781" s="167"/>
      <c r="D781" s="163" t="s">
        <v>161</v>
      </c>
      <c r="E781" s="163">
        <v>12</v>
      </c>
      <c r="F781" s="164">
        <v>0</v>
      </c>
      <c r="G781" s="165">
        <v>0</v>
      </c>
      <c r="H781" s="165">
        <v>0</v>
      </c>
      <c r="I781" s="165">
        <v>0</v>
      </c>
      <c r="J781" s="165">
        <v>0</v>
      </c>
      <c r="K781" s="165">
        <v>0</v>
      </c>
      <c r="L781" s="165">
        <v>0</v>
      </c>
      <c r="M781" s="165">
        <v>0</v>
      </c>
      <c r="N781" s="165">
        <v>0</v>
      </c>
      <c r="O781" s="165">
        <v>0</v>
      </c>
      <c r="P781" s="165">
        <v>27221.806140000001</v>
      </c>
      <c r="Q781" s="165">
        <v>0</v>
      </c>
      <c r="R781" s="166">
        <v>27221.806140000001</v>
      </c>
      <c r="S781" s="7"/>
      <c r="T781" s="7"/>
      <c r="U781" s="7"/>
      <c r="V781" s="7"/>
      <c r="W781" s="7"/>
      <c r="X781" s="7"/>
      <c r="Y781" s="7"/>
      <c r="Z781" s="7"/>
      <c r="AA781" s="7"/>
      <c r="AB781" s="7"/>
    </row>
    <row r="782" spans="1:28" ht="13.2">
      <c r="A782" s="167"/>
      <c r="B782" s="167"/>
      <c r="C782" s="167"/>
      <c r="D782" s="167"/>
      <c r="E782" s="168">
        <v>28</v>
      </c>
      <c r="F782" s="169">
        <v>0</v>
      </c>
      <c r="G782" s="121">
        <v>0</v>
      </c>
      <c r="H782" s="121">
        <v>0</v>
      </c>
      <c r="I782" s="121">
        <v>0</v>
      </c>
      <c r="J782" s="121">
        <v>0</v>
      </c>
      <c r="K782" s="121">
        <v>0</v>
      </c>
      <c r="L782" s="121">
        <v>0</v>
      </c>
      <c r="M782" s="121">
        <v>0</v>
      </c>
      <c r="N782" s="121">
        <v>0</v>
      </c>
      <c r="O782" s="121">
        <v>0</v>
      </c>
      <c r="P782" s="121">
        <v>21463.75362</v>
      </c>
      <c r="Q782" s="121">
        <v>0</v>
      </c>
      <c r="R782" s="170">
        <v>21463.75362</v>
      </c>
      <c r="S782" s="7"/>
      <c r="T782" s="7"/>
      <c r="U782" s="7"/>
      <c r="V782" s="7"/>
      <c r="W782" s="7"/>
      <c r="X782" s="7"/>
      <c r="Y782" s="7"/>
      <c r="Z782" s="7"/>
      <c r="AA782" s="7"/>
      <c r="AB782" s="7"/>
    </row>
    <row r="783" spans="1:28" ht="13.2">
      <c r="A783" s="167"/>
      <c r="B783" s="167"/>
      <c r="C783" s="167"/>
      <c r="D783" s="167"/>
      <c r="E783" s="168">
        <v>159</v>
      </c>
      <c r="F783" s="169">
        <v>0</v>
      </c>
      <c r="G783" s="121">
        <v>0</v>
      </c>
      <c r="H783" s="121">
        <v>0</v>
      </c>
      <c r="I783" s="121">
        <v>0</v>
      </c>
      <c r="J783" s="121">
        <v>0</v>
      </c>
      <c r="K783" s="121">
        <v>0</v>
      </c>
      <c r="L783" s="121">
        <v>0</v>
      </c>
      <c r="M783" s="121">
        <v>0</v>
      </c>
      <c r="N783" s="121">
        <v>0</v>
      </c>
      <c r="O783" s="121">
        <v>0</v>
      </c>
      <c r="P783" s="121">
        <v>5557.49863</v>
      </c>
      <c r="Q783" s="121">
        <v>0</v>
      </c>
      <c r="R783" s="170">
        <v>5557.49863</v>
      </c>
      <c r="S783" s="7"/>
      <c r="T783" s="7"/>
      <c r="U783" s="7"/>
      <c r="V783" s="7"/>
      <c r="W783" s="7"/>
      <c r="X783" s="7"/>
      <c r="Y783" s="7"/>
      <c r="Z783" s="7"/>
      <c r="AA783" s="7"/>
      <c r="AB783" s="7"/>
    </row>
    <row r="784" spans="1:28" ht="13.2">
      <c r="A784" s="167"/>
      <c r="B784" s="167"/>
      <c r="C784" s="167"/>
      <c r="D784" s="167"/>
      <c r="E784" s="168">
        <v>167</v>
      </c>
      <c r="F784" s="169">
        <v>0</v>
      </c>
      <c r="G784" s="121">
        <v>0</v>
      </c>
      <c r="H784" s="121">
        <v>0</v>
      </c>
      <c r="I784" s="121">
        <v>0</v>
      </c>
      <c r="J784" s="121">
        <v>0</v>
      </c>
      <c r="K784" s="121">
        <v>0</v>
      </c>
      <c r="L784" s="121">
        <v>0</v>
      </c>
      <c r="M784" s="121">
        <v>0</v>
      </c>
      <c r="N784" s="121">
        <v>0</v>
      </c>
      <c r="O784" s="121">
        <v>0</v>
      </c>
      <c r="P784" s="121">
        <v>1939.40788</v>
      </c>
      <c r="Q784" s="121">
        <v>0</v>
      </c>
      <c r="R784" s="170">
        <v>1939.40788</v>
      </c>
      <c r="S784" s="7"/>
      <c r="T784" s="7"/>
      <c r="U784" s="7"/>
      <c r="V784" s="7"/>
      <c r="W784" s="7"/>
      <c r="X784" s="7"/>
      <c r="Y784" s="7"/>
      <c r="Z784" s="7"/>
      <c r="AA784" s="7"/>
      <c r="AB784" s="7"/>
    </row>
    <row r="785" spans="1:28" ht="13.2">
      <c r="A785" s="167"/>
      <c r="B785" s="167"/>
      <c r="C785" s="167"/>
      <c r="D785" s="163" t="s">
        <v>351</v>
      </c>
      <c r="E785" s="163">
        <v>83</v>
      </c>
      <c r="F785" s="164">
        <v>0</v>
      </c>
      <c r="G785" s="165">
        <v>0</v>
      </c>
      <c r="H785" s="165">
        <v>0</v>
      </c>
      <c r="I785" s="165">
        <v>0</v>
      </c>
      <c r="J785" s="165">
        <v>0</v>
      </c>
      <c r="K785" s="165">
        <v>0</v>
      </c>
      <c r="L785" s="165">
        <v>0</v>
      </c>
      <c r="M785" s="165">
        <v>0</v>
      </c>
      <c r="N785" s="165">
        <v>0</v>
      </c>
      <c r="O785" s="165">
        <v>0</v>
      </c>
      <c r="P785" s="165">
        <v>23048.629390000002</v>
      </c>
      <c r="Q785" s="165">
        <v>0</v>
      </c>
      <c r="R785" s="166">
        <v>23048.629390000002</v>
      </c>
      <c r="S785" s="7"/>
      <c r="T785" s="7"/>
      <c r="U785" s="7"/>
      <c r="V785" s="7"/>
      <c r="W785" s="7"/>
      <c r="X785" s="7"/>
      <c r="Y785" s="7"/>
      <c r="Z785" s="7"/>
      <c r="AA785" s="7"/>
      <c r="AB785" s="7"/>
    </row>
    <row r="786" spans="1:28" ht="13.2">
      <c r="A786" s="167"/>
      <c r="B786" s="167"/>
      <c r="C786" s="167"/>
      <c r="D786" s="163" t="s">
        <v>162</v>
      </c>
      <c r="E786" s="163">
        <v>64</v>
      </c>
      <c r="F786" s="164">
        <v>0</v>
      </c>
      <c r="G786" s="165">
        <v>0</v>
      </c>
      <c r="H786" s="165">
        <v>0</v>
      </c>
      <c r="I786" s="165">
        <v>0</v>
      </c>
      <c r="J786" s="165">
        <v>0</v>
      </c>
      <c r="K786" s="165">
        <v>0</v>
      </c>
      <c r="L786" s="165">
        <v>0</v>
      </c>
      <c r="M786" s="165">
        <v>0</v>
      </c>
      <c r="N786" s="165">
        <v>0</v>
      </c>
      <c r="O786" s="165">
        <v>0</v>
      </c>
      <c r="P786" s="165">
        <v>18212.884340000001</v>
      </c>
      <c r="Q786" s="165">
        <v>0</v>
      </c>
      <c r="R786" s="166">
        <v>18212.884340000001</v>
      </c>
      <c r="S786" s="7"/>
      <c r="T786" s="7"/>
      <c r="U786" s="7"/>
      <c r="V786" s="7"/>
      <c r="W786" s="7"/>
      <c r="X786" s="7"/>
      <c r="Y786" s="7"/>
      <c r="Z786" s="7"/>
      <c r="AA786" s="7"/>
      <c r="AB786" s="7"/>
    </row>
    <row r="787" spans="1:28" ht="13.2">
      <c r="A787" s="167"/>
      <c r="B787" s="167"/>
      <c r="C787" s="167"/>
      <c r="D787" s="167"/>
      <c r="E787" s="168">
        <v>163</v>
      </c>
      <c r="F787" s="169">
        <v>0</v>
      </c>
      <c r="G787" s="121">
        <v>0</v>
      </c>
      <c r="H787" s="121">
        <v>0</v>
      </c>
      <c r="I787" s="121">
        <v>0</v>
      </c>
      <c r="J787" s="121">
        <v>0</v>
      </c>
      <c r="K787" s="121">
        <v>0</v>
      </c>
      <c r="L787" s="121">
        <v>0</v>
      </c>
      <c r="M787" s="121">
        <v>0</v>
      </c>
      <c r="N787" s="121">
        <v>0</v>
      </c>
      <c r="O787" s="121">
        <v>0</v>
      </c>
      <c r="P787" s="121">
        <v>1223.1143500000001</v>
      </c>
      <c r="Q787" s="121">
        <v>0</v>
      </c>
      <c r="R787" s="170">
        <v>1223.1143500000001</v>
      </c>
      <c r="S787" s="7"/>
      <c r="T787" s="7"/>
      <c r="U787" s="7"/>
      <c r="V787" s="7"/>
      <c r="W787" s="7"/>
      <c r="X787" s="7"/>
      <c r="Y787" s="7"/>
      <c r="Z787" s="7"/>
      <c r="AA787" s="7"/>
      <c r="AB787" s="7"/>
    </row>
    <row r="788" spans="1:28" ht="13.2">
      <c r="A788" s="167"/>
      <c r="B788" s="167"/>
      <c r="C788" s="167"/>
      <c r="D788" s="163" t="s">
        <v>352</v>
      </c>
      <c r="E788" s="163">
        <v>168</v>
      </c>
      <c r="F788" s="164">
        <v>0</v>
      </c>
      <c r="G788" s="165">
        <v>0</v>
      </c>
      <c r="H788" s="165">
        <v>0</v>
      </c>
      <c r="I788" s="165">
        <v>0</v>
      </c>
      <c r="J788" s="165">
        <v>0</v>
      </c>
      <c r="K788" s="165">
        <v>0</v>
      </c>
      <c r="L788" s="165">
        <v>0</v>
      </c>
      <c r="M788" s="165">
        <v>0</v>
      </c>
      <c r="N788" s="165">
        <v>0</v>
      </c>
      <c r="O788" s="165">
        <v>0</v>
      </c>
      <c r="P788" s="165">
        <v>5557.6217200000001</v>
      </c>
      <c r="Q788" s="165">
        <v>0</v>
      </c>
      <c r="R788" s="166">
        <v>5557.6217200000001</v>
      </c>
      <c r="S788" s="7"/>
      <c r="T788" s="7"/>
      <c r="U788" s="7"/>
      <c r="V788" s="7"/>
      <c r="W788" s="7"/>
      <c r="X788" s="7"/>
      <c r="Y788" s="7"/>
      <c r="Z788" s="7"/>
      <c r="AA788" s="7"/>
      <c r="AB788" s="7"/>
    </row>
    <row r="789" spans="1:28" ht="13.2">
      <c r="A789" s="167"/>
      <c r="B789" s="167"/>
      <c r="C789" s="167"/>
      <c r="D789" s="163" t="s">
        <v>353</v>
      </c>
      <c r="E789" s="163">
        <v>114</v>
      </c>
      <c r="F789" s="164">
        <v>0</v>
      </c>
      <c r="G789" s="165">
        <v>0</v>
      </c>
      <c r="H789" s="165">
        <v>0</v>
      </c>
      <c r="I789" s="165">
        <v>0</v>
      </c>
      <c r="J789" s="165">
        <v>0</v>
      </c>
      <c r="K789" s="165">
        <v>0</v>
      </c>
      <c r="L789" s="165">
        <v>0</v>
      </c>
      <c r="M789" s="165">
        <v>0</v>
      </c>
      <c r="N789" s="165">
        <v>0</v>
      </c>
      <c r="O789" s="165">
        <v>0</v>
      </c>
      <c r="P789" s="165">
        <v>5578.3771999999999</v>
      </c>
      <c r="Q789" s="165">
        <v>0</v>
      </c>
      <c r="R789" s="166">
        <v>5578.3771999999999</v>
      </c>
      <c r="S789" s="7"/>
      <c r="T789" s="7"/>
      <c r="U789" s="7"/>
      <c r="V789" s="7"/>
      <c r="W789" s="7"/>
      <c r="X789" s="7"/>
      <c r="Y789" s="7"/>
      <c r="Z789" s="7"/>
      <c r="AA789" s="7"/>
      <c r="AB789" s="7"/>
    </row>
    <row r="790" spans="1:28" ht="13.2">
      <c r="A790" s="167"/>
      <c r="B790" s="163" t="s">
        <v>20</v>
      </c>
      <c r="C790" s="163" t="s">
        <v>170</v>
      </c>
      <c r="D790" s="163" t="s">
        <v>170</v>
      </c>
      <c r="E790" s="163">
        <v>131</v>
      </c>
      <c r="F790" s="164">
        <v>0</v>
      </c>
      <c r="G790" s="165">
        <v>0</v>
      </c>
      <c r="H790" s="165">
        <v>0</v>
      </c>
      <c r="I790" s="165">
        <v>0</v>
      </c>
      <c r="J790" s="165">
        <v>0</v>
      </c>
      <c r="K790" s="165">
        <v>0</v>
      </c>
      <c r="L790" s="165">
        <v>0</v>
      </c>
      <c r="M790" s="165">
        <v>0</v>
      </c>
      <c r="N790" s="165">
        <v>0</v>
      </c>
      <c r="O790" s="165">
        <v>0</v>
      </c>
      <c r="P790" s="165">
        <v>3003.1710600000001</v>
      </c>
      <c r="Q790" s="165">
        <v>0</v>
      </c>
      <c r="R790" s="166">
        <v>3003.1710600000001</v>
      </c>
      <c r="S790" s="7"/>
      <c r="T790" s="7"/>
      <c r="U790" s="7"/>
      <c r="V790" s="7"/>
      <c r="W790" s="7"/>
      <c r="X790" s="7"/>
      <c r="Y790" s="7"/>
      <c r="Z790" s="7"/>
      <c r="AA790" s="7"/>
      <c r="AB790" s="7"/>
    </row>
    <row r="791" spans="1:28" ht="13.2">
      <c r="A791" s="167"/>
      <c r="B791" s="167"/>
      <c r="C791" s="163" t="s">
        <v>171</v>
      </c>
      <c r="D791" s="163" t="s">
        <v>20</v>
      </c>
      <c r="E791" s="163">
        <v>97</v>
      </c>
      <c r="F791" s="164">
        <v>0</v>
      </c>
      <c r="G791" s="165">
        <v>0</v>
      </c>
      <c r="H791" s="165">
        <v>0</v>
      </c>
      <c r="I791" s="165">
        <v>0</v>
      </c>
      <c r="J791" s="165">
        <v>0</v>
      </c>
      <c r="K791" s="165">
        <v>0</v>
      </c>
      <c r="L791" s="165">
        <v>0</v>
      </c>
      <c r="M791" s="165">
        <v>0</v>
      </c>
      <c r="N791" s="165">
        <v>0</v>
      </c>
      <c r="O791" s="165">
        <v>0</v>
      </c>
      <c r="P791" s="165">
        <v>8642.0386400000007</v>
      </c>
      <c r="Q791" s="165">
        <v>0</v>
      </c>
      <c r="R791" s="166">
        <v>8642.0386400000007</v>
      </c>
      <c r="S791" s="7"/>
      <c r="T791" s="7"/>
      <c r="U791" s="7"/>
      <c r="V791" s="7"/>
      <c r="W791" s="7"/>
      <c r="X791" s="7"/>
      <c r="Y791" s="7"/>
      <c r="Z791" s="7"/>
      <c r="AA791" s="7"/>
      <c r="AB791" s="7"/>
    </row>
    <row r="792" spans="1:28" ht="13.2">
      <c r="A792" s="167"/>
      <c r="B792" s="163" t="s">
        <v>22</v>
      </c>
      <c r="C792" s="163" t="s">
        <v>175</v>
      </c>
      <c r="D792" s="163" t="s">
        <v>175</v>
      </c>
      <c r="E792" s="163">
        <v>82</v>
      </c>
      <c r="F792" s="164">
        <v>0</v>
      </c>
      <c r="G792" s="165">
        <v>0</v>
      </c>
      <c r="H792" s="165">
        <v>0</v>
      </c>
      <c r="I792" s="165">
        <v>0</v>
      </c>
      <c r="J792" s="165">
        <v>0</v>
      </c>
      <c r="K792" s="165">
        <v>0</v>
      </c>
      <c r="L792" s="165">
        <v>0</v>
      </c>
      <c r="M792" s="165">
        <v>0</v>
      </c>
      <c r="N792" s="165">
        <v>0</v>
      </c>
      <c r="O792" s="165">
        <v>0</v>
      </c>
      <c r="P792" s="165">
        <v>6683.0101399999994</v>
      </c>
      <c r="Q792" s="165">
        <v>0</v>
      </c>
      <c r="R792" s="166">
        <v>6683.0101399999994</v>
      </c>
      <c r="S792" s="7"/>
      <c r="T792" s="7"/>
      <c r="U792" s="7"/>
      <c r="V792" s="7"/>
      <c r="W792" s="7"/>
      <c r="X792" s="7"/>
      <c r="Y792" s="7"/>
      <c r="Z792" s="7"/>
      <c r="AA792" s="7"/>
      <c r="AB792" s="7"/>
    </row>
    <row r="793" spans="1:28" ht="13.2">
      <c r="A793" s="167"/>
      <c r="B793" s="167"/>
      <c r="C793" s="163" t="s">
        <v>22</v>
      </c>
      <c r="D793" s="163" t="s">
        <v>22</v>
      </c>
      <c r="E793" s="163">
        <v>20</v>
      </c>
      <c r="F793" s="164">
        <v>0</v>
      </c>
      <c r="G793" s="165">
        <v>0</v>
      </c>
      <c r="H793" s="165">
        <v>0</v>
      </c>
      <c r="I793" s="165">
        <v>0</v>
      </c>
      <c r="J793" s="165">
        <v>0</v>
      </c>
      <c r="K793" s="165">
        <v>0</v>
      </c>
      <c r="L793" s="165">
        <v>0</v>
      </c>
      <c r="M793" s="165">
        <v>0</v>
      </c>
      <c r="N793" s="165">
        <v>0</v>
      </c>
      <c r="O793" s="165">
        <v>0</v>
      </c>
      <c r="P793" s="165">
        <v>35325.546799999996</v>
      </c>
      <c r="Q793" s="165">
        <v>0</v>
      </c>
      <c r="R793" s="166">
        <v>35325.546799999996</v>
      </c>
      <c r="S793" s="7"/>
      <c r="T793" s="7"/>
      <c r="U793" s="7"/>
      <c r="V793" s="7"/>
      <c r="W793" s="7"/>
      <c r="X793" s="7"/>
      <c r="Y793" s="7"/>
      <c r="Z793" s="7"/>
      <c r="AA793" s="7"/>
      <c r="AB793" s="7"/>
    </row>
    <row r="794" spans="1:28" ht="13.2">
      <c r="A794" s="167"/>
      <c r="B794" s="167"/>
      <c r="C794" s="167"/>
      <c r="D794" s="167"/>
      <c r="E794" s="168">
        <v>40</v>
      </c>
      <c r="F794" s="169">
        <v>0</v>
      </c>
      <c r="G794" s="121">
        <v>0</v>
      </c>
      <c r="H794" s="121">
        <v>0</v>
      </c>
      <c r="I794" s="121">
        <v>0</v>
      </c>
      <c r="J794" s="121">
        <v>0</v>
      </c>
      <c r="K794" s="121">
        <v>0</v>
      </c>
      <c r="L794" s="121">
        <v>0</v>
      </c>
      <c r="M794" s="121">
        <v>0</v>
      </c>
      <c r="N794" s="121">
        <v>0</v>
      </c>
      <c r="O794" s="121">
        <v>0</v>
      </c>
      <c r="P794" s="121">
        <v>35192.405850000003</v>
      </c>
      <c r="Q794" s="121">
        <v>0</v>
      </c>
      <c r="R794" s="170">
        <v>35192.405850000003</v>
      </c>
      <c r="S794" s="7"/>
      <c r="T794" s="7"/>
      <c r="U794" s="7"/>
      <c r="V794" s="7"/>
      <c r="W794" s="7"/>
      <c r="X794" s="7"/>
      <c r="Y794" s="7"/>
      <c r="Z794" s="7"/>
      <c r="AA794" s="7"/>
      <c r="AB794" s="7"/>
    </row>
    <row r="795" spans="1:28" ht="13.2">
      <c r="A795" s="167"/>
      <c r="B795" s="167"/>
      <c r="C795" s="167"/>
      <c r="D795" s="163" t="s">
        <v>354</v>
      </c>
      <c r="E795" s="163">
        <v>151</v>
      </c>
      <c r="F795" s="164">
        <v>0</v>
      </c>
      <c r="G795" s="165">
        <v>0</v>
      </c>
      <c r="H795" s="165">
        <v>0</v>
      </c>
      <c r="I795" s="165">
        <v>0</v>
      </c>
      <c r="J795" s="165">
        <v>0</v>
      </c>
      <c r="K795" s="165">
        <v>0</v>
      </c>
      <c r="L795" s="165">
        <v>0</v>
      </c>
      <c r="M795" s="165">
        <v>0</v>
      </c>
      <c r="N795" s="165">
        <v>0</v>
      </c>
      <c r="O795" s="165">
        <v>0</v>
      </c>
      <c r="P795" s="165">
        <v>3579.6948500000003</v>
      </c>
      <c r="Q795" s="165">
        <v>0</v>
      </c>
      <c r="R795" s="166">
        <v>3579.6948500000003</v>
      </c>
      <c r="S795" s="7"/>
      <c r="T795" s="7"/>
      <c r="U795" s="7"/>
      <c r="V795" s="7"/>
      <c r="W795" s="7"/>
      <c r="X795" s="7"/>
      <c r="Y795" s="7"/>
      <c r="Z795" s="7"/>
      <c r="AA795" s="7"/>
      <c r="AB795" s="7"/>
    </row>
    <row r="796" spans="1:28" ht="13.2">
      <c r="A796" s="167"/>
      <c r="B796" s="167"/>
      <c r="C796" s="163" t="s">
        <v>177</v>
      </c>
      <c r="D796" s="163" t="s">
        <v>177</v>
      </c>
      <c r="E796" s="163">
        <v>126</v>
      </c>
      <c r="F796" s="164">
        <v>0</v>
      </c>
      <c r="G796" s="165">
        <v>0</v>
      </c>
      <c r="H796" s="165">
        <v>0</v>
      </c>
      <c r="I796" s="165">
        <v>0</v>
      </c>
      <c r="J796" s="165">
        <v>0</v>
      </c>
      <c r="K796" s="165">
        <v>0</v>
      </c>
      <c r="L796" s="165">
        <v>0</v>
      </c>
      <c r="M796" s="165">
        <v>0</v>
      </c>
      <c r="N796" s="165">
        <v>0</v>
      </c>
      <c r="O796" s="165">
        <v>0</v>
      </c>
      <c r="P796" s="165">
        <v>2742.4436499999997</v>
      </c>
      <c r="Q796" s="165">
        <v>0</v>
      </c>
      <c r="R796" s="166">
        <v>2742.4436499999997</v>
      </c>
      <c r="S796" s="7"/>
      <c r="T796" s="7"/>
      <c r="U796" s="7"/>
      <c r="V796" s="7"/>
      <c r="W796" s="7"/>
      <c r="X796" s="7"/>
      <c r="Y796" s="7"/>
      <c r="Z796" s="7"/>
      <c r="AA796" s="7"/>
      <c r="AB796" s="7"/>
    </row>
    <row r="797" spans="1:28" ht="13.2">
      <c r="A797" s="167"/>
      <c r="B797" s="167"/>
      <c r="C797" s="163" t="s">
        <v>178</v>
      </c>
      <c r="D797" s="163" t="s">
        <v>179</v>
      </c>
      <c r="E797" s="163">
        <v>98</v>
      </c>
      <c r="F797" s="164">
        <v>0</v>
      </c>
      <c r="G797" s="165">
        <v>0</v>
      </c>
      <c r="H797" s="165">
        <v>0</v>
      </c>
      <c r="I797" s="165">
        <v>0</v>
      </c>
      <c r="J797" s="165">
        <v>0</v>
      </c>
      <c r="K797" s="165">
        <v>0</v>
      </c>
      <c r="L797" s="165">
        <v>0</v>
      </c>
      <c r="M797" s="165">
        <v>0</v>
      </c>
      <c r="N797" s="165">
        <v>0</v>
      </c>
      <c r="O797" s="165">
        <v>0</v>
      </c>
      <c r="P797" s="165">
        <v>13664.797869999999</v>
      </c>
      <c r="Q797" s="165">
        <v>0</v>
      </c>
      <c r="R797" s="166">
        <v>13664.797869999999</v>
      </c>
      <c r="S797" s="7"/>
      <c r="T797" s="7"/>
      <c r="U797" s="7"/>
      <c r="V797" s="7"/>
      <c r="W797" s="7"/>
      <c r="X797" s="7"/>
      <c r="Y797" s="7"/>
      <c r="Z797" s="7"/>
      <c r="AA797" s="7"/>
      <c r="AB797" s="7"/>
    </row>
    <row r="798" spans="1:28" ht="13.2">
      <c r="A798" s="167"/>
      <c r="B798" s="163" t="s">
        <v>23</v>
      </c>
      <c r="C798" s="163" t="s">
        <v>23</v>
      </c>
      <c r="D798" s="163" t="s">
        <v>23</v>
      </c>
      <c r="E798" s="163">
        <v>35</v>
      </c>
      <c r="F798" s="164">
        <v>0</v>
      </c>
      <c r="G798" s="165">
        <v>0</v>
      </c>
      <c r="H798" s="165">
        <v>0</v>
      </c>
      <c r="I798" s="165">
        <v>0</v>
      </c>
      <c r="J798" s="165">
        <v>0</v>
      </c>
      <c r="K798" s="165">
        <v>0</v>
      </c>
      <c r="L798" s="165">
        <v>0</v>
      </c>
      <c r="M798" s="165">
        <v>0</v>
      </c>
      <c r="N798" s="165">
        <v>0</v>
      </c>
      <c r="O798" s="165">
        <v>0</v>
      </c>
      <c r="P798" s="165">
        <v>6526.9669599999997</v>
      </c>
      <c r="Q798" s="165">
        <v>0</v>
      </c>
      <c r="R798" s="166">
        <v>6526.9669599999997</v>
      </c>
      <c r="S798" s="7"/>
      <c r="T798" s="7"/>
      <c r="U798" s="7"/>
      <c r="V798" s="7"/>
      <c r="W798" s="7"/>
      <c r="X798" s="7"/>
      <c r="Y798" s="7"/>
      <c r="Z798" s="7"/>
      <c r="AA798" s="7"/>
      <c r="AB798" s="7"/>
    </row>
    <row r="799" spans="1:28" ht="13.2">
      <c r="A799" s="167"/>
      <c r="B799" s="167"/>
      <c r="C799" s="163" t="s">
        <v>180</v>
      </c>
      <c r="D799" s="163" t="s">
        <v>181</v>
      </c>
      <c r="E799" s="163">
        <v>15</v>
      </c>
      <c r="F799" s="164">
        <v>0</v>
      </c>
      <c r="G799" s="165">
        <v>0</v>
      </c>
      <c r="H799" s="165">
        <v>0</v>
      </c>
      <c r="I799" s="165">
        <v>0</v>
      </c>
      <c r="J799" s="165">
        <v>0</v>
      </c>
      <c r="K799" s="165">
        <v>0</v>
      </c>
      <c r="L799" s="165">
        <v>0</v>
      </c>
      <c r="M799" s="165">
        <v>0</v>
      </c>
      <c r="N799" s="165">
        <v>0</v>
      </c>
      <c r="O799" s="165">
        <v>0</v>
      </c>
      <c r="P799" s="165">
        <v>13053.002869999998</v>
      </c>
      <c r="Q799" s="165">
        <v>0</v>
      </c>
      <c r="R799" s="166">
        <v>13053.002869999998</v>
      </c>
      <c r="S799" s="7"/>
      <c r="T799" s="7"/>
      <c r="U799" s="7"/>
      <c r="V799" s="7"/>
      <c r="W799" s="7"/>
      <c r="X799" s="7"/>
      <c r="Y799" s="7"/>
      <c r="Z799" s="7"/>
      <c r="AA799" s="7"/>
      <c r="AB799" s="7"/>
    </row>
    <row r="800" spans="1:28" ht="13.2">
      <c r="A800" s="167"/>
      <c r="B800" s="163" t="s">
        <v>182</v>
      </c>
      <c r="C800" s="163" t="s">
        <v>182</v>
      </c>
      <c r="D800" s="163" t="s">
        <v>355</v>
      </c>
      <c r="E800" s="163">
        <v>130</v>
      </c>
      <c r="F800" s="164">
        <v>0</v>
      </c>
      <c r="G800" s="165">
        <v>0</v>
      </c>
      <c r="H800" s="165">
        <v>0</v>
      </c>
      <c r="I800" s="165">
        <v>0</v>
      </c>
      <c r="J800" s="165">
        <v>0</v>
      </c>
      <c r="K800" s="165">
        <v>0</v>
      </c>
      <c r="L800" s="165">
        <v>0</v>
      </c>
      <c r="M800" s="165">
        <v>0</v>
      </c>
      <c r="N800" s="165">
        <v>0</v>
      </c>
      <c r="O800" s="165">
        <v>0</v>
      </c>
      <c r="P800" s="165">
        <v>7139.9324200000001</v>
      </c>
      <c r="Q800" s="165">
        <v>0</v>
      </c>
      <c r="R800" s="166">
        <v>7139.9324200000001</v>
      </c>
      <c r="S800" s="7"/>
      <c r="T800" s="7"/>
      <c r="U800" s="7"/>
      <c r="V800" s="7"/>
      <c r="W800" s="7"/>
      <c r="X800" s="7"/>
      <c r="Y800" s="7"/>
      <c r="Z800" s="7"/>
      <c r="AA800" s="7"/>
      <c r="AB800" s="7"/>
    </row>
    <row r="801" spans="1:28" ht="13.2">
      <c r="A801" s="167"/>
      <c r="B801" s="163" t="s">
        <v>25</v>
      </c>
      <c r="C801" s="163" t="s">
        <v>25</v>
      </c>
      <c r="D801" s="163" t="s">
        <v>25</v>
      </c>
      <c r="E801" s="163">
        <v>51</v>
      </c>
      <c r="F801" s="164">
        <v>0</v>
      </c>
      <c r="G801" s="165">
        <v>0</v>
      </c>
      <c r="H801" s="165">
        <v>0</v>
      </c>
      <c r="I801" s="165">
        <v>0</v>
      </c>
      <c r="J801" s="165">
        <v>0</v>
      </c>
      <c r="K801" s="165">
        <v>0</v>
      </c>
      <c r="L801" s="165">
        <v>0</v>
      </c>
      <c r="M801" s="165">
        <v>0</v>
      </c>
      <c r="N801" s="165">
        <v>0</v>
      </c>
      <c r="O801" s="165">
        <v>0</v>
      </c>
      <c r="P801" s="165">
        <v>14549.55321</v>
      </c>
      <c r="Q801" s="165">
        <v>0</v>
      </c>
      <c r="R801" s="166">
        <v>14549.55321</v>
      </c>
      <c r="S801" s="7"/>
      <c r="T801" s="7"/>
      <c r="U801" s="7"/>
      <c r="V801" s="7"/>
      <c r="W801" s="7"/>
      <c r="X801" s="7"/>
      <c r="Y801" s="7"/>
      <c r="Z801" s="7"/>
      <c r="AA801" s="7"/>
      <c r="AB801" s="7"/>
    </row>
    <row r="802" spans="1:28" ht="13.2">
      <c r="A802" s="167"/>
      <c r="B802" s="163" t="s">
        <v>26</v>
      </c>
      <c r="C802" s="163" t="s">
        <v>26</v>
      </c>
      <c r="D802" s="163" t="s">
        <v>26</v>
      </c>
      <c r="E802" s="163">
        <v>143</v>
      </c>
      <c r="F802" s="164">
        <v>0</v>
      </c>
      <c r="G802" s="165">
        <v>0</v>
      </c>
      <c r="H802" s="165">
        <v>0</v>
      </c>
      <c r="I802" s="165">
        <v>0</v>
      </c>
      <c r="J802" s="165">
        <v>0</v>
      </c>
      <c r="K802" s="165">
        <v>0</v>
      </c>
      <c r="L802" s="165">
        <v>0</v>
      </c>
      <c r="M802" s="165">
        <v>0</v>
      </c>
      <c r="N802" s="165">
        <v>0</v>
      </c>
      <c r="O802" s="165">
        <v>0</v>
      </c>
      <c r="P802" s="165">
        <v>4280.9222699999991</v>
      </c>
      <c r="Q802" s="165">
        <v>0</v>
      </c>
      <c r="R802" s="166">
        <v>4280.9222699999991</v>
      </c>
      <c r="S802" s="7"/>
      <c r="T802" s="7"/>
      <c r="U802" s="7"/>
      <c r="V802" s="7"/>
      <c r="W802" s="7"/>
      <c r="X802" s="7"/>
      <c r="Y802" s="7"/>
      <c r="Z802" s="7"/>
      <c r="AA802" s="7"/>
      <c r="AB802" s="7"/>
    </row>
    <row r="803" spans="1:28" ht="13.2">
      <c r="A803" s="167"/>
      <c r="B803" s="163" t="s">
        <v>27</v>
      </c>
      <c r="C803" s="163" t="s">
        <v>185</v>
      </c>
      <c r="D803" s="163" t="s">
        <v>356</v>
      </c>
      <c r="E803" s="163">
        <v>88</v>
      </c>
      <c r="F803" s="164">
        <v>0</v>
      </c>
      <c r="G803" s="165">
        <v>0</v>
      </c>
      <c r="H803" s="165">
        <v>0</v>
      </c>
      <c r="I803" s="165">
        <v>0</v>
      </c>
      <c r="J803" s="165">
        <v>0</v>
      </c>
      <c r="K803" s="165">
        <v>0</v>
      </c>
      <c r="L803" s="165">
        <v>0</v>
      </c>
      <c r="M803" s="165">
        <v>0</v>
      </c>
      <c r="N803" s="165">
        <v>0</v>
      </c>
      <c r="O803" s="165">
        <v>0</v>
      </c>
      <c r="P803" s="165">
        <v>16777.839100000001</v>
      </c>
      <c r="Q803" s="165">
        <v>0</v>
      </c>
      <c r="R803" s="166">
        <v>16777.839100000001</v>
      </c>
      <c r="S803" s="7"/>
      <c r="T803" s="7"/>
      <c r="U803" s="7"/>
      <c r="V803" s="7"/>
      <c r="W803" s="7"/>
      <c r="X803" s="7"/>
      <c r="Y803" s="7"/>
      <c r="Z803" s="7"/>
      <c r="AA803" s="7"/>
      <c r="AB803" s="7"/>
    </row>
    <row r="804" spans="1:28" ht="13.2">
      <c r="A804" s="171" t="s">
        <v>357</v>
      </c>
      <c r="B804" s="172"/>
      <c r="C804" s="172"/>
      <c r="D804" s="172"/>
      <c r="E804" s="172"/>
      <c r="F804" s="173">
        <v>1770.5633199999984</v>
      </c>
      <c r="G804" s="174">
        <v>82.520989999999998</v>
      </c>
      <c r="H804" s="174">
        <v>1853.0843099999984</v>
      </c>
      <c r="I804" s="174">
        <v>1390707.8335199996</v>
      </c>
      <c r="J804" s="174">
        <v>36690.589719999982</v>
      </c>
      <c r="K804" s="174">
        <v>1427398.4232399999</v>
      </c>
      <c r="L804" s="174">
        <v>6964779.2385700038</v>
      </c>
      <c r="M804" s="174">
        <v>146670.48931999991</v>
      </c>
      <c r="N804" s="174">
        <v>7111449.7278900035</v>
      </c>
      <c r="O804" s="174">
        <v>8540701.2354400028</v>
      </c>
      <c r="P804" s="174">
        <v>14208061.954360001</v>
      </c>
      <c r="Q804" s="174">
        <v>352716.32357000001</v>
      </c>
      <c r="R804" s="175">
        <v>14560778.277929999</v>
      </c>
      <c r="S804" s="7"/>
      <c r="T804" s="7"/>
      <c r="U804" s="7"/>
      <c r="V804" s="7"/>
      <c r="W804" s="7"/>
      <c r="X804" s="7"/>
      <c r="Y804" s="7"/>
      <c r="Z804" s="7"/>
      <c r="AA804" s="7"/>
      <c r="AB804" s="7"/>
    </row>
    <row r="805" spans="1:28" ht="13.2">
      <c r="A805" s="16" t="s">
        <v>40</v>
      </c>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row>
    <row r="806" spans="1:28" ht="13.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row>
    <row r="807" spans="1:28" ht="13.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row>
    <row r="808" spans="1:28" ht="13.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row>
    <row r="809" spans="1:28" ht="13.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row>
    <row r="810" spans="1:28" ht="13.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row>
    <row r="811" spans="1:28" ht="13.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row>
    <row r="812" spans="1:28" ht="13.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row>
    <row r="813" spans="1:28" ht="13.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row>
    <row r="814" spans="1:28" ht="13.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row>
    <row r="815" spans="1:28" ht="13.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row>
    <row r="816" spans="1:28" ht="13.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row>
    <row r="817" spans="1:28" ht="13.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row>
    <row r="818" spans="1:28" ht="13.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row>
    <row r="819" spans="1:28" ht="13.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row>
    <row r="820" spans="1:28" ht="13.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row>
    <row r="821" spans="1:28" ht="13.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row>
    <row r="822" spans="1:28" ht="13.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row>
    <row r="823" spans="1:28" ht="13.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row>
    <row r="824" spans="1:28" ht="13.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row>
    <row r="825" spans="1:28" ht="13.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row>
    <row r="826" spans="1:28" ht="13.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row>
    <row r="827" spans="1:28" ht="13.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row>
    <row r="828" spans="1:28" ht="13.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row>
    <row r="829" spans="1:28" ht="13.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row>
    <row r="830" spans="1:28" ht="13.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row>
    <row r="831" spans="1:28" ht="13.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row>
    <row r="832" spans="1:28" ht="13.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row>
    <row r="833" spans="1:28" ht="13.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row>
    <row r="834" spans="1:28" ht="13.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row>
    <row r="835" spans="1:28" ht="13.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row>
    <row r="836" spans="1:28" ht="13.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row>
    <row r="837" spans="1:28" ht="13.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row>
    <row r="838" spans="1:28" ht="13.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row>
    <row r="839" spans="1:28" ht="13.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row>
    <row r="840" spans="1:28" ht="13.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row>
    <row r="841" spans="1:28" ht="13.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row>
    <row r="842" spans="1:28" ht="13.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row>
    <row r="843" spans="1:28" ht="13.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row>
    <row r="844" spans="1:28" ht="13.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row>
    <row r="845" spans="1:28" ht="13.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row>
    <row r="846" spans="1:28" ht="13.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row>
    <row r="847" spans="1:28" ht="13.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row>
    <row r="848" spans="1:28" ht="13.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row>
    <row r="849" spans="1:28" ht="13.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row>
    <row r="850" spans="1:28" ht="13.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row>
    <row r="851" spans="1:28" ht="13.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row>
    <row r="852" spans="1:28" ht="13.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row>
    <row r="853" spans="1:28" ht="13.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row>
    <row r="854" spans="1:28" ht="13.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row>
    <row r="855" spans="1:28" ht="13.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row>
    <row r="856" spans="1:28" ht="13.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row>
    <row r="857" spans="1:28" ht="13.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row>
    <row r="858" spans="1:28" ht="13.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row>
    <row r="859" spans="1:28" ht="13.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row>
    <row r="860" spans="1:28" ht="13.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row>
    <row r="861" spans="1:28" ht="13.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row>
    <row r="862" spans="1:28" ht="13.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row>
    <row r="863" spans="1:28" ht="13.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row>
    <row r="864" spans="1:28" ht="13.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row>
    <row r="865" spans="1:28" ht="13.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row>
    <row r="866" spans="1:28" ht="13.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row>
    <row r="867" spans="1:28" ht="13.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row>
    <row r="868" spans="1:28" ht="13.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row>
    <row r="869" spans="1:28" ht="13.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row>
    <row r="870" spans="1:28" ht="13.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row>
    <row r="871" spans="1:28" ht="13.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row>
    <row r="872" spans="1:28" ht="13.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row>
    <row r="873" spans="1:28" ht="13.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row>
    <row r="874" spans="1:28" ht="13.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row>
    <row r="875" spans="1:28" ht="13.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row>
    <row r="876" spans="1:28" ht="13.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row>
    <row r="877" spans="1:28" ht="13.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row>
    <row r="878" spans="1:28" ht="13.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row>
    <row r="879" spans="1:28" ht="13.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row>
    <row r="880" spans="1:28" ht="13.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row>
    <row r="881" spans="1:28" ht="13.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row>
    <row r="882" spans="1:28" ht="13.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row>
    <row r="883" spans="1:28" ht="13.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row>
    <row r="884" spans="1:28" ht="13.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row>
    <row r="885" spans="1:28" ht="13.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row>
    <row r="886" spans="1:28" ht="13.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row>
    <row r="887" spans="1:28" ht="13.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row>
    <row r="888" spans="1:28" ht="13.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row>
    <row r="889" spans="1:28" ht="13.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row>
    <row r="890" spans="1:28" ht="13.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row>
    <row r="891" spans="1:28" ht="13.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row>
    <row r="892" spans="1:28" ht="13.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row>
    <row r="893" spans="1:28" ht="13.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row>
    <row r="894" spans="1:28" ht="13.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row>
    <row r="895" spans="1:28" ht="13.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row>
    <row r="896" spans="1:28" ht="13.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row>
    <row r="897" spans="1:28" ht="13.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row>
    <row r="898" spans="1:28" ht="13.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row>
    <row r="899" spans="1:28" ht="13.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row>
    <row r="900" spans="1:28" ht="13.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row>
    <row r="901" spans="1:28" ht="13.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row>
    <row r="902" spans="1:28" ht="13.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row>
    <row r="903" spans="1:28" ht="13.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row>
    <row r="904" spans="1:28" ht="13.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row>
    <row r="905" spans="1:28" ht="13.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row>
    <row r="906" spans="1:28" ht="13.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row>
    <row r="907" spans="1:28" ht="13.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row>
    <row r="908" spans="1:28" ht="13.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row>
    <row r="909" spans="1:28" ht="13.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row>
    <row r="910" spans="1:28" ht="13.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row>
    <row r="911" spans="1:28" ht="13.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row>
    <row r="912" spans="1:28" ht="13.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row>
    <row r="913" spans="1:28" ht="13.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row>
    <row r="914" spans="1:28" ht="13.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row>
    <row r="915" spans="1:28" ht="13.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row>
    <row r="916" spans="1:28" ht="13.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row>
    <row r="917" spans="1:28" ht="13.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row>
    <row r="918" spans="1:28" ht="13.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row>
    <row r="919" spans="1:28" ht="13.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row>
    <row r="920" spans="1:28" ht="13.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row>
    <row r="921" spans="1:28" ht="13.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row>
    <row r="922" spans="1:28" ht="13.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row>
    <row r="923" spans="1:28" ht="13.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row>
    <row r="924" spans="1:28" ht="13.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row>
    <row r="925" spans="1:28" ht="13.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row>
    <row r="926" spans="1:28" ht="13.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row>
    <row r="927" spans="1:28" ht="13.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row>
    <row r="928" spans="1:28" ht="13.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row>
    <row r="929" spans="1:28" ht="13.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row>
    <row r="930" spans="1:28" ht="13.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row>
    <row r="931" spans="1:28" ht="13.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row>
    <row r="932" spans="1:28" ht="13.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row>
    <row r="933" spans="1:28" ht="13.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row>
    <row r="934" spans="1:28" ht="13.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row>
    <row r="935" spans="1:28" ht="13.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row>
    <row r="936" spans="1:28" ht="13.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row>
    <row r="937" spans="1:28" ht="13.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row>
    <row r="938" spans="1:28" ht="13.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row>
    <row r="939" spans="1:28" ht="13.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row>
    <row r="940" spans="1:28" ht="13.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row>
    <row r="941" spans="1:28" ht="13.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row>
    <row r="942" spans="1:28" ht="13.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row>
    <row r="943" spans="1:28" ht="13.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row>
    <row r="944" spans="1:28" ht="13.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row>
    <row r="945" spans="1:28" ht="13.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row>
    <row r="946" spans="1:28" ht="13.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row>
    <row r="947" spans="1:28" ht="13.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row>
    <row r="948" spans="1:28" ht="13.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row>
    <row r="949" spans="1:28" ht="13.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row>
    <row r="950" spans="1:28" ht="13.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row>
    <row r="951" spans="1:28" ht="13.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row>
    <row r="952" spans="1:28" ht="13.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row>
    <row r="953" spans="1:28" ht="13.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row>
    <row r="954" spans="1:28" ht="13.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row>
    <row r="955" spans="1:28" ht="13.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row>
    <row r="956" spans="1:28" ht="13.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row>
    <row r="957" spans="1:28" ht="13.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row>
    <row r="958" spans="1:28" ht="13.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row>
    <row r="959" spans="1:28" ht="13.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row>
    <row r="960" spans="1:28" ht="13.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row>
    <row r="961" spans="1:28" ht="13.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row>
    <row r="962" spans="1:28" ht="13.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row>
    <row r="963" spans="1:28" ht="13.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row>
    <row r="964" spans="1:28" ht="13.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row>
    <row r="965" spans="1:28" ht="13.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row>
    <row r="966" spans="1:28" ht="13.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row>
    <row r="967" spans="1:28" ht="13.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row>
    <row r="968" spans="1:28" ht="13.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row>
    <row r="969" spans="1:28" ht="13.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row>
    <row r="970" spans="1:28" ht="13.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row>
    <row r="971" spans="1:28" ht="13.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row>
    <row r="972" spans="1:28" ht="13.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row>
    <row r="973" spans="1:28" ht="13.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row>
    <row r="974" spans="1:28" ht="13.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row>
    <row r="975" spans="1:28" ht="13.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row>
    <row r="976" spans="1:28" ht="13.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row>
    <row r="977" spans="1:28" ht="13.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row>
    <row r="978" spans="1:28" ht="13.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row>
    <row r="979" spans="1:28" ht="13.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row>
    <row r="980" spans="1:28" ht="13.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row>
    <row r="981" spans="1:28" ht="13.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row>
    <row r="982" spans="1:28" ht="13.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row>
    <row r="983" spans="1:28" ht="13.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row>
    <row r="984" spans="1:28" ht="13.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row>
    <row r="985" spans="1:28" ht="13.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row>
    <row r="986" spans="1:28" ht="13.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row>
    <row r="987" spans="1:28" ht="13.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row>
    <row r="988" spans="1:28" ht="13.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row>
    <row r="989" spans="1:28" ht="13.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row>
    <row r="990" spans="1:28" ht="13.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row>
    <row r="991" spans="1:28" ht="13.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row>
    <row r="992" spans="1:28" ht="13.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row>
    <row r="993" spans="1:28" ht="13.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row>
    <row r="994" spans="1:28" ht="13.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row>
    <row r="995" spans="1:28" ht="13.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row>
    <row r="996" spans="1:28" ht="13.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row>
    <row r="997" spans="1:28" ht="13.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row>
    <row r="998" spans="1:28" ht="13.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row>
    <row r="999" spans="1:28" ht="13.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row>
    <row r="1000" spans="1:28" ht="13.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row>
    <row r="1001" spans="1:28" ht="13.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row>
    <row r="1002" spans="1:28" ht="13.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row>
    <row r="1003" spans="1:28" ht="13.2">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row>
    <row r="1004" spans="1:28" ht="13.2">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row>
    <row r="1005" spans="1:28" ht="13.2">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row>
    <row r="1006" spans="1:28" ht="13.2">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row>
    <row r="1007" spans="1:28" ht="13.2">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row>
    <row r="1008" spans="1:28" ht="13.2">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row>
    <row r="1009" spans="1:28" ht="13.2">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row>
    <row r="1010" spans="1:28" ht="13.2">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row>
    <row r="1011" spans="1:28" ht="13.2">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row>
    <row r="1012" spans="1:28" ht="13.2">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c r="AB1012" s="7"/>
    </row>
    <row r="1013" spans="1:28" ht="13.2">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c r="AB1013" s="7"/>
    </row>
    <row r="1014" spans="1:28" ht="13.2">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row>
    <row r="1015" spans="1:28" ht="13.2">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c r="AB1015" s="7"/>
    </row>
    <row r="1016" spans="1:28" ht="13.2">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row>
    <row r="1017" spans="1:28" ht="13.2">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c r="AB1017" s="7"/>
    </row>
    <row r="1018" spans="1:28" ht="13.2">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c r="AB1018" s="7"/>
    </row>
    <row r="1019" spans="1:28" ht="13.2">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c r="AB1019" s="7"/>
    </row>
    <row r="1020" spans="1:28" ht="13.2">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AB1020" s="7"/>
    </row>
    <row r="1021" spans="1:28" ht="13.2">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7"/>
      <c r="AB1021" s="7"/>
    </row>
    <row r="1022" spans="1:28" ht="13.2">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c r="AB1022" s="7"/>
    </row>
    <row r="1023" spans="1:28" ht="13.2">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7"/>
      <c r="AB1023" s="7"/>
    </row>
    <row r="1024" spans="1:28" ht="13.2">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c r="AA1024" s="7"/>
      <c r="AB1024" s="7"/>
    </row>
    <row r="1025" spans="1:28" ht="13.2">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row>
    <row r="1026" spans="1:28" ht="13.2">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row>
    <row r="1027" spans="1:28" ht="13.2">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row>
    <row r="1028" spans="1:28" ht="13.2">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row>
    <row r="1029" spans="1:28" ht="13.2">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c r="AA1029" s="7"/>
      <c r="AB1029" s="7"/>
    </row>
    <row r="1030" spans="1:28" ht="13.2">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c r="AA1030" s="7"/>
      <c r="AB1030" s="7"/>
    </row>
    <row r="1031" spans="1:28" ht="13.2">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7"/>
      <c r="AB1031" s="7"/>
    </row>
    <row r="1032" spans="1:28" ht="13.2">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c r="AA1032" s="7"/>
      <c r="AB1032" s="7"/>
    </row>
    <row r="1033" spans="1:28" ht="13.2">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c r="AA1033" s="7"/>
      <c r="AB1033" s="7"/>
    </row>
    <row r="1034" spans="1:28" ht="13.2">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c r="AB1034" s="7"/>
    </row>
    <row r="1035" spans="1:28" ht="13.2">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c r="AA1035" s="7"/>
      <c r="AB1035" s="7"/>
    </row>
    <row r="1036" spans="1:28" ht="13.2">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c r="AA1036" s="7"/>
      <c r="AB1036" s="7"/>
    </row>
    <row r="1037" spans="1:28" ht="13.2">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7"/>
      <c r="AB1037" s="7"/>
    </row>
    <row r="1038" spans="1:28" ht="13.2">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c r="AB1038" s="7"/>
    </row>
    <row r="1039" spans="1:28" ht="13.2">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c r="AA1039" s="7"/>
      <c r="AB1039" s="7"/>
    </row>
    <row r="1040" spans="1:28" ht="13.2">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c r="AA1040" s="7"/>
      <c r="AB1040" s="7"/>
    </row>
    <row r="1041" spans="1:28" ht="13.2">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c r="AA1041" s="7"/>
      <c r="AB1041" s="7"/>
    </row>
    <row r="1042" spans="1:28" ht="13.2">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c r="AA1042" s="7"/>
      <c r="AB1042" s="7"/>
    </row>
    <row r="1043" spans="1:28" ht="13.2">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c r="AA1043" s="7"/>
      <c r="AB1043" s="7"/>
    </row>
    <row r="1044" spans="1:28" ht="13.2">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c r="AA1044" s="7"/>
      <c r="AB1044" s="7"/>
    </row>
    <row r="1045" spans="1:28" ht="13.2">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row>
    <row r="1046" spans="1:28" ht="13.2">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AA1046" s="7"/>
      <c r="AB1046" s="7"/>
    </row>
    <row r="1047" spans="1:28" ht="13.2">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AA1047" s="7"/>
      <c r="AB1047" s="7"/>
    </row>
    <row r="1048" spans="1:28" ht="13.2">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AA1048" s="7"/>
      <c r="AB1048" s="7"/>
    </row>
    <row r="1049" spans="1:28" ht="13.2">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AA1049" s="7"/>
      <c r="AB1049" s="7"/>
    </row>
    <row r="1050" spans="1:28" ht="13.2">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AA1050" s="7"/>
      <c r="AB1050" s="7"/>
    </row>
    <row r="1051" spans="1:28" ht="13.2">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c r="AA1051" s="7"/>
      <c r="AB1051" s="7"/>
    </row>
    <row r="1052" spans="1:28" ht="13.2">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c r="AA1052" s="7"/>
      <c r="AB1052" s="7"/>
    </row>
    <row r="1053" spans="1:28" ht="13.2">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c r="AA1053" s="7"/>
      <c r="AB1053" s="7"/>
    </row>
    <row r="1054" spans="1:28" ht="13.2">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c r="AA1054" s="7"/>
      <c r="AB1054" s="7"/>
    </row>
    <row r="1055" spans="1:28" ht="13.2">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c r="AA1055" s="7"/>
      <c r="AB1055" s="7"/>
    </row>
    <row r="1056" spans="1:28" ht="13.2">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c r="AA1056" s="7"/>
      <c r="AB1056" s="7"/>
    </row>
    <row r="1057" spans="1:28" ht="13.2">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c r="AA1057" s="7"/>
      <c r="AB1057" s="7"/>
    </row>
    <row r="1058" spans="1:28" ht="13.2">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c r="AA1058" s="7"/>
      <c r="AB1058" s="7"/>
    </row>
    <row r="1059" spans="1:28" ht="13.2">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c r="AA1059" s="7"/>
      <c r="AB1059" s="7"/>
    </row>
    <row r="1060" spans="1:28" ht="13.2">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c r="AB1060" s="7"/>
    </row>
    <row r="1061" spans="1:28" ht="13.2">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c r="AA1061" s="7"/>
      <c r="AB1061" s="7"/>
    </row>
    <row r="1062" spans="1:28" ht="13.2">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c r="AA1062" s="7"/>
      <c r="AB1062" s="7"/>
    </row>
    <row r="1063" spans="1:28" ht="13.2">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7"/>
      <c r="AB1063" s="7"/>
    </row>
    <row r="1064" spans="1:28" ht="13.2">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c r="AA1064" s="7"/>
      <c r="AB1064" s="7"/>
    </row>
    <row r="1065" spans="1:28" ht="13.2">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c r="AA1065" s="7"/>
      <c r="AB1065" s="7"/>
    </row>
    <row r="1066" spans="1:28" ht="13.2">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c r="AA1066" s="7"/>
      <c r="AB1066" s="7"/>
    </row>
    <row r="1067" spans="1:28" ht="13.2">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c r="AA1067" s="7"/>
      <c r="AB1067" s="7"/>
    </row>
    <row r="1068" spans="1:28" ht="13.2">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c r="AA1068" s="7"/>
      <c r="AB1068" s="7"/>
    </row>
    <row r="1069" spans="1:28" ht="13.2">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7"/>
      <c r="AB1069" s="7"/>
    </row>
    <row r="1070" spans="1:28" ht="13.2">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c r="AA1070" s="7"/>
      <c r="AB1070" s="7"/>
    </row>
    <row r="1071" spans="1:28" ht="13.2">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c r="AA1071" s="7"/>
      <c r="AB1071" s="7"/>
    </row>
    <row r="1072" spans="1:28" ht="13.2">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c r="AA1072" s="7"/>
      <c r="AB1072" s="7"/>
    </row>
    <row r="1073" spans="1:28" ht="13.2">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c r="AA1073" s="7"/>
      <c r="AB1073" s="7"/>
    </row>
    <row r="1074" spans="1:28" ht="13.2">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c r="AA1074" s="7"/>
      <c r="AB1074" s="7"/>
    </row>
    <row r="1075" spans="1:28" ht="13.2">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c r="AA1075" s="7"/>
      <c r="AB1075" s="7"/>
    </row>
    <row r="1076" spans="1:28" ht="13.2">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c r="AA1076" s="7"/>
      <c r="AB1076" s="7"/>
    </row>
    <row r="1077" spans="1:28" ht="13.2">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c r="AA1077" s="7"/>
      <c r="AB1077" s="7"/>
    </row>
    <row r="1078" spans="1:28" ht="13.2">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row>
    <row r="1079" spans="1:28" ht="13.2">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c r="AA1079" s="7"/>
      <c r="AB1079" s="7"/>
    </row>
    <row r="1080" spans="1:28" ht="13.2">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c r="AA1080" s="7"/>
      <c r="AB1080" s="7"/>
    </row>
    <row r="1081" spans="1:28" ht="13.2">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c r="AA1081" s="7"/>
      <c r="AB1081" s="7"/>
    </row>
    <row r="1082" spans="1:28" ht="13.2">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c r="AA1082" s="7"/>
      <c r="AB1082" s="7"/>
    </row>
    <row r="1083" spans="1:28" ht="13.2">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c r="AA1083" s="7"/>
      <c r="AB1083" s="7"/>
    </row>
    <row r="1084" spans="1:28" ht="13.2">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c r="AA1084" s="7"/>
      <c r="AB1084" s="7"/>
    </row>
    <row r="1085" spans="1:28" ht="13.2">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c r="AA1085" s="7"/>
      <c r="AB1085" s="7"/>
    </row>
    <row r="1086" spans="1:28" ht="13.2">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c r="AA1086" s="7"/>
      <c r="AB1086" s="7"/>
    </row>
    <row r="1087" spans="1:28" ht="13.2">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c r="AA1087" s="7"/>
      <c r="AB1087" s="7"/>
    </row>
    <row r="1088" spans="1:28" ht="13.2">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c r="AA1088" s="7"/>
      <c r="AB1088" s="7"/>
    </row>
    <row r="1089" spans="1:28" ht="13.2">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c r="AA1089" s="7"/>
      <c r="AB1089" s="7"/>
    </row>
    <row r="1090" spans="1:28" ht="13.2">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c r="AB1090" s="7"/>
    </row>
    <row r="1091" spans="1:28" ht="13.2">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c r="AA1091" s="7"/>
      <c r="AB1091" s="7"/>
    </row>
    <row r="1092" spans="1:28" ht="13.2">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c r="AA1092" s="7"/>
      <c r="AB1092" s="7"/>
    </row>
    <row r="1093" spans="1:28" ht="13.2">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c r="AA1093" s="7"/>
      <c r="AB1093" s="7"/>
    </row>
    <row r="1094" spans="1:28" ht="13.2">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c r="AA1094" s="7"/>
      <c r="AB1094" s="7"/>
    </row>
    <row r="1095" spans="1:28" ht="13.2">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c r="AA1095" s="7"/>
      <c r="AB1095" s="7"/>
    </row>
    <row r="1096" spans="1:28" ht="13.2">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c r="AA1096" s="7"/>
      <c r="AB1096" s="7"/>
    </row>
    <row r="1097" spans="1:28" ht="13.2">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c r="AA1097" s="7"/>
      <c r="AB1097" s="7"/>
    </row>
    <row r="1098" spans="1:28" ht="13.2">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c r="AA1098" s="7"/>
      <c r="AB1098" s="7"/>
    </row>
    <row r="1099" spans="1:28" ht="13.2">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c r="AA1099" s="7"/>
      <c r="AB1099" s="7"/>
    </row>
    <row r="1100" spans="1:28" ht="13.2">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row>
    <row r="1101" spans="1:28" ht="13.2">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row>
    <row r="1102" spans="1:28" ht="13.2">
      <c r="A1102" s="7"/>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7"/>
      <c r="AB1102" s="7"/>
    </row>
    <row r="1103" spans="1:28" ht="13.2">
      <c r="A1103" s="7"/>
      <c r="B1103" s="7"/>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c r="AA1103" s="7"/>
      <c r="AB1103" s="7"/>
    </row>
    <row r="1104" spans="1:28" ht="13.2">
      <c r="A1104" s="7"/>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c r="AA1104" s="7"/>
      <c r="AB1104" s="7"/>
    </row>
    <row r="1105" spans="1:28" ht="13.2">
      <c r="A1105" s="7"/>
      <c r="B1105" s="7"/>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c r="AA1105" s="7"/>
      <c r="AB1105" s="7"/>
    </row>
    <row r="1106" spans="1:28" ht="13.2">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row>
    <row r="1107" spans="1:28" ht="13.2">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row>
    <row r="1108" spans="1:28" ht="13.2">
      <c r="A1108" s="7"/>
      <c r="B1108" s="7"/>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row>
    <row r="1109" spans="1:28" ht="13.2">
      <c r="A1109" s="7"/>
      <c r="B1109" s="7"/>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c r="AA1109" s="7"/>
      <c r="AB1109" s="7"/>
    </row>
    <row r="1110" spans="1:28" ht="13.2">
      <c r="A1110" s="7"/>
      <c r="B1110" s="7"/>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c r="AA1110" s="7"/>
      <c r="AB1110" s="7"/>
    </row>
    <row r="1111" spans="1:28" ht="13.2">
      <c r="A1111" s="7"/>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c r="AA1111" s="7"/>
      <c r="AB1111" s="7"/>
    </row>
    <row r="1112" spans="1:28" ht="13.2">
      <c r="A1112" s="7"/>
      <c r="B1112" s="7"/>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c r="AA1112" s="7"/>
      <c r="AB1112" s="7"/>
    </row>
    <row r="1113" spans="1:28" ht="13.2">
      <c r="A1113" s="7"/>
      <c r="B1113" s="7"/>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c r="AA1113" s="7"/>
      <c r="AB1113" s="7"/>
    </row>
    <row r="1114" spans="1:28" ht="13.2">
      <c r="A1114" s="7"/>
      <c r="B1114" s="7"/>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c r="AA1114" s="7"/>
      <c r="AB1114" s="7"/>
    </row>
    <row r="1115" spans="1:28" ht="13.2">
      <c r="A1115" s="7"/>
      <c r="B1115" s="7"/>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c r="AA1115" s="7"/>
      <c r="AB1115" s="7"/>
    </row>
    <row r="1116" spans="1:28" ht="13.2">
      <c r="A1116" s="7"/>
      <c r="B1116" s="7"/>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c r="AA1116" s="7"/>
      <c r="AB1116" s="7"/>
    </row>
    <row r="1117" spans="1:28" ht="13.2">
      <c r="A1117" s="7"/>
      <c r="B1117" s="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c r="AA1117" s="7"/>
      <c r="AB1117" s="7"/>
    </row>
    <row r="1118" spans="1:28" ht="13.2">
      <c r="A1118" s="7"/>
      <c r="B1118" s="7"/>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c r="AA1118" s="7"/>
      <c r="AB1118" s="7"/>
    </row>
    <row r="1119" spans="1:28" ht="13.2">
      <c r="A1119" s="7"/>
      <c r="B1119" s="7"/>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c r="AA1119" s="7"/>
      <c r="AB1119" s="7"/>
    </row>
    <row r="1120" spans="1:28" ht="13.2">
      <c r="A1120" s="7"/>
      <c r="B1120" s="7"/>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c r="AA1120" s="7"/>
      <c r="AB1120" s="7"/>
    </row>
    <row r="1121" spans="1:28" ht="13.2">
      <c r="A1121" s="7"/>
      <c r="B1121" s="7"/>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row>
    <row r="1122" spans="1:28" ht="13.2">
      <c r="A1122" s="7"/>
      <c r="B1122" s="7"/>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c r="AA1122" s="7"/>
      <c r="AB1122" s="7"/>
    </row>
    <row r="1123" spans="1:28" ht="13.2">
      <c r="A1123" s="7"/>
      <c r="B1123" s="7"/>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c r="AA1123" s="7"/>
      <c r="AB1123" s="7"/>
    </row>
    <row r="1124" spans="1:28" ht="13.2">
      <c r="A1124" s="7"/>
      <c r="B1124" s="7"/>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c r="AA1124" s="7"/>
      <c r="AB1124" s="7"/>
    </row>
    <row r="1125" spans="1:28" ht="13.2">
      <c r="A1125" s="7"/>
      <c r="B1125" s="7"/>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c r="AA1125" s="7"/>
      <c r="AB1125" s="7"/>
    </row>
    <row r="1126" spans="1:28" ht="13.2">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c r="AA1126" s="7"/>
      <c r="AB1126" s="7"/>
    </row>
    <row r="1127" spans="1:28" ht="13.2">
      <c r="A1127" s="7"/>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c r="AA1127" s="7"/>
      <c r="AB1127" s="7"/>
    </row>
    <row r="1128" spans="1:28" ht="13.2">
      <c r="A1128" s="7"/>
      <c r="B1128" s="7"/>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c r="AA1128" s="7"/>
      <c r="AB1128" s="7"/>
    </row>
    <row r="1129" spans="1:28" ht="13.2">
      <c r="A1129" s="7"/>
      <c r="B1129" s="7"/>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c r="AA1129" s="7"/>
      <c r="AB1129" s="7"/>
    </row>
    <row r="1130" spans="1:28" ht="13.2">
      <c r="A1130" s="7"/>
      <c r="B1130" s="7"/>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c r="AA1130" s="7"/>
      <c r="AB1130" s="7"/>
    </row>
    <row r="1131" spans="1:28" ht="13.2">
      <c r="A1131" s="7"/>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c r="AA1131" s="7"/>
      <c r="AB1131" s="7"/>
    </row>
    <row r="1132" spans="1:28" ht="13.2">
      <c r="A1132" s="7"/>
      <c r="B1132" s="7"/>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c r="AA1132" s="7"/>
      <c r="AB1132" s="7"/>
    </row>
    <row r="1133" spans="1:28" ht="13.2">
      <c r="A1133" s="7"/>
      <c r="B1133" s="7"/>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c r="AA1133" s="7"/>
      <c r="AB1133" s="7"/>
    </row>
    <row r="1134" spans="1:28" ht="13.2">
      <c r="A1134" s="7"/>
      <c r="B1134" s="7"/>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c r="AA1134" s="7"/>
      <c r="AB1134" s="7"/>
    </row>
    <row r="1135" spans="1:28" ht="13.2">
      <c r="A1135" s="7"/>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c r="AA1135" s="7"/>
      <c r="AB1135" s="7"/>
    </row>
    <row r="1136" spans="1:28" ht="13.2">
      <c r="A1136" s="7"/>
      <c r="B1136" s="7"/>
      <c r="C1136" s="7"/>
      <c r="D1136" s="7"/>
      <c r="E1136" s="7"/>
      <c r="F1136" s="7"/>
      <c r="G1136" s="7"/>
      <c r="H1136" s="7"/>
      <c r="I1136" s="7"/>
      <c r="J1136" s="7"/>
      <c r="K1136" s="7"/>
      <c r="L1136" s="7"/>
      <c r="M1136" s="7"/>
      <c r="N1136" s="7"/>
      <c r="O1136" s="7"/>
      <c r="P1136" s="7"/>
      <c r="Q1136" s="7"/>
      <c r="R1136" s="7"/>
      <c r="S1136" s="7"/>
      <c r="T1136" s="7"/>
      <c r="U1136" s="7"/>
      <c r="V1136" s="7"/>
      <c r="W1136" s="7"/>
      <c r="X1136" s="7"/>
      <c r="Y1136" s="7"/>
      <c r="Z1136" s="7"/>
      <c r="AA1136" s="7"/>
      <c r="AB1136" s="7"/>
    </row>
    <row r="1137" spans="1:28" ht="13.2">
      <c r="A1137" s="7"/>
      <c r="B1137" s="7"/>
      <c r="C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c r="AA1137" s="7"/>
      <c r="AB1137" s="7"/>
    </row>
    <row r="1138" spans="1:28" ht="13.2">
      <c r="A1138" s="7"/>
      <c r="B1138" s="7"/>
      <c r="C1138" s="7"/>
      <c r="D1138" s="7"/>
      <c r="E1138" s="7"/>
      <c r="F1138" s="7"/>
      <c r="G1138" s="7"/>
      <c r="H1138" s="7"/>
      <c r="I1138" s="7"/>
      <c r="J1138" s="7"/>
      <c r="K1138" s="7"/>
      <c r="L1138" s="7"/>
      <c r="M1138" s="7"/>
      <c r="N1138" s="7"/>
      <c r="O1138" s="7"/>
      <c r="P1138" s="7"/>
      <c r="Q1138" s="7"/>
      <c r="R1138" s="7"/>
      <c r="S1138" s="7"/>
      <c r="T1138" s="7"/>
      <c r="U1138" s="7"/>
      <c r="V1138" s="7"/>
      <c r="W1138" s="7"/>
      <c r="X1138" s="7"/>
      <c r="Y1138" s="7"/>
      <c r="Z1138" s="7"/>
      <c r="AA1138" s="7"/>
      <c r="AB1138" s="7"/>
    </row>
    <row r="1139" spans="1:28" ht="13.2">
      <c r="A1139" s="7"/>
      <c r="B1139" s="7"/>
      <c r="C1139" s="7"/>
      <c r="D1139" s="7"/>
      <c r="E1139" s="7"/>
      <c r="F1139" s="7"/>
      <c r="G1139" s="7"/>
      <c r="H1139" s="7"/>
      <c r="I1139" s="7"/>
      <c r="J1139" s="7"/>
      <c r="K1139" s="7"/>
      <c r="L1139" s="7"/>
      <c r="M1139" s="7"/>
      <c r="N1139" s="7"/>
      <c r="O1139" s="7"/>
      <c r="P1139" s="7"/>
      <c r="Q1139" s="7"/>
      <c r="R1139" s="7"/>
      <c r="S1139" s="7"/>
      <c r="T1139" s="7"/>
      <c r="U1139" s="7"/>
      <c r="V1139" s="7"/>
      <c r="W1139" s="7"/>
      <c r="X1139" s="7"/>
      <c r="Y1139" s="7"/>
      <c r="Z1139" s="7"/>
      <c r="AA1139" s="7"/>
      <c r="AB1139" s="7"/>
    </row>
    <row r="1140" spans="1:28" ht="13.2">
      <c r="A1140" s="7"/>
      <c r="B1140" s="7"/>
      <c r="C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c r="AA1140" s="7"/>
      <c r="AB1140" s="7"/>
    </row>
    <row r="1141" spans="1:28" ht="13.2">
      <c r="A1141" s="7"/>
      <c r="B1141" s="7"/>
      <c r="C1141" s="7"/>
      <c r="D1141" s="7"/>
      <c r="E1141" s="7"/>
      <c r="F1141" s="7"/>
      <c r="G1141" s="7"/>
      <c r="H1141" s="7"/>
      <c r="I1141" s="7"/>
      <c r="J1141" s="7"/>
      <c r="K1141" s="7"/>
      <c r="L1141" s="7"/>
      <c r="M1141" s="7"/>
      <c r="N1141" s="7"/>
      <c r="O1141" s="7"/>
      <c r="P1141" s="7"/>
      <c r="Q1141" s="7"/>
      <c r="R1141" s="7"/>
      <c r="S1141" s="7"/>
      <c r="T1141" s="7"/>
      <c r="U1141" s="7"/>
      <c r="V1141" s="7"/>
      <c r="W1141" s="7"/>
      <c r="X1141" s="7"/>
      <c r="Y1141" s="7"/>
      <c r="Z1141" s="7"/>
      <c r="AA1141" s="7"/>
      <c r="AB1141" s="7"/>
    </row>
    <row r="1142" spans="1:28" ht="13.2">
      <c r="A1142" s="7"/>
      <c r="B1142" s="7"/>
      <c r="C1142" s="7"/>
      <c r="D1142" s="7"/>
      <c r="E1142" s="7"/>
      <c r="F1142" s="7"/>
      <c r="G1142" s="7"/>
      <c r="H1142" s="7"/>
      <c r="I1142" s="7"/>
      <c r="J1142" s="7"/>
      <c r="K1142" s="7"/>
      <c r="L1142" s="7"/>
      <c r="M1142" s="7"/>
      <c r="N1142" s="7"/>
      <c r="O1142" s="7"/>
      <c r="P1142" s="7"/>
      <c r="Q1142" s="7"/>
      <c r="R1142" s="7"/>
      <c r="S1142" s="7"/>
      <c r="T1142" s="7"/>
      <c r="U1142" s="7"/>
      <c r="V1142" s="7"/>
      <c r="W1142" s="7"/>
      <c r="X1142" s="7"/>
      <c r="Y1142" s="7"/>
      <c r="Z1142" s="7"/>
      <c r="AA1142" s="7"/>
      <c r="AB1142" s="7"/>
    </row>
    <row r="1143" spans="1:28" ht="13.2">
      <c r="A1143" s="7"/>
      <c r="B1143" s="7"/>
      <c r="C1143" s="7"/>
      <c r="D1143" s="7"/>
      <c r="E1143" s="7"/>
      <c r="F1143" s="7"/>
      <c r="G1143" s="7"/>
      <c r="H1143" s="7"/>
      <c r="I1143" s="7"/>
      <c r="J1143" s="7"/>
      <c r="K1143" s="7"/>
      <c r="L1143" s="7"/>
      <c r="M1143" s="7"/>
      <c r="N1143" s="7"/>
      <c r="O1143" s="7"/>
      <c r="P1143" s="7"/>
      <c r="Q1143" s="7"/>
      <c r="R1143" s="7"/>
      <c r="S1143" s="7"/>
      <c r="T1143" s="7"/>
      <c r="U1143" s="7"/>
      <c r="V1143" s="7"/>
      <c r="W1143" s="7"/>
      <c r="X1143" s="7"/>
      <c r="Y1143" s="7"/>
      <c r="Z1143" s="7"/>
      <c r="AA1143" s="7"/>
      <c r="AB1143" s="7"/>
    </row>
    <row r="1144" spans="1:28" ht="13.2">
      <c r="A1144" s="7"/>
      <c r="B1144" s="7"/>
      <c r="C1144" s="7"/>
      <c r="D1144" s="7"/>
      <c r="E1144" s="7"/>
      <c r="F1144" s="7"/>
      <c r="G1144" s="7"/>
      <c r="H1144" s="7"/>
      <c r="I1144" s="7"/>
      <c r="J1144" s="7"/>
      <c r="K1144" s="7"/>
      <c r="L1144" s="7"/>
      <c r="M1144" s="7"/>
      <c r="N1144" s="7"/>
      <c r="O1144" s="7"/>
      <c r="P1144" s="7"/>
      <c r="Q1144" s="7"/>
      <c r="R1144" s="7"/>
      <c r="S1144" s="7"/>
      <c r="T1144" s="7"/>
      <c r="U1144" s="7"/>
      <c r="V1144" s="7"/>
      <c r="W1144" s="7"/>
      <c r="X1144" s="7"/>
      <c r="Y1144" s="7"/>
      <c r="Z1144" s="7"/>
      <c r="AA1144" s="7"/>
      <c r="AB1144" s="7"/>
    </row>
    <row r="1145" spans="1:28" ht="13.2">
      <c r="A1145" s="7"/>
      <c r="B1145" s="7"/>
      <c r="C1145" s="7"/>
      <c r="D1145" s="7"/>
      <c r="E1145" s="7"/>
      <c r="F1145" s="7"/>
      <c r="G1145" s="7"/>
      <c r="H1145" s="7"/>
      <c r="I1145" s="7"/>
      <c r="J1145" s="7"/>
      <c r="K1145" s="7"/>
      <c r="L1145" s="7"/>
      <c r="M1145" s="7"/>
      <c r="N1145" s="7"/>
      <c r="O1145" s="7"/>
      <c r="P1145" s="7"/>
      <c r="Q1145" s="7"/>
      <c r="R1145" s="7"/>
      <c r="S1145" s="7"/>
      <c r="T1145" s="7"/>
      <c r="U1145" s="7"/>
      <c r="V1145" s="7"/>
      <c r="W1145" s="7"/>
      <c r="X1145" s="7"/>
      <c r="Y1145" s="7"/>
      <c r="Z1145" s="7"/>
      <c r="AA1145" s="7"/>
      <c r="AB1145" s="7"/>
    </row>
    <row r="1146" spans="1:28" ht="13.2">
      <c r="A1146" s="7"/>
      <c r="B1146" s="7"/>
      <c r="C1146" s="7"/>
      <c r="D1146" s="7"/>
      <c r="E1146" s="7"/>
      <c r="F1146" s="7"/>
      <c r="G1146" s="7"/>
      <c r="H1146" s="7"/>
      <c r="I1146" s="7"/>
      <c r="J1146" s="7"/>
      <c r="K1146" s="7"/>
      <c r="L1146" s="7"/>
      <c r="M1146" s="7"/>
      <c r="N1146" s="7"/>
      <c r="O1146" s="7"/>
      <c r="P1146" s="7"/>
      <c r="Q1146" s="7"/>
      <c r="R1146" s="7"/>
      <c r="S1146" s="7"/>
      <c r="T1146" s="7"/>
      <c r="U1146" s="7"/>
      <c r="V1146" s="7"/>
      <c r="W1146" s="7"/>
      <c r="X1146" s="7"/>
      <c r="Y1146" s="7"/>
      <c r="Z1146" s="7"/>
      <c r="AA1146" s="7"/>
      <c r="AB1146" s="7"/>
    </row>
    <row r="1147" spans="1:28" ht="13.2">
      <c r="A1147" s="7"/>
      <c r="B1147" s="7"/>
      <c r="C1147" s="7"/>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row>
    <row r="1148" spans="1:28" ht="13.2">
      <c r="A1148" s="7"/>
      <c r="B1148" s="7"/>
      <c r="C1148" s="7"/>
      <c r="D1148" s="7"/>
      <c r="E1148" s="7"/>
      <c r="F1148" s="7"/>
      <c r="G1148" s="7"/>
      <c r="H1148" s="7"/>
      <c r="I1148" s="7"/>
      <c r="J1148" s="7"/>
      <c r="K1148" s="7"/>
      <c r="L1148" s="7"/>
      <c r="M1148" s="7"/>
      <c r="N1148" s="7"/>
      <c r="O1148" s="7"/>
      <c r="P1148" s="7"/>
      <c r="Q1148" s="7"/>
      <c r="R1148" s="7"/>
      <c r="S1148" s="7"/>
      <c r="T1148" s="7"/>
      <c r="U1148" s="7"/>
      <c r="V1148" s="7"/>
      <c r="W1148" s="7"/>
      <c r="X1148" s="7"/>
      <c r="Y1148" s="7"/>
      <c r="Z1148" s="7"/>
      <c r="AA1148" s="7"/>
      <c r="AB1148" s="7"/>
    </row>
    <row r="1149" spans="1:28" ht="13.2">
      <c r="A1149" s="7"/>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AA1149" s="7"/>
      <c r="AB1149" s="7"/>
    </row>
    <row r="1150" spans="1:28" ht="13.2">
      <c r="A1150" s="7"/>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AA1150" s="7"/>
      <c r="AB1150" s="7"/>
    </row>
    <row r="1151" spans="1:28" ht="13.2">
      <c r="A1151" s="7"/>
      <c r="B1151" s="7"/>
      <c r="C1151" s="7"/>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AA1151" s="7"/>
      <c r="AB1151" s="7"/>
    </row>
    <row r="1152" spans="1:28" ht="13.2">
      <c r="A1152" s="7"/>
      <c r="B1152" s="7"/>
      <c r="C1152" s="7"/>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AA1152" s="7"/>
      <c r="AB1152" s="7"/>
    </row>
    <row r="1153" spans="1:28" ht="13.2">
      <c r="A1153" s="7"/>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AA1153" s="7"/>
      <c r="AB1153" s="7"/>
    </row>
    <row r="1154" spans="1:28" ht="13.2">
      <c r="A1154" s="7"/>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AA1154" s="7"/>
      <c r="AB1154" s="7"/>
    </row>
    <row r="1155" spans="1:28" ht="13.2">
      <c r="A1155" s="7"/>
      <c r="B1155" s="7"/>
      <c r="C1155" s="7"/>
      <c r="D1155" s="7"/>
      <c r="E1155" s="7"/>
      <c r="F1155" s="7"/>
      <c r="G1155" s="7"/>
      <c r="H1155" s="7"/>
      <c r="I1155" s="7"/>
      <c r="J1155" s="7"/>
      <c r="K1155" s="7"/>
      <c r="L1155" s="7"/>
      <c r="M1155" s="7"/>
      <c r="N1155" s="7"/>
      <c r="O1155" s="7"/>
      <c r="P1155" s="7"/>
      <c r="Q1155" s="7"/>
      <c r="R1155" s="7"/>
      <c r="S1155" s="7"/>
      <c r="T1155" s="7"/>
      <c r="U1155" s="7"/>
      <c r="V1155" s="7"/>
      <c r="W1155" s="7"/>
      <c r="X1155" s="7"/>
      <c r="Y1155" s="7"/>
      <c r="Z1155" s="7"/>
      <c r="AA1155" s="7"/>
      <c r="AB1155" s="7"/>
    </row>
    <row r="1156" spans="1:28" ht="13.2">
      <c r="A1156" s="7"/>
      <c r="B1156" s="7"/>
      <c r="C1156" s="7"/>
      <c r="D1156" s="7"/>
      <c r="E1156" s="7"/>
      <c r="F1156" s="7"/>
      <c r="G1156" s="7"/>
      <c r="H1156" s="7"/>
      <c r="I1156" s="7"/>
      <c r="J1156" s="7"/>
      <c r="K1156" s="7"/>
      <c r="L1156" s="7"/>
      <c r="M1156" s="7"/>
      <c r="N1156" s="7"/>
      <c r="O1156" s="7"/>
      <c r="P1156" s="7"/>
      <c r="Q1156" s="7"/>
      <c r="R1156" s="7"/>
      <c r="S1156" s="7"/>
      <c r="T1156" s="7"/>
      <c r="U1156" s="7"/>
      <c r="V1156" s="7"/>
      <c r="W1156" s="7"/>
      <c r="X1156" s="7"/>
      <c r="Y1156" s="7"/>
      <c r="Z1156" s="7"/>
      <c r="AA1156" s="7"/>
      <c r="AB1156" s="7"/>
    </row>
    <row r="1157" spans="1:28" ht="13.2">
      <c r="A1157" s="7"/>
      <c r="B1157" s="7"/>
      <c r="C1157" s="7"/>
      <c r="D1157" s="7"/>
      <c r="E1157" s="7"/>
      <c r="F1157" s="7"/>
      <c r="G1157" s="7"/>
      <c r="H1157" s="7"/>
      <c r="I1157" s="7"/>
      <c r="J1157" s="7"/>
      <c r="K1157" s="7"/>
      <c r="L1157" s="7"/>
      <c r="M1157" s="7"/>
      <c r="N1157" s="7"/>
      <c r="O1157" s="7"/>
      <c r="P1157" s="7"/>
      <c r="Q1157" s="7"/>
      <c r="R1157" s="7"/>
      <c r="S1157" s="7"/>
      <c r="T1157" s="7"/>
      <c r="U1157" s="7"/>
      <c r="V1157" s="7"/>
      <c r="W1157" s="7"/>
      <c r="X1157" s="7"/>
      <c r="Y1157" s="7"/>
      <c r="Z1157" s="7"/>
      <c r="AA1157" s="7"/>
      <c r="AB1157" s="7"/>
    </row>
    <row r="1158" spans="1:28" ht="13.2">
      <c r="A1158" s="7"/>
      <c r="B1158" s="7"/>
      <c r="C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7"/>
      <c r="AB1158" s="7"/>
    </row>
    <row r="1159" spans="1:28" ht="13.2">
      <c r="A1159" s="7"/>
      <c r="B1159" s="7"/>
      <c r="C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c r="AA1159" s="7"/>
      <c r="AB1159" s="7"/>
    </row>
    <row r="1160" spans="1:28" ht="13.2">
      <c r="A1160" s="7"/>
      <c r="B1160" s="7"/>
      <c r="C1160" s="7"/>
      <c r="D1160" s="7"/>
      <c r="E1160" s="7"/>
      <c r="F1160" s="7"/>
      <c r="G1160" s="7"/>
      <c r="H1160" s="7"/>
      <c r="I1160" s="7"/>
      <c r="J1160" s="7"/>
      <c r="K1160" s="7"/>
      <c r="L1160" s="7"/>
      <c r="M1160" s="7"/>
      <c r="N1160" s="7"/>
      <c r="O1160" s="7"/>
      <c r="P1160" s="7"/>
      <c r="Q1160" s="7"/>
      <c r="R1160" s="7"/>
      <c r="S1160" s="7"/>
      <c r="T1160" s="7"/>
      <c r="U1160" s="7"/>
      <c r="V1160" s="7"/>
      <c r="W1160" s="7"/>
      <c r="X1160" s="7"/>
      <c r="Y1160" s="7"/>
      <c r="Z1160" s="7"/>
      <c r="AA1160" s="7"/>
      <c r="AB1160" s="7"/>
    </row>
    <row r="1161" spans="1:28" ht="13.2">
      <c r="A1161" s="7"/>
      <c r="B1161" s="7"/>
      <c r="C1161" s="7"/>
      <c r="D1161" s="7"/>
      <c r="E1161" s="7"/>
      <c r="F1161" s="7"/>
      <c r="G1161" s="7"/>
      <c r="H1161" s="7"/>
      <c r="I1161" s="7"/>
      <c r="J1161" s="7"/>
      <c r="K1161" s="7"/>
      <c r="L1161" s="7"/>
      <c r="M1161" s="7"/>
      <c r="N1161" s="7"/>
      <c r="O1161" s="7"/>
      <c r="P1161" s="7"/>
      <c r="Q1161" s="7"/>
      <c r="R1161" s="7"/>
      <c r="S1161" s="7"/>
      <c r="T1161" s="7"/>
      <c r="U1161" s="7"/>
      <c r="V1161" s="7"/>
      <c r="W1161" s="7"/>
      <c r="X1161" s="7"/>
      <c r="Y1161" s="7"/>
      <c r="Z1161" s="7"/>
      <c r="AA1161" s="7"/>
      <c r="AB1161" s="7"/>
    </row>
    <row r="1162" spans="1:28" ht="13.2">
      <c r="A1162" s="7"/>
      <c r="B1162" s="7"/>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c r="AA1162" s="7"/>
      <c r="AB1162" s="7"/>
    </row>
    <row r="1163" spans="1:28" ht="13.2">
      <c r="A1163" s="7"/>
      <c r="B1163" s="7"/>
      <c r="C1163" s="7"/>
      <c r="D1163" s="7"/>
      <c r="E1163" s="7"/>
      <c r="F1163" s="7"/>
      <c r="G1163" s="7"/>
      <c r="H1163" s="7"/>
      <c r="I1163" s="7"/>
      <c r="J1163" s="7"/>
      <c r="K1163" s="7"/>
      <c r="L1163" s="7"/>
      <c r="M1163" s="7"/>
      <c r="N1163" s="7"/>
      <c r="O1163" s="7"/>
      <c r="P1163" s="7"/>
      <c r="Q1163" s="7"/>
      <c r="R1163" s="7"/>
      <c r="S1163" s="7"/>
      <c r="T1163" s="7"/>
      <c r="U1163" s="7"/>
      <c r="V1163" s="7"/>
      <c r="W1163" s="7"/>
      <c r="X1163" s="7"/>
      <c r="Y1163" s="7"/>
      <c r="Z1163" s="7"/>
      <c r="AA1163" s="7"/>
      <c r="AB1163" s="7"/>
    </row>
    <row r="1164" spans="1:28" ht="13.2">
      <c r="A1164" s="7"/>
      <c r="B1164" s="7"/>
      <c r="C1164" s="7"/>
      <c r="D1164" s="7"/>
      <c r="E1164" s="7"/>
      <c r="F1164" s="7"/>
      <c r="G1164" s="7"/>
      <c r="H1164" s="7"/>
      <c r="I1164" s="7"/>
      <c r="J1164" s="7"/>
      <c r="K1164" s="7"/>
      <c r="L1164" s="7"/>
      <c r="M1164" s="7"/>
      <c r="N1164" s="7"/>
      <c r="O1164" s="7"/>
      <c r="P1164" s="7"/>
      <c r="Q1164" s="7"/>
      <c r="R1164" s="7"/>
      <c r="S1164" s="7"/>
      <c r="T1164" s="7"/>
      <c r="U1164" s="7"/>
      <c r="V1164" s="7"/>
      <c r="W1164" s="7"/>
      <c r="X1164" s="7"/>
      <c r="Y1164" s="7"/>
      <c r="Z1164" s="7"/>
      <c r="AA1164" s="7"/>
      <c r="AB1164" s="7"/>
    </row>
    <row r="1165" spans="1:28" ht="13.2">
      <c r="A1165" s="7"/>
      <c r="B1165" s="7"/>
      <c r="C1165" s="7"/>
      <c r="D1165" s="7"/>
      <c r="E1165" s="7"/>
      <c r="F1165" s="7"/>
      <c r="G1165" s="7"/>
      <c r="H1165" s="7"/>
      <c r="I1165" s="7"/>
      <c r="J1165" s="7"/>
      <c r="K1165" s="7"/>
      <c r="L1165" s="7"/>
      <c r="M1165" s="7"/>
      <c r="N1165" s="7"/>
      <c r="O1165" s="7"/>
      <c r="P1165" s="7"/>
      <c r="Q1165" s="7"/>
      <c r="R1165" s="7"/>
      <c r="S1165" s="7"/>
      <c r="T1165" s="7"/>
      <c r="U1165" s="7"/>
      <c r="V1165" s="7"/>
      <c r="W1165" s="7"/>
      <c r="X1165" s="7"/>
      <c r="Y1165" s="7"/>
      <c r="Z1165" s="7"/>
      <c r="AA1165" s="7"/>
      <c r="AB1165" s="7"/>
    </row>
    <row r="1166" spans="1:28" ht="13.2">
      <c r="A1166" s="7"/>
      <c r="B1166" s="7"/>
      <c r="C1166" s="7"/>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7"/>
      <c r="AB1166" s="7"/>
    </row>
    <row r="1167" spans="1:28" ht="13.2">
      <c r="A1167" s="7"/>
      <c r="B1167" s="7"/>
      <c r="C1167" s="7"/>
      <c r="D1167" s="7"/>
      <c r="E1167" s="7"/>
      <c r="F1167" s="7"/>
      <c r="G1167" s="7"/>
      <c r="H1167" s="7"/>
      <c r="I1167" s="7"/>
      <c r="J1167" s="7"/>
      <c r="K1167" s="7"/>
      <c r="L1167" s="7"/>
      <c r="M1167" s="7"/>
      <c r="N1167" s="7"/>
      <c r="O1167" s="7"/>
      <c r="P1167" s="7"/>
      <c r="Q1167" s="7"/>
      <c r="R1167" s="7"/>
      <c r="S1167" s="7"/>
      <c r="T1167" s="7"/>
      <c r="U1167" s="7"/>
      <c r="V1167" s="7"/>
      <c r="W1167" s="7"/>
      <c r="X1167" s="7"/>
      <c r="Y1167" s="7"/>
      <c r="Z1167" s="7"/>
      <c r="AA1167" s="7"/>
      <c r="AB1167" s="7"/>
    </row>
    <row r="1168" spans="1:28" ht="13.2">
      <c r="A1168" s="7"/>
      <c r="B1168" s="7"/>
      <c r="C1168" s="7"/>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7"/>
      <c r="AB1168" s="7"/>
    </row>
    <row r="1169" spans="1:28" ht="13.2">
      <c r="A1169" s="7"/>
      <c r="B1169" s="7"/>
      <c r="C1169" s="7"/>
      <c r="D1169" s="7"/>
      <c r="E1169" s="7"/>
      <c r="F1169" s="7"/>
      <c r="G1169" s="7"/>
      <c r="H1169" s="7"/>
      <c r="I1169" s="7"/>
      <c r="J1169" s="7"/>
      <c r="K1169" s="7"/>
      <c r="L1169" s="7"/>
      <c r="M1169" s="7"/>
      <c r="N1169" s="7"/>
      <c r="O1169" s="7"/>
      <c r="P1169" s="7"/>
      <c r="Q1169" s="7"/>
      <c r="R1169" s="7"/>
      <c r="S1169" s="7"/>
      <c r="T1169" s="7"/>
      <c r="U1169" s="7"/>
      <c r="V1169" s="7"/>
      <c r="W1169" s="7"/>
      <c r="X1169" s="7"/>
      <c r="Y1169" s="7"/>
      <c r="Z1169" s="7"/>
      <c r="AA1169" s="7"/>
      <c r="AB1169" s="7"/>
    </row>
    <row r="1170" spans="1:28" ht="13.2">
      <c r="A1170" s="7"/>
      <c r="B1170" s="7"/>
      <c r="C1170" s="7"/>
      <c r="D1170" s="7"/>
      <c r="E1170" s="7"/>
      <c r="F1170" s="7"/>
      <c r="G1170" s="7"/>
      <c r="H1170" s="7"/>
      <c r="I1170" s="7"/>
      <c r="J1170" s="7"/>
      <c r="K1170" s="7"/>
      <c r="L1170" s="7"/>
      <c r="M1170" s="7"/>
      <c r="N1170" s="7"/>
      <c r="O1170" s="7"/>
      <c r="P1170" s="7"/>
      <c r="Q1170" s="7"/>
      <c r="R1170" s="7"/>
      <c r="S1170" s="7"/>
      <c r="T1170" s="7"/>
      <c r="U1170" s="7"/>
      <c r="V1170" s="7"/>
      <c r="W1170" s="7"/>
      <c r="X1170" s="7"/>
      <c r="Y1170" s="7"/>
      <c r="Z1170" s="7"/>
      <c r="AA1170" s="7"/>
      <c r="AB1170" s="7"/>
    </row>
    <row r="1171" spans="1:28" ht="13.2">
      <c r="A1171" s="7"/>
      <c r="B1171" s="7"/>
      <c r="C1171" s="7"/>
      <c r="D1171" s="7"/>
      <c r="E1171" s="7"/>
      <c r="F1171" s="7"/>
      <c r="G1171" s="7"/>
      <c r="H1171" s="7"/>
      <c r="I1171" s="7"/>
      <c r="J1171" s="7"/>
      <c r="K1171" s="7"/>
      <c r="L1171" s="7"/>
      <c r="M1171" s="7"/>
      <c r="N1171" s="7"/>
      <c r="O1171" s="7"/>
      <c r="P1171" s="7"/>
      <c r="Q1171" s="7"/>
      <c r="R1171" s="7"/>
      <c r="S1171" s="7"/>
      <c r="T1171" s="7"/>
      <c r="U1171" s="7"/>
      <c r="V1171" s="7"/>
      <c r="W1171" s="7"/>
      <c r="X1171" s="7"/>
      <c r="Y1171" s="7"/>
      <c r="Z1171" s="7"/>
      <c r="AA1171" s="7"/>
      <c r="AB1171" s="7"/>
    </row>
    <row r="1172" spans="1:28" ht="13.2">
      <c r="A1172" s="7"/>
      <c r="B1172" s="7"/>
      <c r="C1172" s="7"/>
      <c r="D1172" s="7"/>
      <c r="E1172" s="7"/>
      <c r="F1172" s="7"/>
      <c r="G1172" s="7"/>
      <c r="H1172" s="7"/>
      <c r="I1172" s="7"/>
      <c r="J1172" s="7"/>
      <c r="K1172" s="7"/>
      <c r="L1172" s="7"/>
      <c r="M1172" s="7"/>
      <c r="N1172" s="7"/>
      <c r="O1172" s="7"/>
      <c r="P1172" s="7"/>
      <c r="Q1172" s="7"/>
      <c r="R1172" s="7"/>
      <c r="S1172" s="7"/>
      <c r="T1172" s="7"/>
      <c r="U1172" s="7"/>
      <c r="V1172" s="7"/>
      <c r="W1172" s="7"/>
      <c r="X1172" s="7"/>
      <c r="Y1172" s="7"/>
      <c r="Z1172" s="7"/>
      <c r="AA1172" s="7"/>
      <c r="AB1172" s="7"/>
    </row>
    <row r="1173" spans="1:28" ht="13.2">
      <c r="A1173" s="7"/>
      <c r="B1173" s="7"/>
      <c r="C1173" s="7"/>
      <c r="D1173" s="7"/>
      <c r="E1173" s="7"/>
      <c r="F1173" s="7"/>
      <c r="G1173" s="7"/>
      <c r="H1173" s="7"/>
      <c r="I1173" s="7"/>
      <c r="J1173" s="7"/>
      <c r="K1173" s="7"/>
      <c r="L1173" s="7"/>
      <c r="M1173" s="7"/>
      <c r="N1173" s="7"/>
      <c r="O1173" s="7"/>
      <c r="P1173" s="7"/>
      <c r="Q1173" s="7"/>
      <c r="R1173" s="7"/>
      <c r="S1173" s="7"/>
      <c r="T1173" s="7"/>
      <c r="U1173" s="7"/>
      <c r="V1173" s="7"/>
      <c r="W1173" s="7"/>
      <c r="X1173" s="7"/>
      <c r="Y1173" s="7"/>
      <c r="Z1173" s="7"/>
      <c r="AA1173" s="7"/>
      <c r="AB1173" s="7"/>
    </row>
    <row r="1174" spans="1:28" ht="13.2">
      <c r="A1174" s="7"/>
      <c r="B1174" s="7"/>
      <c r="C1174" s="7"/>
      <c r="D1174" s="7"/>
      <c r="E1174" s="7"/>
      <c r="F1174" s="7"/>
      <c r="G1174" s="7"/>
      <c r="H1174" s="7"/>
      <c r="I1174" s="7"/>
      <c r="J1174" s="7"/>
      <c r="K1174" s="7"/>
      <c r="L1174" s="7"/>
      <c r="M1174" s="7"/>
      <c r="N1174" s="7"/>
      <c r="O1174" s="7"/>
      <c r="P1174" s="7"/>
      <c r="Q1174" s="7"/>
      <c r="R1174" s="7"/>
      <c r="S1174" s="7"/>
      <c r="T1174" s="7"/>
      <c r="U1174" s="7"/>
      <c r="V1174" s="7"/>
      <c r="W1174" s="7"/>
      <c r="X1174" s="7"/>
      <c r="Y1174" s="7"/>
      <c r="Z1174" s="7"/>
      <c r="AA1174" s="7"/>
      <c r="AB1174" s="7"/>
    </row>
    <row r="1175" spans="1:28" ht="13.2">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row>
    <row r="1176" spans="1:28" ht="13.2">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row>
    <row r="1177" spans="1:28" ht="13.2">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row>
    <row r="1178" spans="1:28" ht="13.2">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row>
    <row r="1179" spans="1:28" ht="13.2">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row>
    <row r="1180" spans="1:28" ht="13.2">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row>
    <row r="1181" spans="1:28" ht="13.2">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row>
    <row r="1182" spans="1:28" ht="13.2">
      <c r="A1182" s="7"/>
      <c r="B1182" s="7"/>
      <c r="C1182" s="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7"/>
      <c r="AB1182" s="7"/>
    </row>
    <row r="1183" spans="1:28" ht="13.2">
      <c r="A1183" s="7"/>
      <c r="B1183" s="7"/>
      <c r="C1183" s="7"/>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7"/>
      <c r="AB1183" s="7"/>
    </row>
    <row r="1184" spans="1:28" ht="13.2">
      <c r="A1184" s="7"/>
      <c r="B1184" s="7"/>
      <c r="C1184" s="7"/>
      <c r="D1184" s="7"/>
      <c r="E1184" s="7"/>
      <c r="F1184" s="7"/>
      <c r="G1184" s="7"/>
      <c r="H1184" s="7"/>
      <c r="I1184" s="7"/>
      <c r="J1184" s="7"/>
      <c r="K1184" s="7"/>
      <c r="L1184" s="7"/>
      <c r="M1184" s="7"/>
      <c r="N1184" s="7"/>
      <c r="O1184" s="7"/>
      <c r="P1184" s="7"/>
      <c r="Q1184" s="7"/>
      <c r="R1184" s="7"/>
      <c r="S1184" s="7"/>
      <c r="T1184" s="7"/>
      <c r="U1184" s="7"/>
      <c r="V1184" s="7"/>
      <c r="W1184" s="7"/>
      <c r="X1184" s="7"/>
      <c r="Y1184" s="7"/>
      <c r="Z1184" s="7"/>
      <c r="AA1184" s="7"/>
      <c r="AB1184" s="7"/>
    </row>
    <row r="1185" spans="1:28" ht="13.2">
      <c r="A1185" s="7"/>
      <c r="B1185" s="7"/>
      <c r="C1185" s="7"/>
      <c r="D1185" s="7"/>
      <c r="E1185" s="7"/>
      <c r="F1185" s="7"/>
      <c r="G1185" s="7"/>
      <c r="H1185" s="7"/>
      <c r="I1185" s="7"/>
      <c r="J1185" s="7"/>
      <c r="K1185" s="7"/>
      <c r="L1185" s="7"/>
      <c r="M1185" s="7"/>
      <c r="N1185" s="7"/>
      <c r="O1185" s="7"/>
      <c r="P1185" s="7"/>
      <c r="Q1185" s="7"/>
      <c r="R1185" s="7"/>
      <c r="S1185" s="7"/>
      <c r="T1185" s="7"/>
      <c r="U1185" s="7"/>
      <c r="V1185" s="7"/>
      <c r="W1185" s="7"/>
      <c r="X1185" s="7"/>
      <c r="Y1185" s="7"/>
      <c r="Z1185" s="7"/>
      <c r="AA1185" s="7"/>
      <c r="AB1185" s="7"/>
    </row>
    <row r="1186" spans="1:28" ht="13.2">
      <c r="A1186" s="7"/>
      <c r="B1186" s="7"/>
      <c r="C1186" s="7"/>
      <c r="D1186" s="7"/>
      <c r="E1186" s="7"/>
      <c r="F1186" s="7"/>
      <c r="G1186" s="7"/>
      <c r="H1186" s="7"/>
      <c r="I1186" s="7"/>
      <c r="J1186" s="7"/>
      <c r="K1186" s="7"/>
      <c r="L1186" s="7"/>
      <c r="M1186" s="7"/>
      <c r="N1186" s="7"/>
      <c r="O1186" s="7"/>
      <c r="P1186" s="7"/>
      <c r="Q1186" s="7"/>
      <c r="R1186" s="7"/>
      <c r="S1186" s="7"/>
      <c r="T1186" s="7"/>
      <c r="U1186" s="7"/>
      <c r="V1186" s="7"/>
      <c r="W1186" s="7"/>
      <c r="X1186" s="7"/>
      <c r="Y1186" s="7"/>
      <c r="Z1186" s="7"/>
      <c r="AA1186" s="7"/>
      <c r="AB1186" s="7"/>
    </row>
    <row r="1187" spans="1:28" ht="13.2">
      <c r="A1187" s="7"/>
      <c r="B1187" s="7"/>
      <c r="C1187" s="7"/>
      <c r="D1187" s="7"/>
      <c r="E1187" s="7"/>
      <c r="F1187" s="7"/>
      <c r="G1187" s="7"/>
      <c r="H1187" s="7"/>
      <c r="I1187" s="7"/>
      <c r="J1187" s="7"/>
      <c r="K1187" s="7"/>
      <c r="L1187" s="7"/>
      <c r="M1187" s="7"/>
      <c r="N1187" s="7"/>
      <c r="O1187" s="7"/>
      <c r="P1187" s="7"/>
      <c r="Q1187" s="7"/>
      <c r="R1187" s="7"/>
      <c r="S1187" s="7"/>
      <c r="T1187" s="7"/>
      <c r="U1187" s="7"/>
      <c r="V1187" s="7"/>
      <c r="W1187" s="7"/>
      <c r="X1187" s="7"/>
      <c r="Y1187" s="7"/>
      <c r="Z1187" s="7"/>
      <c r="AA1187" s="7"/>
      <c r="AB1187" s="7"/>
    </row>
    <row r="1188" spans="1:28" ht="13.2">
      <c r="A1188" s="7"/>
      <c r="B1188" s="7"/>
      <c r="C1188" s="7"/>
      <c r="D1188" s="7"/>
      <c r="E1188" s="7"/>
      <c r="F1188" s="7"/>
      <c r="G1188" s="7"/>
      <c r="H1188" s="7"/>
      <c r="I1188" s="7"/>
      <c r="J1188" s="7"/>
      <c r="K1188" s="7"/>
      <c r="L1188" s="7"/>
      <c r="M1188" s="7"/>
      <c r="N1188" s="7"/>
      <c r="O1188" s="7"/>
      <c r="P1188" s="7"/>
      <c r="Q1188" s="7"/>
      <c r="R1188" s="7"/>
      <c r="S1188" s="7"/>
      <c r="T1188" s="7"/>
      <c r="U1188" s="7"/>
      <c r="V1188" s="7"/>
      <c r="W1188" s="7"/>
      <c r="X1188" s="7"/>
      <c r="Y1188" s="7"/>
      <c r="Z1188" s="7"/>
      <c r="AA1188" s="7"/>
      <c r="AB1188" s="7"/>
    </row>
    <row r="1189" spans="1:28" ht="13.2">
      <c r="A1189" s="7"/>
      <c r="B1189" s="7"/>
      <c r="C1189" s="7"/>
      <c r="D1189" s="7"/>
      <c r="E1189" s="7"/>
      <c r="F1189" s="7"/>
      <c r="G1189" s="7"/>
      <c r="H1189" s="7"/>
      <c r="I1189" s="7"/>
      <c r="J1189" s="7"/>
      <c r="K1189" s="7"/>
      <c r="L1189" s="7"/>
      <c r="M1189" s="7"/>
      <c r="N1189" s="7"/>
      <c r="O1189" s="7"/>
      <c r="P1189" s="7"/>
      <c r="Q1189" s="7"/>
      <c r="R1189" s="7"/>
      <c r="S1189" s="7"/>
      <c r="T1189" s="7"/>
      <c r="U1189" s="7"/>
      <c r="V1189" s="7"/>
      <c r="W1189" s="7"/>
      <c r="X1189" s="7"/>
      <c r="Y1189" s="7"/>
      <c r="Z1189" s="7"/>
      <c r="AA1189" s="7"/>
      <c r="AB1189" s="7"/>
    </row>
    <row r="1190" spans="1:28" ht="13.2">
      <c r="A1190" s="7"/>
      <c r="B1190" s="7"/>
      <c r="C1190" s="7"/>
      <c r="D1190" s="7"/>
      <c r="E1190" s="7"/>
      <c r="F1190" s="7"/>
      <c r="G1190" s="7"/>
      <c r="H1190" s="7"/>
      <c r="I1190" s="7"/>
      <c r="J1190" s="7"/>
      <c r="K1190" s="7"/>
      <c r="L1190" s="7"/>
      <c r="M1190" s="7"/>
      <c r="N1190" s="7"/>
      <c r="O1190" s="7"/>
      <c r="P1190" s="7"/>
      <c r="Q1190" s="7"/>
      <c r="R1190" s="7"/>
      <c r="S1190" s="7"/>
      <c r="T1190" s="7"/>
      <c r="U1190" s="7"/>
      <c r="V1190" s="7"/>
      <c r="W1190" s="7"/>
      <c r="X1190" s="7"/>
      <c r="Y1190" s="7"/>
      <c r="Z1190" s="7"/>
      <c r="AA1190" s="7"/>
      <c r="AB1190" s="7"/>
    </row>
    <row r="1191" spans="1:28" ht="13.2">
      <c r="A1191" s="7"/>
      <c r="B1191" s="7"/>
      <c r="C1191" s="7"/>
      <c r="D1191" s="7"/>
      <c r="E1191" s="7"/>
      <c r="F1191" s="7"/>
      <c r="G1191" s="7"/>
      <c r="H1191" s="7"/>
      <c r="I1191" s="7"/>
      <c r="J1191" s="7"/>
      <c r="K1191" s="7"/>
      <c r="L1191" s="7"/>
      <c r="M1191" s="7"/>
      <c r="N1191" s="7"/>
      <c r="O1191" s="7"/>
      <c r="P1191" s="7"/>
      <c r="Q1191" s="7"/>
      <c r="R1191" s="7"/>
      <c r="S1191" s="7"/>
      <c r="T1191" s="7"/>
      <c r="U1191" s="7"/>
      <c r="V1191" s="7"/>
      <c r="W1191" s="7"/>
      <c r="X1191" s="7"/>
      <c r="Y1191" s="7"/>
      <c r="Z1191" s="7"/>
      <c r="AA1191" s="7"/>
      <c r="AB1191" s="7"/>
    </row>
    <row r="1192" spans="1:28" ht="13.2">
      <c r="A1192" s="7"/>
      <c r="B1192" s="7"/>
      <c r="C1192" s="7"/>
      <c r="D1192" s="7"/>
      <c r="E1192" s="7"/>
      <c r="F1192" s="7"/>
      <c r="G1192" s="7"/>
      <c r="H1192" s="7"/>
      <c r="I1192" s="7"/>
      <c r="J1192" s="7"/>
      <c r="K1192" s="7"/>
      <c r="L1192" s="7"/>
      <c r="M1192" s="7"/>
      <c r="N1192" s="7"/>
      <c r="O1192" s="7"/>
      <c r="P1192" s="7"/>
      <c r="Q1192" s="7"/>
      <c r="R1192" s="7"/>
      <c r="S1192" s="7"/>
      <c r="T1192" s="7"/>
      <c r="U1192" s="7"/>
      <c r="V1192" s="7"/>
      <c r="W1192" s="7"/>
      <c r="X1192" s="7"/>
      <c r="Y1192" s="7"/>
      <c r="Z1192" s="7"/>
      <c r="AA1192" s="7"/>
      <c r="AB1192" s="7"/>
    </row>
    <row r="1193" spans="1:28" ht="13.2">
      <c r="A1193" s="7"/>
      <c r="B1193" s="7"/>
      <c r="C1193" s="7"/>
      <c r="D1193" s="7"/>
      <c r="E1193" s="7"/>
      <c r="F1193" s="7"/>
      <c r="G1193" s="7"/>
      <c r="H1193" s="7"/>
      <c r="I1193" s="7"/>
      <c r="J1193" s="7"/>
      <c r="K1193" s="7"/>
      <c r="L1193" s="7"/>
      <c r="M1193" s="7"/>
      <c r="N1193" s="7"/>
      <c r="O1193" s="7"/>
      <c r="P1193" s="7"/>
      <c r="Q1193" s="7"/>
      <c r="R1193" s="7"/>
      <c r="S1193" s="7"/>
      <c r="T1193" s="7"/>
      <c r="U1193" s="7"/>
      <c r="V1193" s="7"/>
      <c r="W1193" s="7"/>
      <c r="X1193" s="7"/>
      <c r="Y1193" s="7"/>
      <c r="Z1193" s="7"/>
      <c r="AA1193" s="7"/>
      <c r="AB1193" s="7"/>
    </row>
    <row r="1194" spans="1:28" ht="13.2">
      <c r="A1194" s="7"/>
      <c r="B1194" s="7"/>
      <c r="C1194" s="7"/>
      <c r="D1194" s="7"/>
      <c r="E1194" s="7"/>
      <c r="F1194" s="7"/>
      <c r="G1194" s="7"/>
      <c r="H1194" s="7"/>
      <c r="I1194" s="7"/>
      <c r="J1194" s="7"/>
      <c r="K1194" s="7"/>
      <c r="L1194" s="7"/>
      <c r="M1194" s="7"/>
      <c r="N1194" s="7"/>
      <c r="O1194" s="7"/>
      <c r="P1194" s="7"/>
      <c r="Q1194" s="7"/>
      <c r="R1194" s="7"/>
      <c r="S1194" s="7"/>
      <c r="T1194" s="7"/>
      <c r="U1194" s="7"/>
      <c r="V1194" s="7"/>
      <c r="W1194" s="7"/>
      <c r="X1194" s="7"/>
      <c r="Y1194" s="7"/>
      <c r="Z1194" s="7"/>
      <c r="AA1194" s="7"/>
      <c r="AB1194" s="7"/>
    </row>
    <row r="1195" spans="1:28" ht="13.2">
      <c r="A1195" s="7"/>
      <c r="B1195" s="7"/>
      <c r="C1195" s="7"/>
      <c r="D1195" s="7"/>
      <c r="E1195" s="7"/>
      <c r="F1195" s="7"/>
      <c r="G1195" s="7"/>
      <c r="H1195" s="7"/>
      <c r="I1195" s="7"/>
      <c r="J1195" s="7"/>
      <c r="K1195" s="7"/>
      <c r="L1195" s="7"/>
      <c r="M1195" s="7"/>
      <c r="N1195" s="7"/>
      <c r="O1195" s="7"/>
      <c r="P1195" s="7"/>
      <c r="Q1195" s="7"/>
      <c r="R1195" s="7"/>
      <c r="S1195" s="7"/>
      <c r="T1195" s="7"/>
      <c r="U1195" s="7"/>
      <c r="V1195" s="7"/>
      <c r="W1195" s="7"/>
      <c r="X1195" s="7"/>
      <c r="Y1195" s="7"/>
      <c r="Z1195" s="7"/>
      <c r="AA1195" s="7"/>
      <c r="AB1195" s="7"/>
    </row>
    <row r="1196" spans="1:28" ht="13.2">
      <c r="A1196" s="7"/>
      <c r="B1196" s="7"/>
      <c r="C1196" s="7"/>
      <c r="D1196" s="7"/>
      <c r="E1196" s="7"/>
      <c r="F1196" s="7"/>
      <c r="G1196" s="7"/>
      <c r="H1196" s="7"/>
      <c r="I1196" s="7"/>
      <c r="J1196" s="7"/>
      <c r="K1196" s="7"/>
      <c r="L1196" s="7"/>
      <c r="M1196" s="7"/>
      <c r="N1196" s="7"/>
      <c r="O1196" s="7"/>
      <c r="P1196" s="7"/>
      <c r="Q1196" s="7"/>
      <c r="R1196" s="7"/>
      <c r="S1196" s="7"/>
      <c r="T1196" s="7"/>
      <c r="U1196" s="7"/>
      <c r="V1196" s="7"/>
      <c r="W1196" s="7"/>
      <c r="X1196" s="7"/>
      <c r="Y1196" s="7"/>
      <c r="Z1196" s="7"/>
      <c r="AA1196" s="7"/>
      <c r="AB1196" s="7"/>
    </row>
    <row r="1197" spans="1:28" ht="13.2">
      <c r="A1197" s="7"/>
      <c r="B1197" s="7"/>
      <c r="C1197" s="7"/>
      <c r="D1197" s="7"/>
      <c r="E1197" s="7"/>
      <c r="F1197" s="7"/>
      <c r="G1197" s="7"/>
      <c r="H1197" s="7"/>
      <c r="I1197" s="7"/>
      <c r="J1197" s="7"/>
      <c r="K1197" s="7"/>
      <c r="L1197" s="7"/>
      <c r="M1197" s="7"/>
      <c r="N1197" s="7"/>
      <c r="O1197" s="7"/>
      <c r="P1197" s="7"/>
      <c r="Q1197" s="7"/>
      <c r="R1197" s="7"/>
      <c r="S1197" s="7"/>
      <c r="T1197" s="7"/>
      <c r="U1197" s="7"/>
      <c r="V1197" s="7"/>
      <c r="W1197" s="7"/>
      <c r="X1197" s="7"/>
      <c r="Y1197" s="7"/>
      <c r="Z1197" s="7"/>
      <c r="AA1197" s="7"/>
      <c r="AB1197" s="7"/>
    </row>
    <row r="1198" spans="1:28" ht="13.2">
      <c r="A1198" s="7"/>
      <c r="B1198" s="7"/>
      <c r="C1198" s="7"/>
      <c r="D1198" s="7"/>
      <c r="E1198" s="7"/>
      <c r="F1198" s="7"/>
      <c r="G1198" s="7"/>
      <c r="H1198" s="7"/>
      <c r="I1198" s="7"/>
      <c r="J1198" s="7"/>
      <c r="K1198" s="7"/>
      <c r="L1198" s="7"/>
      <c r="M1198" s="7"/>
      <c r="N1198" s="7"/>
      <c r="O1198" s="7"/>
      <c r="P1198" s="7"/>
      <c r="Q1198" s="7"/>
      <c r="R1198" s="7"/>
      <c r="S1198" s="7"/>
      <c r="T1198" s="7"/>
      <c r="U1198" s="7"/>
      <c r="V1198" s="7"/>
      <c r="W1198" s="7"/>
      <c r="X1198" s="7"/>
      <c r="Y1198" s="7"/>
      <c r="Z1198" s="7"/>
      <c r="AA1198" s="7"/>
      <c r="AB1198" s="7"/>
    </row>
    <row r="1199" spans="1:28" ht="13.2">
      <c r="A1199" s="7"/>
      <c r="B1199" s="7"/>
      <c r="C1199" s="7"/>
      <c r="D1199" s="7"/>
      <c r="E1199" s="7"/>
      <c r="F1199" s="7"/>
      <c r="G1199" s="7"/>
      <c r="H1199" s="7"/>
      <c r="I1199" s="7"/>
      <c r="J1199" s="7"/>
      <c r="K1199" s="7"/>
      <c r="L1199" s="7"/>
      <c r="M1199" s="7"/>
      <c r="N1199" s="7"/>
      <c r="O1199" s="7"/>
      <c r="P1199" s="7"/>
      <c r="Q1199" s="7"/>
      <c r="R1199" s="7"/>
      <c r="S1199" s="7"/>
      <c r="T1199" s="7"/>
      <c r="U1199" s="7"/>
      <c r="V1199" s="7"/>
      <c r="W1199" s="7"/>
      <c r="X1199" s="7"/>
      <c r="Y1199" s="7"/>
      <c r="Z1199" s="7"/>
      <c r="AA1199" s="7"/>
      <c r="AB1199" s="7"/>
    </row>
    <row r="1200" spans="1:28" ht="13.2">
      <c r="A1200" s="7"/>
      <c r="B1200" s="7"/>
      <c r="C1200" s="7"/>
      <c r="D1200" s="7"/>
      <c r="E1200" s="7"/>
      <c r="F1200" s="7"/>
      <c r="G1200" s="7"/>
      <c r="H1200" s="7"/>
      <c r="I1200" s="7"/>
      <c r="J1200" s="7"/>
      <c r="K1200" s="7"/>
      <c r="L1200" s="7"/>
      <c r="M1200" s="7"/>
      <c r="N1200" s="7"/>
      <c r="O1200" s="7"/>
      <c r="P1200" s="7"/>
      <c r="Q1200" s="7"/>
      <c r="R1200" s="7"/>
      <c r="S1200" s="7"/>
      <c r="T1200" s="7"/>
      <c r="U1200" s="7"/>
      <c r="V1200" s="7"/>
      <c r="W1200" s="7"/>
      <c r="X1200" s="7"/>
      <c r="Y1200" s="7"/>
      <c r="Z1200" s="7"/>
      <c r="AA1200" s="7"/>
      <c r="AB1200" s="7"/>
    </row>
    <row r="1201" spans="1:28" ht="13.2">
      <c r="A1201" s="7"/>
      <c r="B1201" s="7"/>
      <c r="C1201" s="7"/>
      <c r="D1201" s="7"/>
      <c r="E1201" s="7"/>
      <c r="F1201" s="7"/>
      <c r="G1201" s="7"/>
      <c r="H1201" s="7"/>
      <c r="I1201" s="7"/>
      <c r="J1201" s="7"/>
      <c r="K1201" s="7"/>
      <c r="L1201" s="7"/>
      <c r="M1201" s="7"/>
      <c r="N1201" s="7"/>
      <c r="O1201" s="7"/>
      <c r="P1201" s="7"/>
      <c r="Q1201" s="7"/>
      <c r="R1201" s="7"/>
      <c r="S1201" s="7"/>
      <c r="T1201" s="7"/>
      <c r="U1201" s="7"/>
      <c r="V1201" s="7"/>
      <c r="W1201" s="7"/>
      <c r="X1201" s="7"/>
      <c r="Y1201" s="7"/>
      <c r="Z1201" s="7"/>
      <c r="AA1201" s="7"/>
      <c r="AB1201" s="7"/>
    </row>
    <row r="1202" spans="1:28" ht="13.2">
      <c r="A1202" s="7"/>
      <c r="B1202" s="7"/>
      <c r="C1202" s="7"/>
      <c r="D1202" s="7"/>
      <c r="E1202" s="7"/>
      <c r="F1202" s="7"/>
      <c r="G1202" s="7"/>
      <c r="H1202" s="7"/>
      <c r="I1202" s="7"/>
      <c r="J1202" s="7"/>
      <c r="K1202" s="7"/>
      <c r="L1202" s="7"/>
      <c r="M1202" s="7"/>
      <c r="N1202" s="7"/>
      <c r="O1202" s="7"/>
      <c r="P1202" s="7"/>
      <c r="Q1202" s="7"/>
      <c r="R1202" s="7"/>
      <c r="S1202" s="7"/>
      <c r="T1202" s="7"/>
      <c r="U1202" s="7"/>
      <c r="V1202" s="7"/>
      <c r="W1202" s="7"/>
      <c r="X1202" s="7"/>
      <c r="Y1202" s="7"/>
      <c r="Z1202" s="7"/>
      <c r="AA1202" s="7"/>
      <c r="AB1202" s="7"/>
    </row>
    <row r="1203" spans="1:28" ht="13.2">
      <c r="A1203" s="7"/>
      <c r="B1203" s="7"/>
      <c r="C1203" s="7"/>
      <c r="D1203" s="7"/>
      <c r="E1203" s="7"/>
      <c r="F1203" s="7"/>
      <c r="G1203" s="7"/>
      <c r="H1203" s="7"/>
      <c r="I1203" s="7"/>
      <c r="J1203" s="7"/>
      <c r="K1203" s="7"/>
      <c r="L1203" s="7"/>
      <c r="M1203" s="7"/>
      <c r="N1203" s="7"/>
      <c r="O1203" s="7"/>
      <c r="P1203" s="7"/>
      <c r="Q1203" s="7"/>
      <c r="R1203" s="7"/>
      <c r="S1203" s="7"/>
      <c r="T1203" s="7"/>
      <c r="U1203" s="7"/>
      <c r="V1203" s="7"/>
      <c r="W1203" s="7"/>
      <c r="X1203" s="7"/>
      <c r="Y1203" s="7"/>
      <c r="Z1203" s="7"/>
      <c r="AA1203" s="7"/>
      <c r="AB1203" s="7"/>
    </row>
    <row r="1204" spans="1:28" ht="13.2">
      <c r="A1204" s="7"/>
      <c r="B1204" s="7"/>
      <c r="C1204" s="7"/>
      <c r="D1204" s="7"/>
      <c r="E1204" s="7"/>
      <c r="F1204" s="7"/>
      <c r="G1204" s="7"/>
      <c r="H1204" s="7"/>
      <c r="I1204" s="7"/>
      <c r="J1204" s="7"/>
      <c r="K1204" s="7"/>
      <c r="L1204" s="7"/>
      <c r="M1204" s="7"/>
      <c r="N1204" s="7"/>
      <c r="O1204" s="7"/>
      <c r="P1204" s="7"/>
      <c r="Q1204" s="7"/>
      <c r="R1204" s="7"/>
      <c r="S1204" s="7"/>
      <c r="T1204" s="7"/>
      <c r="U1204" s="7"/>
      <c r="V1204" s="7"/>
      <c r="W1204" s="7"/>
      <c r="X1204" s="7"/>
      <c r="Y1204" s="7"/>
      <c r="Z1204" s="7"/>
      <c r="AA1204" s="7"/>
      <c r="AB1204" s="7"/>
    </row>
    <row r="1205" spans="1:28" ht="13.2">
      <c r="A1205" s="7"/>
      <c r="B1205" s="7"/>
      <c r="C1205" s="7"/>
      <c r="D1205" s="7"/>
      <c r="E1205" s="7"/>
      <c r="F1205" s="7"/>
      <c r="G1205" s="7"/>
      <c r="H1205" s="7"/>
      <c r="I1205" s="7"/>
      <c r="J1205" s="7"/>
      <c r="K1205" s="7"/>
      <c r="L1205" s="7"/>
      <c r="M1205" s="7"/>
      <c r="N1205" s="7"/>
      <c r="O1205" s="7"/>
      <c r="P1205" s="7"/>
      <c r="Q1205" s="7"/>
      <c r="R1205" s="7"/>
      <c r="S1205" s="7"/>
      <c r="T1205" s="7"/>
      <c r="U1205" s="7"/>
      <c r="V1205" s="7"/>
      <c r="W1205" s="7"/>
      <c r="X1205" s="7"/>
      <c r="Y1205" s="7"/>
      <c r="Z1205" s="7"/>
      <c r="AA1205" s="7"/>
      <c r="AB1205" s="7"/>
    </row>
    <row r="1206" spans="1:28" ht="13.2">
      <c r="A1206" s="7"/>
      <c r="B1206" s="7"/>
      <c r="C1206" s="7"/>
      <c r="D1206" s="7"/>
      <c r="E1206" s="7"/>
      <c r="F1206" s="7"/>
      <c r="G1206" s="7"/>
      <c r="H1206" s="7"/>
      <c r="I1206" s="7"/>
      <c r="J1206" s="7"/>
      <c r="K1206" s="7"/>
      <c r="L1206" s="7"/>
      <c r="M1206" s="7"/>
      <c r="N1206" s="7"/>
      <c r="O1206" s="7"/>
      <c r="P1206" s="7"/>
      <c r="Q1206" s="7"/>
      <c r="R1206" s="7"/>
      <c r="S1206" s="7"/>
      <c r="T1206" s="7"/>
      <c r="U1206" s="7"/>
      <c r="V1206" s="7"/>
      <c r="W1206" s="7"/>
      <c r="X1206" s="7"/>
      <c r="Y1206" s="7"/>
      <c r="Z1206" s="7"/>
      <c r="AA1206" s="7"/>
      <c r="AB1206" s="7"/>
    </row>
    <row r="1207" spans="1:28" ht="13.2">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Y1207" s="7"/>
      <c r="Z1207" s="7"/>
      <c r="AA1207" s="7"/>
      <c r="AB1207" s="7"/>
    </row>
    <row r="1208" spans="1:28" ht="13.2">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Y1208" s="7"/>
      <c r="Z1208" s="7"/>
      <c r="AA1208" s="7"/>
      <c r="AB1208" s="7"/>
    </row>
    <row r="1209" spans="1:28" ht="13.2">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Y1209" s="7"/>
      <c r="Z1209" s="7"/>
      <c r="AA1209" s="7"/>
      <c r="AB1209" s="7"/>
    </row>
    <row r="1210" spans="1:28" ht="13.2">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Y1210" s="7"/>
      <c r="Z1210" s="7"/>
      <c r="AA1210" s="7"/>
      <c r="AB1210" s="7"/>
    </row>
    <row r="1211" spans="1:28" ht="13.2">
      <c r="A1211" s="7"/>
      <c r="B1211" s="7"/>
      <c r="C1211" s="7"/>
      <c r="D1211" s="7"/>
      <c r="E1211" s="7"/>
      <c r="F1211" s="7"/>
      <c r="G1211" s="7"/>
      <c r="H1211" s="7"/>
      <c r="I1211" s="7"/>
      <c r="J1211" s="7"/>
      <c r="K1211" s="7"/>
      <c r="L1211" s="7"/>
      <c r="M1211" s="7"/>
      <c r="N1211" s="7"/>
      <c r="O1211" s="7"/>
      <c r="P1211" s="7"/>
      <c r="Q1211" s="7"/>
      <c r="R1211" s="7"/>
      <c r="S1211" s="7"/>
      <c r="T1211" s="7"/>
      <c r="U1211" s="7"/>
      <c r="V1211" s="7"/>
      <c r="W1211" s="7"/>
      <c r="X1211" s="7"/>
      <c r="Y1211" s="7"/>
      <c r="Z1211" s="7"/>
      <c r="AA1211" s="7"/>
      <c r="AB1211" s="7"/>
    </row>
    <row r="1212" spans="1:28" ht="13.2">
      <c r="A1212" s="7"/>
      <c r="B1212" s="7"/>
      <c r="C1212" s="7"/>
      <c r="D1212" s="7"/>
      <c r="E1212" s="7"/>
      <c r="F1212" s="7"/>
      <c r="G1212" s="7"/>
      <c r="H1212" s="7"/>
      <c r="I1212" s="7"/>
      <c r="J1212" s="7"/>
      <c r="K1212" s="7"/>
      <c r="L1212" s="7"/>
      <c r="M1212" s="7"/>
      <c r="N1212" s="7"/>
      <c r="O1212" s="7"/>
      <c r="P1212" s="7"/>
      <c r="Q1212" s="7"/>
      <c r="R1212" s="7"/>
      <c r="S1212" s="7"/>
      <c r="T1212" s="7"/>
      <c r="U1212" s="7"/>
      <c r="V1212" s="7"/>
      <c r="W1212" s="7"/>
      <c r="X1212" s="7"/>
      <c r="Y1212" s="7"/>
      <c r="Z1212" s="7"/>
      <c r="AA1212" s="7"/>
      <c r="AB1212" s="7"/>
    </row>
    <row r="1213" spans="1:28" ht="13.2">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Y1213" s="7"/>
      <c r="Z1213" s="7"/>
      <c r="AA1213" s="7"/>
      <c r="AB1213" s="7"/>
    </row>
    <row r="1214" spans="1:28" ht="13.2">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Y1214" s="7"/>
      <c r="Z1214" s="7"/>
      <c r="AA1214" s="7"/>
      <c r="AB1214" s="7"/>
    </row>
    <row r="1215" spans="1:28" ht="13.2">
      <c r="A1215" s="7"/>
      <c r="B1215" s="7"/>
      <c r="C1215" s="7"/>
      <c r="D1215" s="7"/>
      <c r="E1215" s="7"/>
      <c r="F1215" s="7"/>
      <c r="G1215" s="7"/>
      <c r="H1215" s="7"/>
      <c r="I1215" s="7"/>
      <c r="J1215" s="7"/>
      <c r="K1215" s="7"/>
      <c r="L1215" s="7"/>
      <c r="M1215" s="7"/>
      <c r="N1215" s="7"/>
      <c r="O1215" s="7"/>
      <c r="P1215" s="7"/>
      <c r="Q1215" s="7"/>
      <c r="R1215" s="7"/>
      <c r="S1215" s="7"/>
      <c r="T1215" s="7"/>
      <c r="U1215" s="7"/>
      <c r="V1215" s="7"/>
      <c r="W1215" s="7"/>
      <c r="X1215" s="7"/>
      <c r="Y1215" s="7"/>
      <c r="Z1215" s="7"/>
      <c r="AA1215" s="7"/>
      <c r="AB1215" s="7"/>
    </row>
    <row r="1216" spans="1:28" ht="13.2">
      <c r="A1216" s="7"/>
      <c r="B1216" s="7"/>
      <c r="C1216" s="7"/>
      <c r="D1216" s="7"/>
      <c r="E1216" s="7"/>
      <c r="F1216" s="7"/>
      <c r="G1216" s="7"/>
      <c r="H1216" s="7"/>
      <c r="I1216" s="7"/>
      <c r="J1216" s="7"/>
      <c r="K1216" s="7"/>
      <c r="L1216" s="7"/>
      <c r="M1216" s="7"/>
      <c r="N1216" s="7"/>
      <c r="O1216" s="7"/>
      <c r="P1216" s="7"/>
      <c r="Q1216" s="7"/>
      <c r="R1216" s="7"/>
      <c r="S1216" s="7"/>
      <c r="T1216" s="7"/>
      <c r="U1216" s="7"/>
      <c r="V1216" s="7"/>
      <c r="W1216" s="7"/>
      <c r="X1216" s="7"/>
      <c r="Y1216" s="7"/>
      <c r="Z1216" s="7"/>
      <c r="AA1216" s="7"/>
      <c r="AB1216" s="7"/>
    </row>
    <row r="1217" spans="1:28" ht="13.2">
      <c r="A1217" s="7"/>
      <c r="B1217" s="7"/>
      <c r="C1217" s="7"/>
      <c r="D1217" s="7"/>
      <c r="E1217" s="7"/>
      <c r="F1217" s="7"/>
      <c r="G1217" s="7"/>
      <c r="H1217" s="7"/>
      <c r="I1217" s="7"/>
      <c r="J1217" s="7"/>
      <c r="K1217" s="7"/>
      <c r="L1217" s="7"/>
      <c r="M1217" s="7"/>
      <c r="N1217" s="7"/>
      <c r="O1217" s="7"/>
      <c r="P1217" s="7"/>
      <c r="Q1217" s="7"/>
      <c r="R1217" s="7"/>
      <c r="S1217" s="7"/>
      <c r="T1217" s="7"/>
      <c r="U1217" s="7"/>
      <c r="V1217" s="7"/>
      <c r="W1217" s="7"/>
      <c r="X1217" s="7"/>
      <c r="Y1217" s="7"/>
      <c r="Z1217" s="7"/>
      <c r="AA1217" s="7"/>
      <c r="AB1217" s="7"/>
    </row>
    <row r="1218" spans="1:28" ht="13.2">
      <c r="A1218" s="7"/>
      <c r="B1218" s="7"/>
      <c r="C1218" s="7"/>
      <c r="D1218" s="7"/>
      <c r="E1218" s="7"/>
      <c r="F1218" s="7"/>
      <c r="G1218" s="7"/>
      <c r="H1218" s="7"/>
      <c r="I1218" s="7"/>
      <c r="J1218" s="7"/>
      <c r="K1218" s="7"/>
      <c r="L1218" s="7"/>
      <c r="M1218" s="7"/>
      <c r="N1218" s="7"/>
      <c r="O1218" s="7"/>
      <c r="P1218" s="7"/>
      <c r="Q1218" s="7"/>
      <c r="R1218" s="7"/>
      <c r="S1218" s="7"/>
      <c r="T1218" s="7"/>
      <c r="U1218" s="7"/>
      <c r="V1218" s="7"/>
      <c r="W1218" s="7"/>
      <c r="X1218" s="7"/>
      <c r="Y1218" s="7"/>
      <c r="Z1218" s="7"/>
      <c r="AA1218" s="7"/>
      <c r="AB1218" s="7"/>
    </row>
    <row r="1219" spans="1:28" ht="13.2">
      <c r="A1219" s="7"/>
      <c r="B1219" s="7"/>
      <c r="C1219" s="7"/>
      <c r="D1219" s="7"/>
      <c r="E1219" s="7"/>
      <c r="F1219" s="7"/>
      <c r="G1219" s="7"/>
      <c r="H1219" s="7"/>
      <c r="I1219" s="7"/>
      <c r="J1219" s="7"/>
      <c r="K1219" s="7"/>
      <c r="L1219" s="7"/>
      <c r="M1219" s="7"/>
      <c r="N1219" s="7"/>
      <c r="O1219" s="7"/>
      <c r="P1219" s="7"/>
      <c r="Q1219" s="7"/>
      <c r="R1219" s="7"/>
      <c r="S1219" s="7"/>
      <c r="T1219" s="7"/>
      <c r="U1219" s="7"/>
      <c r="V1219" s="7"/>
      <c r="W1219" s="7"/>
      <c r="X1219" s="7"/>
      <c r="Y1219" s="7"/>
      <c r="Z1219" s="7"/>
      <c r="AA1219" s="7"/>
      <c r="AB1219" s="7"/>
    </row>
    <row r="1220" spans="1:28" ht="13.2">
      <c r="A1220" s="7"/>
      <c r="B1220" s="7"/>
      <c r="C1220" s="7"/>
      <c r="D1220" s="7"/>
      <c r="E1220" s="7"/>
      <c r="F1220" s="7"/>
      <c r="G1220" s="7"/>
      <c r="H1220" s="7"/>
      <c r="I1220" s="7"/>
      <c r="J1220" s="7"/>
      <c r="K1220" s="7"/>
      <c r="L1220" s="7"/>
      <c r="M1220" s="7"/>
      <c r="N1220" s="7"/>
      <c r="O1220" s="7"/>
      <c r="P1220" s="7"/>
      <c r="Q1220" s="7"/>
      <c r="R1220" s="7"/>
      <c r="S1220" s="7"/>
      <c r="T1220" s="7"/>
      <c r="U1220" s="7"/>
      <c r="V1220" s="7"/>
      <c r="W1220" s="7"/>
      <c r="X1220" s="7"/>
      <c r="Y1220" s="7"/>
      <c r="Z1220" s="7"/>
      <c r="AA1220" s="7"/>
      <c r="AB1220" s="7"/>
    </row>
    <row r="1221" spans="1:28" ht="13.2">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c r="Y1221" s="7"/>
      <c r="Z1221" s="7"/>
      <c r="AA1221" s="7"/>
      <c r="AB1221" s="7"/>
    </row>
    <row r="1222" spans="1:28" ht="13.2">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c r="Y1222" s="7"/>
      <c r="Z1222" s="7"/>
      <c r="AA1222" s="7"/>
      <c r="AB1222" s="7"/>
    </row>
    <row r="1223" spans="1:28" ht="13.2">
      <c r="A1223" s="7"/>
      <c r="B1223" s="7"/>
      <c r="C1223" s="7"/>
      <c r="D1223" s="7"/>
      <c r="E1223" s="7"/>
      <c r="F1223" s="7"/>
      <c r="G1223" s="7"/>
      <c r="H1223" s="7"/>
      <c r="I1223" s="7"/>
      <c r="J1223" s="7"/>
      <c r="K1223" s="7"/>
      <c r="L1223" s="7"/>
      <c r="M1223" s="7"/>
      <c r="N1223" s="7"/>
      <c r="O1223" s="7"/>
      <c r="P1223" s="7"/>
      <c r="Q1223" s="7"/>
      <c r="R1223" s="7"/>
      <c r="S1223" s="7"/>
      <c r="T1223" s="7"/>
      <c r="U1223" s="7"/>
      <c r="V1223" s="7"/>
      <c r="W1223" s="7"/>
      <c r="X1223" s="7"/>
      <c r="Y1223" s="7"/>
      <c r="Z1223" s="7"/>
      <c r="AA1223" s="7"/>
      <c r="AB1223" s="7"/>
    </row>
    <row r="1224" spans="1:28" ht="13.2">
      <c r="A1224" s="7"/>
      <c r="B1224" s="7"/>
      <c r="C1224" s="7"/>
      <c r="D1224" s="7"/>
      <c r="E1224" s="7"/>
      <c r="F1224" s="7"/>
      <c r="G1224" s="7"/>
      <c r="H1224" s="7"/>
      <c r="I1224" s="7"/>
      <c r="J1224" s="7"/>
      <c r="K1224" s="7"/>
      <c r="L1224" s="7"/>
      <c r="M1224" s="7"/>
      <c r="N1224" s="7"/>
      <c r="O1224" s="7"/>
      <c r="P1224" s="7"/>
      <c r="Q1224" s="7"/>
      <c r="R1224" s="7"/>
      <c r="S1224" s="7"/>
      <c r="T1224" s="7"/>
      <c r="U1224" s="7"/>
      <c r="V1224" s="7"/>
      <c r="W1224" s="7"/>
      <c r="X1224" s="7"/>
      <c r="Y1224" s="7"/>
      <c r="Z1224" s="7"/>
      <c r="AA1224" s="7"/>
      <c r="AB1224" s="7"/>
    </row>
    <row r="1225" spans="1:28" ht="13.2">
      <c r="A1225" s="7"/>
      <c r="B1225" s="7"/>
      <c r="C1225" s="7"/>
      <c r="D1225" s="7"/>
      <c r="E1225" s="7"/>
      <c r="F1225" s="7"/>
      <c r="G1225" s="7"/>
      <c r="H1225" s="7"/>
      <c r="I1225" s="7"/>
      <c r="J1225" s="7"/>
      <c r="K1225" s="7"/>
      <c r="L1225" s="7"/>
      <c r="M1225" s="7"/>
      <c r="N1225" s="7"/>
      <c r="O1225" s="7"/>
      <c r="P1225" s="7"/>
      <c r="Q1225" s="7"/>
      <c r="R1225" s="7"/>
      <c r="S1225" s="7"/>
      <c r="T1225" s="7"/>
      <c r="U1225" s="7"/>
      <c r="V1225" s="7"/>
      <c r="W1225" s="7"/>
      <c r="X1225" s="7"/>
      <c r="Y1225" s="7"/>
      <c r="Z1225" s="7"/>
      <c r="AA1225" s="7"/>
      <c r="AB1225" s="7"/>
    </row>
    <row r="1226" spans="1:28" ht="13.2">
      <c r="A1226" s="7"/>
      <c r="B1226" s="7"/>
      <c r="C1226" s="7"/>
      <c r="D1226" s="7"/>
      <c r="E1226" s="7"/>
      <c r="F1226" s="7"/>
      <c r="G1226" s="7"/>
      <c r="H1226" s="7"/>
      <c r="I1226" s="7"/>
      <c r="J1226" s="7"/>
      <c r="K1226" s="7"/>
      <c r="L1226" s="7"/>
      <c r="M1226" s="7"/>
      <c r="N1226" s="7"/>
      <c r="O1226" s="7"/>
      <c r="P1226" s="7"/>
      <c r="Q1226" s="7"/>
      <c r="R1226" s="7"/>
      <c r="S1226" s="7"/>
      <c r="T1226" s="7"/>
      <c r="U1226" s="7"/>
      <c r="V1226" s="7"/>
      <c r="W1226" s="7"/>
      <c r="X1226" s="7"/>
      <c r="Y1226" s="7"/>
      <c r="Z1226" s="7"/>
      <c r="AA1226" s="7"/>
      <c r="AB1226" s="7"/>
    </row>
    <row r="1227" spans="1:28" ht="13.2">
      <c r="A1227" s="7"/>
      <c r="B1227" s="7"/>
      <c r="C1227" s="7"/>
      <c r="D1227" s="7"/>
      <c r="E1227" s="7"/>
      <c r="F1227" s="7"/>
      <c r="G1227" s="7"/>
      <c r="H1227" s="7"/>
      <c r="I1227" s="7"/>
      <c r="J1227" s="7"/>
      <c r="K1227" s="7"/>
      <c r="L1227" s="7"/>
      <c r="M1227" s="7"/>
      <c r="N1227" s="7"/>
      <c r="O1227" s="7"/>
      <c r="P1227" s="7"/>
      <c r="Q1227" s="7"/>
      <c r="R1227" s="7"/>
      <c r="S1227" s="7"/>
      <c r="T1227" s="7"/>
      <c r="U1227" s="7"/>
      <c r="V1227" s="7"/>
      <c r="W1227" s="7"/>
      <c r="X1227" s="7"/>
      <c r="Y1227" s="7"/>
      <c r="Z1227" s="7"/>
      <c r="AA1227" s="7"/>
      <c r="AB1227" s="7"/>
    </row>
    <row r="1228" spans="1:28" ht="13.2">
      <c r="A1228" s="7"/>
      <c r="B1228" s="7"/>
      <c r="C1228" s="7"/>
      <c r="D1228" s="7"/>
      <c r="E1228" s="7"/>
      <c r="F1228" s="7"/>
      <c r="G1228" s="7"/>
      <c r="H1228" s="7"/>
      <c r="I1228" s="7"/>
      <c r="J1228" s="7"/>
      <c r="K1228" s="7"/>
      <c r="L1228" s="7"/>
      <c r="M1228" s="7"/>
      <c r="N1228" s="7"/>
      <c r="O1228" s="7"/>
      <c r="P1228" s="7"/>
      <c r="Q1228" s="7"/>
      <c r="R1228" s="7"/>
      <c r="S1228" s="7"/>
      <c r="T1228" s="7"/>
      <c r="U1228" s="7"/>
      <c r="V1228" s="7"/>
      <c r="W1228" s="7"/>
      <c r="X1228" s="7"/>
      <c r="Y1228" s="7"/>
      <c r="Z1228" s="7"/>
      <c r="AA1228" s="7"/>
      <c r="AB1228" s="7"/>
    </row>
    <row r="1229" spans="1:28" ht="13.2">
      <c r="A1229" s="7"/>
      <c r="B1229" s="7"/>
      <c r="C1229" s="7"/>
      <c r="D1229" s="7"/>
      <c r="E1229" s="7"/>
      <c r="F1229" s="7"/>
      <c r="G1229" s="7"/>
      <c r="H1229" s="7"/>
      <c r="I1229" s="7"/>
      <c r="J1229" s="7"/>
      <c r="K1229" s="7"/>
      <c r="L1229" s="7"/>
      <c r="M1229" s="7"/>
      <c r="N1229" s="7"/>
      <c r="O1229" s="7"/>
      <c r="P1229" s="7"/>
      <c r="Q1229" s="7"/>
      <c r="R1229" s="7"/>
      <c r="S1229" s="7"/>
      <c r="T1229" s="7"/>
      <c r="U1229" s="7"/>
      <c r="V1229" s="7"/>
      <c r="W1229" s="7"/>
      <c r="X1229" s="7"/>
      <c r="Y1229" s="7"/>
      <c r="Z1229" s="7"/>
      <c r="AA1229" s="7"/>
      <c r="AB1229" s="7"/>
    </row>
    <row r="1230" spans="1:28" ht="13.2">
      <c r="A1230" s="7"/>
      <c r="B1230" s="7"/>
      <c r="C1230" s="7"/>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7"/>
      <c r="AB1230" s="7"/>
    </row>
    <row r="1231" spans="1:28" ht="13.2">
      <c r="A1231" s="7"/>
      <c r="B1231" s="7"/>
      <c r="C1231" s="7"/>
      <c r="D1231" s="7"/>
      <c r="E1231" s="7"/>
      <c r="F1231" s="7"/>
      <c r="G1231" s="7"/>
      <c r="H1231" s="7"/>
      <c r="I1231" s="7"/>
      <c r="J1231" s="7"/>
      <c r="K1231" s="7"/>
      <c r="L1231" s="7"/>
      <c r="M1231" s="7"/>
      <c r="N1231" s="7"/>
      <c r="O1231" s="7"/>
      <c r="P1231" s="7"/>
      <c r="Q1231" s="7"/>
      <c r="R1231" s="7"/>
      <c r="S1231" s="7"/>
      <c r="T1231" s="7"/>
      <c r="U1231" s="7"/>
      <c r="V1231" s="7"/>
      <c r="W1231" s="7"/>
      <c r="X1231" s="7"/>
      <c r="Y1231" s="7"/>
      <c r="Z1231" s="7"/>
      <c r="AA1231" s="7"/>
      <c r="AB1231" s="7"/>
    </row>
    <row r="1232" spans="1:28" ht="13.2">
      <c r="A1232" s="7"/>
      <c r="B1232" s="7"/>
      <c r="C1232" s="7"/>
      <c r="D1232" s="7"/>
      <c r="E1232" s="7"/>
      <c r="F1232" s="7"/>
      <c r="G1232" s="7"/>
      <c r="H1232" s="7"/>
      <c r="I1232" s="7"/>
      <c r="J1232" s="7"/>
      <c r="K1232" s="7"/>
      <c r="L1232" s="7"/>
      <c r="M1232" s="7"/>
      <c r="N1232" s="7"/>
      <c r="O1232" s="7"/>
      <c r="P1232" s="7"/>
      <c r="Q1232" s="7"/>
      <c r="R1232" s="7"/>
      <c r="S1232" s="7"/>
      <c r="T1232" s="7"/>
      <c r="U1232" s="7"/>
      <c r="V1232" s="7"/>
      <c r="W1232" s="7"/>
      <c r="X1232" s="7"/>
      <c r="Y1232" s="7"/>
      <c r="Z1232" s="7"/>
      <c r="AA1232" s="7"/>
      <c r="AB1232" s="7"/>
    </row>
    <row r="1233" spans="1:28" ht="13.2">
      <c r="A1233" s="7"/>
      <c r="B1233" s="7"/>
      <c r="C1233" s="7"/>
      <c r="D1233" s="7"/>
      <c r="E1233" s="7"/>
      <c r="F1233" s="7"/>
      <c r="G1233" s="7"/>
      <c r="H1233" s="7"/>
      <c r="I1233" s="7"/>
      <c r="J1233" s="7"/>
      <c r="K1233" s="7"/>
      <c r="L1233" s="7"/>
      <c r="M1233" s="7"/>
      <c r="N1233" s="7"/>
      <c r="O1233" s="7"/>
      <c r="P1233" s="7"/>
      <c r="Q1233" s="7"/>
      <c r="R1233" s="7"/>
      <c r="S1233" s="7"/>
      <c r="T1233" s="7"/>
      <c r="U1233" s="7"/>
      <c r="V1233" s="7"/>
      <c r="W1233" s="7"/>
      <c r="X1233" s="7"/>
      <c r="Y1233" s="7"/>
      <c r="Z1233" s="7"/>
      <c r="AA1233" s="7"/>
      <c r="AB1233" s="7"/>
    </row>
    <row r="1234" spans="1:28" ht="13.2">
      <c r="A1234" s="7"/>
      <c r="B1234" s="7"/>
      <c r="C1234" s="7"/>
      <c r="D1234" s="7"/>
      <c r="E1234" s="7"/>
      <c r="F1234" s="7"/>
      <c r="G1234" s="7"/>
      <c r="H1234" s="7"/>
      <c r="I1234" s="7"/>
      <c r="J1234" s="7"/>
      <c r="K1234" s="7"/>
      <c r="L1234" s="7"/>
      <c r="M1234" s="7"/>
      <c r="N1234" s="7"/>
      <c r="O1234" s="7"/>
      <c r="P1234" s="7"/>
      <c r="Q1234" s="7"/>
      <c r="R1234" s="7"/>
      <c r="S1234" s="7"/>
      <c r="T1234" s="7"/>
      <c r="U1234" s="7"/>
      <c r="V1234" s="7"/>
      <c r="W1234" s="7"/>
      <c r="X1234" s="7"/>
      <c r="Y1234" s="7"/>
      <c r="Z1234" s="7"/>
      <c r="AA1234" s="7"/>
      <c r="AB1234" s="7"/>
    </row>
    <row r="1235" spans="1:28" ht="13.2">
      <c r="A1235" s="7"/>
      <c r="B1235" s="7"/>
      <c r="C1235" s="7"/>
      <c r="D1235" s="7"/>
      <c r="E1235" s="7"/>
      <c r="F1235" s="7"/>
      <c r="G1235" s="7"/>
      <c r="H1235" s="7"/>
      <c r="I1235" s="7"/>
      <c r="J1235" s="7"/>
      <c r="K1235" s="7"/>
      <c r="L1235" s="7"/>
      <c r="M1235" s="7"/>
      <c r="N1235" s="7"/>
      <c r="O1235" s="7"/>
      <c r="P1235" s="7"/>
      <c r="Q1235" s="7"/>
      <c r="R1235" s="7"/>
      <c r="S1235" s="7"/>
      <c r="T1235" s="7"/>
      <c r="U1235" s="7"/>
      <c r="V1235" s="7"/>
      <c r="W1235" s="7"/>
      <c r="X1235" s="7"/>
      <c r="Y1235" s="7"/>
      <c r="Z1235" s="7"/>
      <c r="AA1235" s="7"/>
      <c r="AB1235" s="7"/>
    </row>
    <row r="1236" spans="1:28" ht="13.2">
      <c r="A1236" s="7"/>
      <c r="B1236" s="7"/>
      <c r="C1236" s="7"/>
      <c r="D1236" s="7"/>
      <c r="E1236" s="7"/>
      <c r="F1236" s="7"/>
      <c r="G1236" s="7"/>
      <c r="H1236" s="7"/>
      <c r="I1236" s="7"/>
      <c r="J1236" s="7"/>
      <c r="K1236" s="7"/>
      <c r="L1236" s="7"/>
      <c r="M1236" s="7"/>
      <c r="N1236" s="7"/>
      <c r="O1236" s="7"/>
      <c r="P1236" s="7"/>
      <c r="Q1236" s="7"/>
      <c r="R1236" s="7"/>
      <c r="S1236" s="7"/>
      <c r="T1236" s="7"/>
      <c r="U1236" s="7"/>
      <c r="V1236" s="7"/>
      <c r="W1236" s="7"/>
      <c r="X1236" s="7"/>
      <c r="Y1236" s="7"/>
      <c r="Z1236" s="7"/>
      <c r="AA1236" s="7"/>
      <c r="AB1236" s="7"/>
    </row>
    <row r="1237" spans="1:28" ht="13.2">
      <c r="A1237" s="7"/>
      <c r="B1237" s="7"/>
      <c r="C1237" s="7"/>
      <c r="D1237" s="7"/>
      <c r="E1237" s="7"/>
      <c r="F1237" s="7"/>
      <c r="G1237" s="7"/>
      <c r="H1237" s="7"/>
      <c r="I1237" s="7"/>
      <c r="J1237" s="7"/>
      <c r="K1237" s="7"/>
      <c r="L1237" s="7"/>
      <c r="M1237" s="7"/>
      <c r="N1237" s="7"/>
      <c r="O1237" s="7"/>
      <c r="P1237" s="7"/>
      <c r="Q1237" s="7"/>
      <c r="R1237" s="7"/>
      <c r="S1237" s="7"/>
      <c r="T1237" s="7"/>
      <c r="U1237" s="7"/>
      <c r="V1237" s="7"/>
      <c r="W1237" s="7"/>
      <c r="X1237" s="7"/>
      <c r="Y1237" s="7"/>
      <c r="Z1237" s="7"/>
      <c r="AA1237" s="7"/>
      <c r="AB1237" s="7"/>
    </row>
    <row r="1238" spans="1:28" ht="13.2">
      <c r="A1238" s="7"/>
      <c r="B1238" s="7"/>
      <c r="C1238" s="7"/>
      <c r="D1238" s="7"/>
      <c r="E1238" s="7"/>
      <c r="F1238" s="7"/>
      <c r="G1238" s="7"/>
      <c r="H1238" s="7"/>
      <c r="I1238" s="7"/>
      <c r="J1238" s="7"/>
      <c r="K1238" s="7"/>
      <c r="L1238" s="7"/>
      <c r="M1238" s="7"/>
      <c r="N1238" s="7"/>
      <c r="O1238" s="7"/>
      <c r="P1238" s="7"/>
      <c r="Q1238" s="7"/>
      <c r="R1238" s="7"/>
      <c r="S1238" s="7"/>
      <c r="T1238" s="7"/>
      <c r="U1238" s="7"/>
      <c r="V1238" s="7"/>
      <c r="W1238" s="7"/>
      <c r="X1238" s="7"/>
      <c r="Y1238" s="7"/>
      <c r="Z1238" s="7"/>
      <c r="AA1238" s="7"/>
      <c r="AB1238" s="7"/>
    </row>
    <row r="1239" spans="1:28" ht="13.2">
      <c r="A1239" s="7"/>
      <c r="B1239" s="7"/>
      <c r="C1239" s="7"/>
      <c r="D1239" s="7"/>
      <c r="E1239" s="7"/>
      <c r="F1239" s="7"/>
      <c r="G1239" s="7"/>
      <c r="H1239" s="7"/>
      <c r="I1239" s="7"/>
      <c r="J1239" s="7"/>
      <c r="K1239" s="7"/>
      <c r="L1239" s="7"/>
      <c r="M1239" s="7"/>
      <c r="N1239" s="7"/>
      <c r="O1239" s="7"/>
      <c r="P1239" s="7"/>
      <c r="Q1239" s="7"/>
      <c r="R1239" s="7"/>
      <c r="S1239" s="7"/>
      <c r="T1239" s="7"/>
      <c r="U1239" s="7"/>
      <c r="V1239" s="7"/>
      <c r="W1239" s="7"/>
      <c r="X1239" s="7"/>
      <c r="Y1239" s="7"/>
      <c r="Z1239" s="7"/>
      <c r="AA1239" s="7"/>
      <c r="AB1239" s="7"/>
    </row>
    <row r="1240" spans="1:28" ht="13.2">
      <c r="A1240" s="7"/>
      <c r="B1240" s="7"/>
      <c r="C1240" s="7"/>
      <c r="D1240" s="7"/>
      <c r="E1240" s="7"/>
      <c r="F1240" s="7"/>
      <c r="G1240" s="7"/>
      <c r="H1240" s="7"/>
      <c r="I1240" s="7"/>
      <c r="J1240" s="7"/>
      <c r="K1240" s="7"/>
      <c r="L1240" s="7"/>
      <c r="M1240" s="7"/>
      <c r="N1240" s="7"/>
      <c r="O1240" s="7"/>
      <c r="P1240" s="7"/>
      <c r="Q1240" s="7"/>
      <c r="R1240" s="7"/>
      <c r="S1240" s="7"/>
      <c r="T1240" s="7"/>
      <c r="U1240" s="7"/>
      <c r="V1240" s="7"/>
      <c r="W1240" s="7"/>
      <c r="X1240" s="7"/>
      <c r="Y1240" s="7"/>
      <c r="Z1240" s="7"/>
      <c r="AA1240" s="7"/>
      <c r="AB1240" s="7"/>
    </row>
    <row r="1241" spans="1:28" ht="13.2">
      <c r="A1241" s="7"/>
      <c r="B1241" s="7"/>
      <c r="C1241" s="7"/>
      <c r="D1241" s="7"/>
      <c r="E1241" s="7"/>
      <c r="F1241" s="7"/>
      <c r="G1241" s="7"/>
      <c r="H1241" s="7"/>
      <c r="I1241" s="7"/>
      <c r="J1241" s="7"/>
      <c r="K1241" s="7"/>
      <c r="L1241" s="7"/>
      <c r="M1241" s="7"/>
      <c r="N1241" s="7"/>
      <c r="O1241" s="7"/>
      <c r="P1241" s="7"/>
      <c r="Q1241" s="7"/>
      <c r="R1241" s="7"/>
      <c r="S1241" s="7"/>
      <c r="T1241" s="7"/>
      <c r="U1241" s="7"/>
      <c r="V1241" s="7"/>
      <c r="W1241" s="7"/>
      <c r="X1241" s="7"/>
      <c r="Y1241" s="7"/>
      <c r="Z1241" s="7"/>
      <c r="AA1241" s="7"/>
      <c r="AB1241" s="7"/>
    </row>
    <row r="1242" spans="1:28" ht="13.2">
      <c r="A1242" s="7"/>
      <c r="B1242" s="7"/>
      <c r="C1242" s="7"/>
      <c r="D1242" s="7"/>
      <c r="E1242" s="7"/>
      <c r="F1242" s="7"/>
      <c r="G1242" s="7"/>
      <c r="H1242" s="7"/>
      <c r="I1242" s="7"/>
      <c r="J1242" s="7"/>
      <c r="K1242" s="7"/>
      <c r="L1242" s="7"/>
      <c r="M1242" s="7"/>
      <c r="N1242" s="7"/>
      <c r="O1242" s="7"/>
      <c r="P1242" s="7"/>
      <c r="Q1242" s="7"/>
      <c r="R1242" s="7"/>
      <c r="S1242" s="7"/>
      <c r="T1242" s="7"/>
      <c r="U1242" s="7"/>
      <c r="V1242" s="7"/>
      <c r="W1242" s="7"/>
      <c r="X1242" s="7"/>
      <c r="Y1242" s="7"/>
      <c r="Z1242" s="7"/>
      <c r="AA1242" s="7"/>
      <c r="AB1242" s="7"/>
    </row>
    <row r="1243" spans="1:28" ht="13.2">
      <c r="A1243" s="7"/>
      <c r="B1243" s="7"/>
      <c r="C1243" s="7"/>
      <c r="D1243" s="7"/>
      <c r="E1243" s="7"/>
      <c r="F1243" s="7"/>
      <c r="G1243" s="7"/>
      <c r="H1243" s="7"/>
      <c r="I1243" s="7"/>
      <c r="J1243" s="7"/>
      <c r="K1243" s="7"/>
      <c r="L1243" s="7"/>
      <c r="M1243" s="7"/>
      <c r="N1243" s="7"/>
      <c r="O1243" s="7"/>
      <c r="P1243" s="7"/>
      <c r="Q1243" s="7"/>
      <c r="R1243" s="7"/>
      <c r="S1243" s="7"/>
      <c r="T1243" s="7"/>
      <c r="U1243" s="7"/>
      <c r="V1243" s="7"/>
      <c r="W1243" s="7"/>
      <c r="X1243" s="7"/>
      <c r="Y1243" s="7"/>
      <c r="Z1243" s="7"/>
      <c r="AA1243" s="7"/>
      <c r="AB1243" s="7"/>
    </row>
    <row r="1244" spans="1:28" ht="13.2">
      <c r="A1244" s="7"/>
      <c r="B1244" s="7"/>
      <c r="C1244" s="7"/>
      <c r="D1244" s="7"/>
      <c r="E1244" s="7"/>
      <c r="F1244" s="7"/>
      <c r="G1244" s="7"/>
      <c r="H1244" s="7"/>
      <c r="I1244" s="7"/>
      <c r="J1244" s="7"/>
      <c r="K1244" s="7"/>
      <c r="L1244" s="7"/>
      <c r="M1244" s="7"/>
      <c r="N1244" s="7"/>
      <c r="O1244" s="7"/>
      <c r="P1244" s="7"/>
      <c r="Q1244" s="7"/>
      <c r="R1244" s="7"/>
      <c r="S1244" s="7"/>
      <c r="T1244" s="7"/>
      <c r="U1244" s="7"/>
      <c r="V1244" s="7"/>
      <c r="W1244" s="7"/>
      <c r="X1244" s="7"/>
      <c r="Y1244" s="7"/>
      <c r="Z1244" s="7"/>
      <c r="AA1244" s="7"/>
      <c r="AB1244" s="7"/>
    </row>
    <row r="1245" spans="1:28" ht="13.2">
      <c r="A1245" s="7"/>
      <c r="B1245" s="7"/>
      <c r="C1245" s="7"/>
      <c r="D1245" s="7"/>
      <c r="E1245" s="7"/>
      <c r="F1245" s="7"/>
      <c r="G1245" s="7"/>
      <c r="H1245" s="7"/>
      <c r="I1245" s="7"/>
      <c r="J1245" s="7"/>
      <c r="K1245" s="7"/>
      <c r="L1245" s="7"/>
      <c r="M1245" s="7"/>
      <c r="N1245" s="7"/>
      <c r="O1245" s="7"/>
      <c r="P1245" s="7"/>
      <c r="Q1245" s="7"/>
      <c r="R1245" s="7"/>
      <c r="S1245" s="7"/>
      <c r="T1245" s="7"/>
      <c r="U1245" s="7"/>
      <c r="V1245" s="7"/>
      <c r="W1245" s="7"/>
      <c r="X1245" s="7"/>
      <c r="Y1245" s="7"/>
      <c r="Z1245" s="7"/>
      <c r="AA1245" s="7"/>
      <c r="AB1245" s="7"/>
    </row>
    <row r="1246" spans="1:28" ht="13.2">
      <c r="A1246" s="7"/>
      <c r="B1246" s="7"/>
      <c r="C1246" s="7"/>
      <c r="D1246" s="7"/>
      <c r="E1246" s="7"/>
      <c r="F1246" s="7"/>
      <c r="G1246" s="7"/>
      <c r="H1246" s="7"/>
      <c r="I1246" s="7"/>
      <c r="J1246" s="7"/>
      <c r="K1246" s="7"/>
      <c r="L1246" s="7"/>
      <c r="M1246" s="7"/>
      <c r="N1246" s="7"/>
      <c r="O1246" s="7"/>
      <c r="P1246" s="7"/>
      <c r="Q1246" s="7"/>
      <c r="R1246" s="7"/>
      <c r="S1246" s="7"/>
      <c r="T1246" s="7"/>
      <c r="U1246" s="7"/>
      <c r="V1246" s="7"/>
      <c r="W1246" s="7"/>
      <c r="X1246" s="7"/>
      <c r="Y1246" s="7"/>
      <c r="Z1246" s="7"/>
      <c r="AA1246" s="7"/>
      <c r="AB1246" s="7"/>
    </row>
    <row r="1247" spans="1:28" ht="13.2">
      <c r="A1247" s="7"/>
      <c r="B1247" s="7"/>
      <c r="C1247" s="7"/>
      <c r="D1247" s="7"/>
      <c r="E1247" s="7"/>
      <c r="F1247" s="7"/>
      <c r="G1247" s="7"/>
      <c r="H1247" s="7"/>
      <c r="I1247" s="7"/>
      <c r="J1247" s="7"/>
      <c r="K1247" s="7"/>
      <c r="L1247" s="7"/>
      <c r="M1247" s="7"/>
      <c r="N1247" s="7"/>
      <c r="O1247" s="7"/>
      <c r="P1247" s="7"/>
      <c r="Q1247" s="7"/>
      <c r="R1247" s="7"/>
      <c r="S1247" s="7"/>
      <c r="T1247" s="7"/>
      <c r="U1247" s="7"/>
      <c r="V1247" s="7"/>
      <c r="W1247" s="7"/>
      <c r="X1247" s="7"/>
      <c r="Y1247" s="7"/>
      <c r="Z1247" s="7"/>
      <c r="AA1247" s="7"/>
      <c r="AB1247" s="7"/>
    </row>
    <row r="1248" spans="1:28" ht="13.2">
      <c r="A1248" s="7"/>
      <c r="B1248" s="7"/>
      <c r="C1248" s="7"/>
      <c r="D1248" s="7"/>
      <c r="E1248" s="7"/>
      <c r="F1248" s="7"/>
      <c r="G1248" s="7"/>
      <c r="H1248" s="7"/>
      <c r="I1248" s="7"/>
      <c r="J1248" s="7"/>
      <c r="K1248" s="7"/>
      <c r="L1248" s="7"/>
      <c r="M1248" s="7"/>
      <c r="N1248" s="7"/>
      <c r="O1248" s="7"/>
      <c r="P1248" s="7"/>
      <c r="Q1248" s="7"/>
      <c r="R1248" s="7"/>
      <c r="S1248" s="7"/>
      <c r="T1248" s="7"/>
      <c r="U1248" s="7"/>
      <c r="V1248" s="7"/>
      <c r="W1248" s="7"/>
      <c r="X1248" s="7"/>
      <c r="Y1248" s="7"/>
      <c r="Z1248" s="7"/>
      <c r="AA1248" s="7"/>
      <c r="AB1248" s="7"/>
    </row>
    <row r="1249" spans="1:28" ht="13.2">
      <c r="A1249" s="7"/>
      <c r="B1249" s="7"/>
      <c r="C1249" s="7"/>
      <c r="D1249" s="7"/>
      <c r="E1249" s="7"/>
      <c r="F1249" s="7"/>
      <c r="G1249" s="7"/>
      <c r="H1249" s="7"/>
      <c r="I1249" s="7"/>
      <c r="J1249" s="7"/>
      <c r="K1249" s="7"/>
      <c r="L1249" s="7"/>
      <c r="M1249" s="7"/>
      <c r="N1249" s="7"/>
      <c r="O1249" s="7"/>
      <c r="P1249" s="7"/>
      <c r="Q1249" s="7"/>
      <c r="R1249" s="7"/>
      <c r="S1249" s="7"/>
      <c r="T1249" s="7"/>
      <c r="U1249" s="7"/>
      <c r="V1249" s="7"/>
      <c r="W1249" s="7"/>
      <c r="X1249" s="7"/>
      <c r="Y1249" s="7"/>
      <c r="Z1249" s="7"/>
      <c r="AA1249" s="7"/>
      <c r="AB1249" s="7"/>
    </row>
    <row r="1250" spans="1:28" ht="13.2">
      <c r="A1250" s="7"/>
      <c r="B1250" s="7"/>
      <c r="C1250" s="7"/>
      <c r="D1250" s="7"/>
      <c r="E1250" s="7"/>
      <c r="F1250" s="7"/>
      <c r="G1250" s="7"/>
      <c r="H1250" s="7"/>
      <c r="I1250" s="7"/>
      <c r="J1250" s="7"/>
      <c r="K1250" s="7"/>
      <c r="L1250" s="7"/>
      <c r="M1250" s="7"/>
      <c r="N1250" s="7"/>
      <c r="O1250" s="7"/>
      <c r="P1250" s="7"/>
      <c r="Q1250" s="7"/>
      <c r="R1250" s="7"/>
      <c r="S1250" s="7"/>
      <c r="T1250" s="7"/>
      <c r="U1250" s="7"/>
      <c r="V1250" s="7"/>
      <c r="W1250" s="7"/>
      <c r="X1250" s="7"/>
      <c r="Y1250" s="7"/>
      <c r="Z1250" s="7"/>
      <c r="AA1250" s="7"/>
      <c r="AB1250" s="7"/>
    </row>
    <row r="1251" spans="1:28" ht="13.2">
      <c r="A1251" s="7"/>
      <c r="B1251" s="7"/>
      <c r="C1251" s="7"/>
      <c r="D1251" s="7"/>
      <c r="E1251" s="7"/>
      <c r="F1251" s="7"/>
      <c r="G1251" s="7"/>
      <c r="H1251" s="7"/>
      <c r="I1251" s="7"/>
      <c r="J1251" s="7"/>
      <c r="K1251" s="7"/>
      <c r="L1251" s="7"/>
      <c r="M1251" s="7"/>
      <c r="N1251" s="7"/>
      <c r="O1251" s="7"/>
      <c r="P1251" s="7"/>
      <c r="Q1251" s="7"/>
      <c r="R1251" s="7"/>
      <c r="S1251" s="7"/>
      <c r="T1251" s="7"/>
      <c r="U1251" s="7"/>
      <c r="V1251" s="7"/>
      <c r="W1251" s="7"/>
      <c r="X1251" s="7"/>
      <c r="Y1251" s="7"/>
      <c r="Z1251" s="7"/>
      <c r="AA1251" s="7"/>
      <c r="AB1251" s="7"/>
    </row>
    <row r="1252" spans="1:28" ht="13.2">
      <c r="A1252" s="7"/>
      <c r="B1252" s="7"/>
      <c r="C1252" s="7"/>
      <c r="D1252" s="7"/>
      <c r="E1252" s="7"/>
      <c r="F1252" s="7"/>
      <c r="G1252" s="7"/>
      <c r="H1252" s="7"/>
      <c r="I1252" s="7"/>
      <c r="J1252" s="7"/>
      <c r="K1252" s="7"/>
      <c r="L1252" s="7"/>
      <c r="M1252" s="7"/>
      <c r="N1252" s="7"/>
      <c r="O1252" s="7"/>
      <c r="P1252" s="7"/>
      <c r="Q1252" s="7"/>
      <c r="R1252" s="7"/>
      <c r="S1252" s="7"/>
      <c r="T1252" s="7"/>
      <c r="U1252" s="7"/>
      <c r="V1252" s="7"/>
      <c r="W1252" s="7"/>
      <c r="X1252" s="7"/>
      <c r="Y1252" s="7"/>
      <c r="Z1252" s="7"/>
      <c r="AA1252" s="7"/>
      <c r="AB1252" s="7"/>
    </row>
    <row r="1253" spans="1:28" ht="13.2">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c r="Y1253" s="7"/>
      <c r="Z1253" s="7"/>
      <c r="AA1253" s="7"/>
      <c r="AB1253" s="7"/>
    </row>
    <row r="1254" spans="1:28" ht="13.2">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c r="Y1254" s="7"/>
      <c r="Z1254" s="7"/>
      <c r="AA1254" s="7"/>
      <c r="AB1254" s="7"/>
    </row>
    <row r="1255" spans="1:28" ht="13.2">
      <c r="A1255" s="7"/>
      <c r="B1255" s="7"/>
      <c r="C1255" s="7"/>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7"/>
      <c r="AB1255" s="7"/>
    </row>
    <row r="1256" spans="1:28" ht="13.2">
      <c r="A1256" s="7"/>
      <c r="B1256" s="7"/>
      <c r="C1256" s="7"/>
      <c r="D1256" s="7"/>
      <c r="E1256" s="7"/>
      <c r="F1256" s="7"/>
      <c r="G1256" s="7"/>
      <c r="H1256" s="7"/>
      <c r="I1256" s="7"/>
      <c r="J1256" s="7"/>
      <c r="K1256" s="7"/>
      <c r="L1256" s="7"/>
      <c r="M1256" s="7"/>
      <c r="N1256" s="7"/>
      <c r="O1256" s="7"/>
      <c r="P1256" s="7"/>
      <c r="Q1256" s="7"/>
      <c r="R1256" s="7"/>
      <c r="S1256" s="7"/>
      <c r="T1256" s="7"/>
      <c r="U1256" s="7"/>
      <c r="V1256" s="7"/>
      <c r="W1256" s="7"/>
      <c r="X1256" s="7"/>
      <c r="Y1256" s="7"/>
      <c r="Z1256" s="7"/>
      <c r="AA1256" s="7"/>
      <c r="AB1256" s="7"/>
    </row>
    <row r="1257" spans="1:28" ht="13.2">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c r="Y1257" s="7"/>
      <c r="Z1257" s="7"/>
      <c r="AA1257" s="7"/>
      <c r="AB1257" s="7"/>
    </row>
    <row r="1258" spans="1:28" ht="13.2">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c r="Y1258" s="7"/>
      <c r="Z1258" s="7"/>
      <c r="AA1258" s="7"/>
      <c r="AB1258" s="7"/>
    </row>
    <row r="1259" spans="1:28" ht="13.2">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c r="Y1259" s="7"/>
      <c r="Z1259" s="7"/>
      <c r="AA1259" s="7"/>
      <c r="AB1259" s="7"/>
    </row>
    <row r="1260" spans="1:28" ht="13.2">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c r="Y1260" s="7"/>
      <c r="Z1260" s="7"/>
      <c r="AA1260" s="7"/>
      <c r="AB1260" s="7"/>
    </row>
    <row r="1261" spans="1:28" ht="13.2">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7"/>
      <c r="AB1261" s="7"/>
    </row>
    <row r="1262" spans="1:28" ht="13.2">
      <c r="A1262" s="7"/>
      <c r="B1262" s="7"/>
      <c r="C1262" s="7"/>
      <c r="D1262" s="7"/>
      <c r="E1262" s="7"/>
      <c r="F1262" s="7"/>
      <c r="G1262" s="7"/>
      <c r="H1262" s="7"/>
      <c r="I1262" s="7"/>
      <c r="J1262" s="7"/>
      <c r="K1262" s="7"/>
      <c r="L1262" s="7"/>
      <c r="M1262" s="7"/>
      <c r="N1262" s="7"/>
      <c r="O1262" s="7"/>
      <c r="P1262" s="7"/>
      <c r="Q1262" s="7"/>
      <c r="R1262" s="7"/>
      <c r="S1262" s="7"/>
      <c r="T1262" s="7"/>
      <c r="U1262" s="7"/>
      <c r="V1262" s="7"/>
      <c r="W1262" s="7"/>
      <c r="X1262" s="7"/>
      <c r="Y1262" s="7"/>
      <c r="Z1262" s="7"/>
      <c r="AA1262" s="7"/>
      <c r="AB1262" s="7"/>
    </row>
    <row r="1263" spans="1:28" ht="13.2">
      <c r="A1263" s="7"/>
      <c r="B1263" s="7"/>
      <c r="C1263" s="7"/>
      <c r="D1263" s="7"/>
      <c r="E1263" s="7"/>
      <c r="F1263" s="7"/>
      <c r="G1263" s="7"/>
      <c r="H1263" s="7"/>
      <c r="I1263" s="7"/>
      <c r="J1263" s="7"/>
      <c r="K1263" s="7"/>
      <c r="L1263" s="7"/>
      <c r="M1263" s="7"/>
      <c r="N1263" s="7"/>
      <c r="O1263" s="7"/>
      <c r="P1263" s="7"/>
      <c r="Q1263" s="7"/>
      <c r="R1263" s="7"/>
      <c r="S1263" s="7"/>
      <c r="T1263" s="7"/>
      <c r="U1263" s="7"/>
      <c r="V1263" s="7"/>
      <c r="W1263" s="7"/>
      <c r="X1263" s="7"/>
      <c r="Y1263" s="7"/>
      <c r="Z1263" s="7"/>
      <c r="AA1263" s="7"/>
      <c r="AB1263" s="7"/>
    </row>
    <row r="1264" spans="1:28" ht="13.2">
      <c r="A1264" s="7"/>
      <c r="B1264" s="7"/>
      <c r="C1264" s="7"/>
      <c r="D1264" s="7"/>
      <c r="E1264" s="7"/>
      <c r="F1264" s="7"/>
      <c r="G1264" s="7"/>
      <c r="H1264" s="7"/>
      <c r="I1264" s="7"/>
      <c r="J1264" s="7"/>
      <c r="K1264" s="7"/>
      <c r="L1264" s="7"/>
      <c r="M1264" s="7"/>
      <c r="N1264" s="7"/>
      <c r="O1264" s="7"/>
      <c r="P1264" s="7"/>
      <c r="Q1264" s="7"/>
      <c r="R1264" s="7"/>
      <c r="S1264" s="7"/>
      <c r="T1264" s="7"/>
      <c r="U1264" s="7"/>
      <c r="V1264" s="7"/>
      <c r="W1264" s="7"/>
      <c r="X1264" s="7"/>
      <c r="Y1264" s="7"/>
      <c r="Z1264" s="7"/>
      <c r="AA1264" s="7"/>
      <c r="AB1264" s="7"/>
    </row>
    <row r="1265" spans="1:28" ht="13.2">
      <c r="A1265" s="7"/>
      <c r="B1265" s="7"/>
      <c r="C1265" s="7"/>
      <c r="D1265" s="7"/>
      <c r="E1265" s="7"/>
      <c r="F1265" s="7"/>
      <c r="G1265" s="7"/>
      <c r="H1265" s="7"/>
      <c r="I1265" s="7"/>
      <c r="J1265" s="7"/>
      <c r="K1265" s="7"/>
      <c r="L1265" s="7"/>
      <c r="M1265" s="7"/>
      <c r="N1265" s="7"/>
      <c r="O1265" s="7"/>
      <c r="P1265" s="7"/>
      <c r="Q1265" s="7"/>
      <c r="R1265" s="7"/>
      <c r="S1265" s="7"/>
      <c r="T1265" s="7"/>
      <c r="U1265" s="7"/>
      <c r="V1265" s="7"/>
      <c r="W1265" s="7"/>
      <c r="X1265" s="7"/>
      <c r="Y1265" s="7"/>
      <c r="Z1265" s="7"/>
      <c r="AA1265" s="7"/>
      <c r="AB1265" s="7"/>
    </row>
    <row r="1266" spans="1:28" ht="13.2">
      <c r="A1266" s="7"/>
      <c r="B1266" s="7"/>
      <c r="C1266" s="7"/>
      <c r="D1266" s="7"/>
      <c r="E1266" s="7"/>
      <c r="F1266" s="7"/>
      <c r="G1266" s="7"/>
      <c r="H1266" s="7"/>
      <c r="I1266" s="7"/>
      <c r="J1266" s="7"/>
      <c r="K1266" s="7"/>
      <c r="L1266" s="7"/>
      <c r="M1266" s="7"/>
      <c r="N1266" s="7"/>
      <c r="O1266" s="7"/>
      <c r="P1266" s="7"/>
      <c r="Q1266" s="7"/>
      <c r="R1266" s="7"/>
      <c r="S1266" s="7"/>
      <c r="T1266" s="7"/>
      <c r="U1266" s="7"/>
      <c r="V1266" s="7"/>
      <c r="W1266" s="7"/>
      <c r="X1266" s="7"/>
      <c r="Y1266" s="7"/>
      <c r="Z1266" s="7"/>
      <c r="AA1266" s="7"/>
      <c r="AB1266" s="7"/>
    </row>
    <row r="1267" spans="1:28" ht="13.2">
      <c r="A1267" s="7"/>
      <c r="B1267" s="7"/>
      <c r="C1267" s="7"/>
      <c r="D1267" s="7"/>
      <c r="E1267" s="7"/>
      <c r="F1267" s="7"/>
      <c r="G1267" s="7"/>
      <c r="H1267" s="7"/>
      <c r="I1267" s="7"/>
      <c r="J1267" s="7"/>
      <c r="K1267" s="7"/>
      <c r="L1267" s="7"/>
      <c r="M1267" s="7"/>
      <c r="N1267" s="7"/>
      <c r="O1267" s="7"/>
      <c r="P1267" s="7"/>
      <c r="Q1267" s="7"/>
      <c r="R1267" s="7"/>
      <c r="S1267" s="7"/>
      <c r="T1267" s="7"/>
      <c r="U1267" s="7"/>
      <c r="V1267" s="7"/>
      <c r="W1267" s="7"/>
      <c r="X1267" s="7"/>
      <c r="Y1267" s="7"/>
      <c r="Z1267" s="7"/>
      <c r="AA1267" s="7"/>
      <c r="AB1267" s="7"/>
    </row>
    <row r="1268" spans="1:28" ht="13.2">
      <c r="A1268" s="7"/>
      <c r="B1268" s="7"/>
      <c r="C1268" s="7"/>
      <c r="D1268" s="7"/>
      <c r="E1268" s="7"/>
      <c r="F1268" s="7"/>
      <c r="G1268" s="7"/>
      <c r="H1268" s="7"/>
      <c r="I1268" s="7"/>
      <c r="J1268" s="7"/>
      <c r="K1268" s="7"/>
      <c r="L1268" s="7"/>
      <c r="M1268" s="7"/>
      <c r="N1268" s="7"/>
      <c r="O1268" s="7"/>
      <c r="P1268" s="7"/>
      <c r="Q1268" s="7"/>
      <c r="R1268" s="7"/>
      <c r="S1268" s="7"/>
      <c r="T1268" s="7"/>
      <c r="U1268" s="7"/>
      <c r="V1268" s="7"/>
      <c r="W1268" s="7"/>
      <c r="X1268" s="7"/>
      <c r="Y1268" s="7"/>
      <c r="Z1268" s="7"/>
      <c r="AA1268" s="7"/>
      <c r="AB1268" s="7"/>
    </row>
    <row r="1269" spans="1:28" ht="13.2">
      <c r="A1269" s="7"/>
      <c r="B1269" s="7"/>
      <c r="C1269" s="7"/>
      <c r="D1269" s="7"/>
      <c r="E1269" s="7"/>
      <c r="F1269" s="7"/>
      <c r="G1269" s="7"/>
      <c r="H1269" s="7"/>
      <c r="I1269" s="7"/>
      <c r="J1269" s="7"/>
      <c r="K1269" s="7"/>
      <c r="L1269" s="7"/>
      <c r="M1269" s="7"/>
      <c r="N1269" s="7"/>
      <c r="O1269" s="7"/>
      <c r="P1269" s="7"/>
      <c r="Q1269" s="7"/>
      <c r="R1269" s="7"/>
      <c r="S1269" s="7"/>
      <c r="T1269" s="7"/>
      <c r="U1269" s="7"/>
      <c r="V1269" s="7"/>
      <c r="W1269" s="7"/>
      <c r="X1269" s="7"/>
      <c r="Y1269" s="7"/>
      <c r="Z1269" s="7"/>
      <c r="AA1269" s="7"/>
      <c r="AB1269" s="7"/>
    </row>
    <row r="1270" spans="1:28" ht="13.2">
      <c r="A1270" s="7"/>
      <c r="B1270" s="7"/>
      <c r="C1270" s="7"/>
      <c r="D1270" s="7"/>
      <c r="E1270" s="7"/>
      <c r="F1270" s="7"/>
      <c r="G1270" s="7"/>
      <c r="H1270" s="7"/>
      <c r="I1270" s="7"/>
      <c r="J1270" s="7"/>
      <c r="K1270" s="7"/>
      <c r="L1270" s="7"/>
      <c r="M1270" s="7"/>
      <c r="N1270" s="7"/>
      <c r="O1270" s="7"/>
      <c r="P1270" s="7"/>
      <c r="Q1270" s="7"/>
      <c r="R1270" s="7"/>
      <c r="S1270" s="7"/>
      <c r="T1270" s="7"/>
      <c r="U1270" s="7"/>
      <c r="V1270" s="7"/>
      <c r="W1270" s="7"/>
      <c r="X1270" s="7"/>
      <c r="Y1270" s="7"/>
      <c r="Z1270" s="7"/>
      <c r="AA1270" s="7"/>
      <c r="AB1270" s="7"/>
    </row>
    <row r="1271" spans="1:28" ht="13.2">
      <c r="A1271" s="7"/>
      <c r="B1271" s="7"/>
      <c r="C1271" s="7"/>
      <c r="D1271" s="7"/>
      <c r="E1271" s="7"/>
      <c r="F1271" s="7"/>
      <c r="G1271" s="7"/>
      <c r="H1271" s="7"/>
      <c r="I1271" s="7"/>
      <c r="J1271" s="7"/>
      <c r="K1271" s="7"/>
      <c r="L1271" s="7"/>
      <c r="M1271" s="7"/>
      <c r="N1271" s="7"/>
      <c r="O1271" s="7"/>
      <c r="P1271" s="7"/>
      <c r="Q1271" s="7"/>
      <c r="R1271" s="7"/>
      <c r="S1271" s="7"/>
      <c r="T1271" s="7"/>
      <c r="U1271" s="7"/>
      <c r="V1271" s="7"/>
      <c r="W1271" s="7"/>
      <c r="X1271" s="7"/>
      <c r="Y1271" s="7"/>
      <c r="Z1271" s="7"/>
      <c r="AA1271" s="7"/>
      <c r="AB1271" s="7"/>
    </row>
    <row r="1272" spans="1:28" ht="13.2">
      <c r="A1272" s="7"/>
      <c r="B1272" s="7"/>
      <c r="C1272" s="7"/>
      <c r="D1272" s="7"/>
      <c r="E1272" s="7"/>
      <c r="F1272" s="7"/>
      <c r="G1272" s="7"/>
      <c r="H1272" s="7"/>
      <c r="I1272" s="7"/>
      <c r="J1272" s="7"/>
      <c r="K1272" s="7"/>
      <c r="L1272" s="7"/>
      <c r="M1272" s="7"/>
      <c r="N1272" s="7"/>
      <c r="O1272" s="7"/>
      <c r="P1272" s="7"/>
      <c r="Q1272" s="7"/>
      <c r="R1272" s="7"/>
      <c r="S1272" s="7"/>
      <c r="T1272" s="7"/>
      <c r="U1272" s="7"/>
      <c r="V1272" s="7"/>
      <c r="W1272" s="7"/>
      <c r="X1272" s="7"/>
      <c r="Y1272" s="7"/>
      <c r="Z1272" s="7"/>
      <c r="AA1272" s="7"/>
      <c r="AB1272" s="7"/>
    </row>
    <row r="1273" spans="1:28" ht="13.2">
      <c r="A1273" s="7"/>
      <c r="B1273" s="7"/>
      <c r="C1273" s="7"/>
      <c r="D1273" s="7"/>
      <c r="E1273" s="7"/>
      <c r="F1273" s="7"/>
      <c r="G1273" s="7"/>
      <c r="H1273" s="7"/>
      <c r="I1273" s="7"/>
      <c r="J1273" s="7"/>
      <c r="K1273" s="7"/>
      <c r="L1273" s="7"/>
      <c r="M1273" s="7"/>
      <c r="N1273" s="7"/>
      <c r="O1273" s="7"/>
      <c r="P1273" s="7"/>
      <c r="Q1273" s="7"/>
      <c r="R1273" s="7"/>
      <c r="S1273" s="7"/>
      <c r="T1273" s="7"/>
      <c r="U1273" s="7"/>
      <c r="V1273" s="7"/>
      <c r="W1273" s="7"/>
      <c r="X1273" s="7"/>
      <c r="Y1273" s="7"/>
      <c r="Z1273" s="7"/>
      <c r="AA1273" s="7"/>
      <c r="AB1273" s="7"/>
    </row>
    <row r="1274" spans="1:28" ht="13.2">
      <c r="A1274" s="7"/>
      <c r="B1274" s="7"/>
      <c r="C1274" s="7"/>
      <c r="D1274" s="7"/>
      <c r="E1274" s="7"/>
      <c r="F1274" s="7"/>
      <c r="G1274" s="7"/>
      <c r="H1274" s="7"/>
      <c r="I1274" s="7"/>
      <c r="J1274" s="7"/>
      <c r="K1274" s="7"/>
      <c r="L1274" s="7"/>
      <c r="M1274" s="7"/>
      <c r="N1274" s="7"/>
      <c r="O1274" s="7"/>
      <c r="P1274" s="7"/>
      <c r="Q1274" s="7"/>
      <c r="R1274" s="7"/>
      <c r="S1274" s="7"/>
      <c r="T1274" s="7"/>
      <c r="U1274" s="7"/>
      <c r="V1274" s="7"/>
      <c r="W1274" s="7"/>
      <c r="X1274" s="7"/>
      <c r="Y1274" s="7"/>
      <c r="Z1274" s="7"/>
      <c r="AA1274" s="7"/>
      <c r="AB1274" s="7"/>
    </row>
    <row r="1275" spans="1:28" ht="13.2">
      <c r="A1275" s="7"/>
      <c r="B1275" s="7"/>
      <c r="C1275" s="7"/>
      <c r="D1275" s="7"/>
      <c r="E1275" s="7"/>
      <c r="F1275" s="7"/>
      <c r="G1275" s="7"/>
      <c r="H1275" s="7"/>
      <c r="I1275" s="7"/>
      <c r="J1275" s="7"/>
      <c r="K1275" s="7"/>
      <c r="L1275" s="7"/>
      <c r="M1275" s="7"/>
      <c r="N1275" s="7"/>
      <c r="O1275" s="7"/>
      <c r="P1275" s="7"/>
      <c r="Q1275" s="7"/>
      <c r="R1275" s="7"/>
      <c r="S1275" s="7"/>
      <c r="T1275" s="7"/>
      <c r="U1275" s="7"/>
      <c r="V1275" s="7"/>
      <c r="W1275" s="7"/>
      <c r="X1275" s="7"/>
      <c r="Y1275" s="7"/>
      <c r="Z1275" s="7"/>
      <c r="AA1275" s="7"/>
      <c r="AB1275" s="7"/>
    </row>
    <row r="1276" spans="1:28" ht="13.2">
      <c r="A1276" s="7"/>
      <c r="B1276" s="7"/>
      <c r="C1276" s="7"/>
      <c r="D1276" s="7"/>
      <c r="E1276" s="7"/>
      <c r="F1276" s="7"/>
      <c r="G1276" s="7"/>
      <c r="H1276" s="7"/>
      <c r="I1276" s="7"/>
      <c r="J1276" s="7"/>
      <c r="K1276" s="7"/>
      <c r="L1276" s="7"/>
      <c r="M1276" s="7"/>
      <c r="N1276" s="7"/>
      <c r="O1276" s="7"/>
      <c r="P1276" s="7"/>
      <c r="Q1276" s="7"/>
      <c r="R1276" s="7"/>
      <c r="S1276" s="7"/>
      <c r="T1276" s="7"/>
      <c r="U1276" s="7"/>
      <c r="V1276" s="7"/>
      <c r="W1276" s="7"/>
      <c r="X1276" s="7"/>
      <c r="Y1276" s="7"/>
      <c r="Z1276" s="7"/>
      <c r="AA1276" s="7"/>
      <c r="AB1276" s="7"/>
    </row>
    <row r="1277" spans="1:28" ht="13.2">
      <c r="A1277" s="7"/>
      <c r="B1277" s="7"/>
      <c r="C1277" s="7"/>
      <c r="D1277" s="7"/>
      <c r="E1277" s="7"/>
      <c r="F1277" s="7"/>
      <c r="G1277" s="7"/>
      <c r="H1277" s="7"/>
      <c r="I1277" s="7"/>
      <c r="J1277" s="7"/>
      <c r="K1277" s="7"/>
      <c r="L1277" s="7"/>
      <c r="M1277" s="7"/>
      <c r="N1277" s="7"/>
      <c r="O1277" s="7"/>
      <c r="P1277" s="7"/>
      <c r="Q1277" s="7"/>
      <c r="R1277" s="7"/>
      <c r="S1277" s="7"/>
      <c r="T1277" s="7"/>
      <c r="U1277" s="7"/>
      <c r="V1277" s="7"/>
      <c r="W1277" s="7"/>
      <c r="X1277" s="7"/>
      <c r="Y1277" s="7"/>
      <c r="Z1277" s="7"/>
      <c r="AA1277" s="7"/>
      <c r="AB1277" s="7"/>
    </row>
    <row r="1278" spans="1:28" ht="13.2">
      <c r="A1278" s="7"/>
      <c r="B1278" s="7"/>
      <c r="C1278" s="7"/>
      <c r="D1278" s="7"/>
      <c r="E1278" s="7"/>
      <c r="F1278" s="7"/>
      <c r="G1278" s="7"/>
      <c r="H1278" s="7"/>
      <c r="I1278" s="7"/>
      <c r="J1278" s="7"/>
      <c r="K1278" s="7"/>
      <c r="L1278" s="7"/>
      <c r="M1278" s="7"/>
      <c r="N1278" s="7"/>
      <c r="O1278" s="7"/>
      <c r="P1278" s="7"/>
      <c r="Q1278" s="7"/>
      <c r="R1278" s="7"/>
      <c r="S1278" s="7"/>
      <c r="T1278" s="7"/>
      <c r="U1278" s="7"/>
      <c r="V1278" s="7"/>
      <c r="W1278" s="7"/>
      <c r="X1278" s="7"/>
      <c r="Y1278" s="7"/>
      <c r="Z1278" s="7"/>
      <c r="AA1278" s="7"/>
      <c r="AB1278" s="7"/>
    </row>
    <row r="1279" spans="1:28" ht="13.2">
      <c r="A1279" s="7"/>
      <c r="B1279" s="7"/>
      <c r="C1279" s="7"/>
      <c r="D1279" s="7"/>
      <c r="E1279" s="7"/>
      <c r="F1279" s="7"/>
      <c r="G1279" s="7"/>
      <c r="H1279" s="7"/>
      <c r="I1279" s="7"/>
      <c r="J1279" s="7"/>
      <c r="K1279" s="7"/>
      <c r="L1279" s="7"/>
      <c r="M1279" s="7"/>
      <c r="N1279" s="7"/>
      <c r="O1279" s="7"/>
      <c r="P1279" s="7"/>
      <c r="Q1279" s="7"/>
      <c r="R1279" s="7"/>
      <c r="S1279" s="7"/>
      <c r="T1279" s="7"/>
      <c r="U1279" s="7"/>
      <c r="V1279" s="7"/>
      <c r="W1279" s="7"/>
      <c r="X1279" s="7"/>
      <c r="Y1279" s="7"/>
      <c r="Z1279" s="7"/>
      <c r="AA1279" s="7"/>
      <c r="AB1279" s="7"/>
    </row>
    <row r="1280" spans="1:28" ht="13.2">
      <c r="A1280" s="7"/>
      <c r="B1280" s="7"/>
      <c r="C1280" s="7"/>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7"/>
      <c r="AB1280" s="7"/>
    </row>
    <row r="1281" spans="1:28" ht="13.2">
      <c r="A1281" s="7"/>
      <c r="B1281" s="7"/>
      <c r="C1281" s="7"/>
      <c r="D1281" s="7"/>
      <c r="E1281" s="7"/>
      <c r="F1281" s="7"/>
      <c r="G1281" s="7"/>
      <c r="H1281" s="7"/>
      <c r="I1281" s="7"/>
      <c r="J1281" s="7"/>
      <c r="K1281" s="7"/>
      <c r="L1281" s="7"/>
      <c r="M1281" s="7"/>
      <c r="N1281" s="7"/>
      <c r="O1281" s="7"/>
      <c r="P1281" s="7"/>
      <c r="Q1281" s="7"/>
      <c r="R1281" s="7"/>
      <c r="S1281" s="7"/>
      <c r="T1281" s="7"/>
      <c r="U1281" s="7"/>
      <c r="V1281" s="7"/>
      <c r="W1281" s="7"/>
      <c r="X1281" s="7"/>
      <c r="Y1281" s="7"/>
      <c r="Z1281" s="7"/>
      <c r="AA1281" s="7"/>
      <c r="AB1281" s="7"/>
    </row>
    <row r="1282" spans="1:28" ht="13.2">
      <c r="A1282" s="7"/>
      <c r="B1282" s="7"/>
      <c r="C1282" s="7"/>
      <c r="D1282" s="7"/>
      <c r="E1282" s="7"/>
      <c r="F1282" s="7"/>
      <c r="G1282" s="7"/>
      <c r="H1282" s="7"/>
      <c r="I1282" s="7"/>
      <c r="J1282" s="7"/>
      <c r="K1282" s="7"/>
      <c r="L1282" s="7"/>
      <c r="M1282" s="7"/>
      <c r="N1282" s="7"/>
      <c r="O1282" s="7"/>
      <c r="P1282" s="7"/>
      <c r="Q1282" s="7"/>
      <c r="R1282" s="7"/>
      <c r="S1282" s="7"/>
      <c r="T1282" s="7"/>
      <c r="U1282" s="7"/>
      <c r="V1282" s="7"/>
      <c r="W1282" s="7"/>
      <c r="X1282" s="7"/>
      <c r="Y1282" s="7"/>
      <c r="Z1282" s="7"/>
      <c r="AA1282" s="7"/>
      <c r="AB1282" s="7"/>
    </row>
    <row r="1283" spans="1:28" ht="13.2">
      <c r="A1283" s="7"/>
      <c r="B1283" s="7"/>
      <c r="C1283" s="7"/>
      <c r="D1283" s="7"/>
      <c r="E1283" s="7"/>
      <c r="F1283" s="7"/>
      <c r="G1283" s="7"/>
      <c r="H1283" s="7"/>
      <c r="I1283" s="7"/>
      <c r="J1283" s="7"/>
      <c r="K1283" s="7"/>
      <c r="L1283" s="7"/>
      <c r="M1283" s="7"/>
      <c r="N1283" s="7"/>
      <c r="O1283" s="7"/>
      <c r="P1283" s="7"/>
      <c r="Q1283" s="7"/>
      <c r="R1283" s="7"/>
      <c r="S1283" s="7"/>
      <c r="T1283" s="7"/>
      <c r="U1283" s="7"/>
      <c r="V1283" s="7"/>
      <c r="W1283" s="7"/>
      <c r="X1283" s="7"/>
      <c r="Y1283" s="7"/>
      <c r="Z1283" s="7"/>
      <c r="AA1283" s="7"/>
      <c r="AB1283" s="7"/>
    </row>
    <row r="1284" spans="1:28" ht="13.2">
      <c r="A1284" s="7"/>
      <c r="B1284" s="7"/>
      <c r="C1284" s="7"/>
      <c r="D1284" s="7"/>
      <c r="E1284" s="7"/>
      <c r="F1284" s="7"/>
      <c r="G1284" s="7"/>
      <c r="H1284" s="7"/>
      <c r="I1284" s="7"/>
      <c r="J1284" s="7"/>
      <c r="K1284" s="7"/>
      <c r="L1284" s="7"/>
      <c r="M1284" s="7"/>
      <c r="N1284" s="7"/>
      <c r="O1284" s="7"/>
      <c r="P1284" s="7"/>
      <c r="Q1284" s="7"/>
      <c r="R1284" s="7"/>
      <c r="S1284" s="7"/>
      <c r="T1284" s="7"/>
      <c r="U1284" s="7"/>
      <c r="V1284" s="7"/>
      <c r="W1284" s="7"/>
      <c r="X1284" s="7"/>
      <c r="Y1284" s="7"/>
      <c r="Z1284" s="7"/>
      <c r="AA1284" s="7"/>
      <c r="AB1284" s="7"/>
    </row>
    <row r="1285" spans="1:28" ht="13.2">
      <c r="A1285" s="7"/>
      <c r="B1285" s="7"/>
      <c r="C1285" s="7"/>
      <c r="D1285" s="7"/>
      <c r="E1285" s="7"/>
      <c r="F1285" s="7"/>
      <c r="G1285" s="7"/>
      <c r="H1285" s="7"/>
      <c r="I1285" s="7"/>
      <c r="J1285" s="7"/>
      <c r="K1285" s="7"/>
      <c r="L1285" s="7"/>
      <c r="M1285" s="7"/>
      <c r="N1285" s="7"/>
      <c r="O1285" s="7"/>
      <c r="P1285" s="7"/>
      <c r="Q1285" s="7"/>
      <c r="R1285" s="7"/>
      <c r="S1285" s="7"/>
      <c r="T1285" s="7"/>
      <c r="U1285" s="7"/>
      <c r="V1285" s="7"/>
      <c r="W1285" s="7"/>
      <c r="X1285" s="7"/>
      <c r="Y1285" s="7"/>
      <c r="Z1285" s="7"/>
      <c r="AA1285" s="7"/>
      <c r="AB1285" s="7"/>
    </row>
    <row r="1286" spans="1:28" ht="13.2">
      <c r="A1286" s="7"/>
      <c r="B1286" s="7"/>
      <c r="C1286" s="7"/>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7"/>
      <c r="AB1286" s="7"/>
    </row>
    <row r="1287" spans="1:28" ht="13.2">
      <c r="A1287" s="7"/>
      <c r="B1287" s="7"/>
      <c r="C1287" s="7"/>
      <c r="D1287" s="7"/>
      <c r="E1287" s="7"/>
      <c r="F1287" s="7"/>
      <c r="G1287" s="7"/>
      <c r="H1287" s="7"/>
      <c r="I1287" s="7"/>
      <c r="J1287" s="7"/>
      <c r="K1287" s="7"/>
      <c r="L1287" s="7"/>
      <c r="M1287" s="7"/>
      <c r="N1287" s="7"/>
      <c r="O1287" s="7"/>
      <c r="P1287" s="7"/>
      <c r="Q1287" s="7"/>
      <c r="R1287" s="7"/>
      <c r="S1287" s="7"/>
      <c r="T1287" s="7"/>
      <c r="U1287" s="7"/>
      <c r="V1287" s="7"/>
      <c r="W1287" s="7"/>
      <c r="X1287" s="7"/>
      <c r="Y1287" s="7"/>
      <c r="Z1287" s="7"/>
      <c r="AA1287" s="7"/>
      <c r="AB1287" s="7"/>
    </row>
    <row r="1288" spans="1:28" ht="13.2">
      <c r="A1288" s="7"/>
      <c r="B1288" s="7"/>
      <c r="C1288" s="7"/>
      <c r="D1288" s="7"/>
      <c r="E1288" s="7"/>
      <c r="F1288" s="7"/>
      <c r="G1288" s="7"/>
      <c r="H1288" s="7"/>
      <c r="I1288" s="7"/>
      <c r="J1288" s="7"/>
      <c r="K1288" s="7"/>
      <c r="L1288" s="7"/>
      <c r="M1288" s="7"/>
      <c r="N1288" s="7"/>
      <c r="O1288" s="7"/>
      <c r="P1288" s="7"/>
      <c r="Q1288" s="7"/>
      <c r="R1288" s="7"/>
      <c r="S1288" s="7"/>
      <c r="T1288" s="7"/>
      <c r="U1288" s="7"/>
      <c r="V1288" s="7"/>
      <c r="W1288" s="7"/>
      <c r="X1288" s="7"/>
      <c r="Y1288" s="7"/>
      <c r="Z1288" s="7"/>
      <c r="AA1288" s="7"/>
      <c r="AB1288" s="7"/>
    </row>
    <row r="1289" spans="1:28" ht="13.2">
      <c r="A1289" s="7"/>
      <c r="B1289" s="7"/>
      <c r="C1289" s="7"/>
      <c r="D1289" s="7"/>
      <c r="E1289" s="7"/>
      <c r="F1289" s="7"/>
      <c r="G1289" s="7"/>
      <c r="H1289" s="7"/>
      <c r="I1289" s="7"/>
      <c r="J1289" s="7"/>
      <c r="K1289" s="7"/>
      <c r="L1289" s="7"/>
      <c r="M1289" s="7"/>
      <c r="N1289" s="7"/>
      <c r="O1289" s="7"/>
      <c r="P1289" s="7"/>
      <c r="Q1289" s="7"/>
      <c r="R1289" s="7"/>
      <c r="S1289" s="7"/>
      <c r="T1289" s="7"/>
      <c r="U1289" s="7"/>
      <c r="V1289" s="7"/>
      <c r="W1289" s="7"/>
      <c r="X1289" s="7"/>
      <c r="Y1289" s="7"/>
      <c r="Z1289" s="7"/>
      <c r="AA1289" s="7"/>
      <c r="AB1289" s="7"/>
    </row>
    <row r="1290" spans="1:28" ht="13.2">
      <c r="A1290" s="7"/>
      <c r="B1290" s="7"/>
      <c r="C1290" s="7"/>
      <c r="D1290" s="7"/>
      <c r="E1290" s="7"/>
      <c r="F1290" s="7"/>
      <c r="G1290" s="7"/>
      <c r="H1290" s="7"/>
      <c r="I1290" s="7"/>
      <c r="J1290" s="7"/>
      <c r="K1290" s="7"/>
      <c r="L1290" s="7"/>
      <c r="M1290" s="7"/>
      <c r="N1290" s="7"/>
      <c r="O1290" s="7"/>
      <c r="P1290" s="7"/>
      <c r="Q1290" s="7"/>
      <c r="R1290" s="7"/>
      <c r="S1290" s="7"/>
      <c r="T1290" s="7"/>
      <c r="U1290" s="7"/>
      <c r="V1290" s="7"/>
      <c r="W1290" s="7"/>
      <c r="X1290" s="7"/>
      <c r="Y1290" s="7"/>
      <c r="Z1290" s="7"/>
      <c r="AA1290" s="7"/>
      <c r="AB1290" s="7"/>
    </row>
    <row r="1291" spans="1:28" ht="13.2">
      <c r="A1291" s="7"/>
      <c r="B1291" s="7"/>
      <c r="C1291" s="7"/>
      <c r="D1291" s="7"/>
      <c r="E1291" s="7"/>
      <c r="F1291" s="7"/>
      <c r="G1291" s="7"/>
      <c r="H1291" s="7"/>
      <c r="I1291" s="7"/>
      <c r="J1291" s="7"/>
      <c r="K1291" s="7"/>
      <c r="L1291" s="7"/>
      <c r="M1291" s="7"/>
      <c r="N1291" s="7"/>
      <c r="O1291" s="7"/>
      <c r="P1291" s="7"/>
      <c r="Q1291" s="7"/>
      <c r="R1291" s="7"/>
      <c r="S1291" s="7"/>
      <c r="T1291" s="7"/>
      <c r="U1291" s="7"/>
      <c r="V1291" s="7"/>
      <c r="W1291" s="7"/>
      <c r="X1291" s="7"/>
      <c r="Y1291" s="7"/>
      <c r="Z1291" s="7"/>
      <c r="AA1291" s="7"/>
      <c r="AB1291" s="7"/>
    </row>
    <row r="1292" spans="1:28" ht="13.2">
      <c r="A1292" s="7"/>
      <c r="B1292" s="7"/>
      <c r="C1292" s="7"/>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7"/>
      <c r="AB1292" s="7"/>
    </row>
    <row r="1293" spans="1:28" ht="13.2">
      <c r="A1293" s="7"/>
      <c r="B1293" s="7"/>
      <c r="C1293" s="7"/>
      <c r="D1293" s="7"/>
      <c r="E1293" s="7"/>
      <c r="F1293" s="7"/>
      <c r="G1293" s="7"/>
      <c r="H1293" s="7"/>
      <c r="I1293" s="7"/>
      <c r="J1293" s="7"/>
      <c r="K1293" s="7"/>
      <c r="L1293" s="7"/>
      <c r="M1293" s="7"/>
      <c r="N1293" s="7"/>
      <c r="O1293" s="7"/>
      <c r="P1293" s="7"/>
      <c r="Q1293" s="7"/>
      <c r="R1293" s="7"/>
      <c r="S1293" s="7"/>
      <c r="T1293" s="7"/>
      <c r="U1293" s="7"/>
      <c r="V1293" s="7"/>
      <c r="W1293" s="7"/>
      <c r="X1293" s="7"/>
      <c r="Y1293" s="7"/>
      <c r="Z1293" s="7"/>
      <c r="AA1293" s="7"/>
      <c r="AB1293" s="7"/>
    </row>
    <row r="1294" spans="1:28" ht="13.2">
      <c r="A1294" s="7"/>
      <c r="B1294" s="7"/>
      <c r="C1294" s="7"/>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7"/>
      <c r="AB1294" s="7"/>
    </row>
    <row r="1295" spans="1:28" ht="13.2">
      <c r="A1295" s="7"/>
      <c r="B1295" s="7"/>
      <c r="C1295" s="7"/>
      <c r="D1295" s="7"/>
      <c r="E1295" s="7"/>
      <c r="F1295" s="7"/>
      <c r="G1295" s="7"/>
      <c r="H1295" s="7"/>
      <c r="I1295" s="7"/>
      <c r="J1295" s="7"/>
      <c r="K1295" s="7"/>
      <c r="L1295" s="7"/>
      <c r="M1295" s="7"/>
      <c r="N1295" s="7"/>
      <c r="O1295" s="7"/>
      <c r="P1295" s="7"/>
      <c r="Q1295" s="7"/>
      <c r="R1295" s="7"/>
      <c r="S1295" s="7"/>
      <c r="T1295" s="7"/>
      <c r="U1295" s="7"/>
      <c r="V1295" s="7"/>
      <c r="W1295" s="7"/>
      <c r="X1295" s="7"/>
      <c r="Y1295" s="7"/>
      <c r="Z1295" s="7"/>
      <c r="AA1295" s="7"/>
      <c r="AB1295" s="7"/>
    </row>
    <row r="1296" spans="1:28" ht="13.2">
      <c r="A1296" s="7"/>
      <c r="B1296" s="7"/>
      <c r="C1296" s="7"/>
      <c r="D1296" s="7"/>
      <c r="E1296" s="7"/>
      <c r="F1296" s="7"/>
      <c r="G1296" s="7"/>
      <c r="H1296" s="7"/>
      <c r="I1296" s="7"/>
      <c r="J1296" s="7"/>
      <c r="K1296" s="7"/>
      <c r="L1296" s="7"/>
      <c r="M1296" s="7"/>
      <c r="N1296" s="7"/>
      <c r="O1296" s="7"/>
      <c r="P1296" s="7"/>
      <c r="Q1296" s="7"/>
      <c r="R1296" s="7"/>
      <c r="S1296" s="7"/>
      <c r="T1296" s="7"/>
      <c r="U1296" s="7"/>
      <c r="V1296" s="7"/>
      <c r="W1296" s="7"/>
      <c r="X1296" s="7"/>
      <c r="Y1296" s="7"/>
      <c r="Z1296" s="7"/>
      <c r="AA1296" s="7"/>
      <c r="AB1296" s="7"/>
    </row>
    <row r="1297" spans="1:28" ht="13.2">
      <c r="A1297" s="7"/>
      <c r="B1297" s="7"/>
      <c r="C1297" s="7"/>
      <c r="D1297" s="7"/>
      <c r="E1297" s="7"/>
      <c r="F1297" s="7"/>
      <c r="G1297" s="7"/>
      <c r="H1297" s="7"/>
      <c r="I1297" s="7"/>
      <c r="J1297" s="7"/>
      <c r="K1297" s="7"/>
      <c r="L1297" s="7"/>
      <c r="M1297" s="7"/>
      <c r="N1297" s="7"/>
      <c r="O1297" s="7"/>
      <c r="P1297" s="7"/>
      <c r="Q1297" s="7"/>
      <c r="R1297" s="7"/>
      <c r="S1297" s="7"/>
      <c r="T1297" s="7"/>
      <c r="U1297" s="7"/>
      <c r="V1297" s="7"/>
      <c r="W1297" s="7"/>
      <c r="X1297" s="7"/>
      <c r="Y1297" s="7"/>
      <c r="Z1297" s="7"/>
      <c r="AA1297" s="7"/>
      <c r="AB1297" s="7"/>
    </row>
    <row r="1298" spans="1:28" ht="13.2">
      <c r="A1298" s="7"/>
      <c r="B1298" s="7"/>
      <c r="C1298" s="7"/>
      <c r="D1298" s="7"/>
      <c r="E1298" s="7"/>
      <c r="F1298" s="7"/>
      <c r="G1298" s="7"/>
      <c r="H1298" s="7"/>
      <c r="I1298" s="7"/>
      <c r="J1298" s="7"/>
      <c r="K1298" s="7"/>
      <c r="L1298" s="7"/>
      <c r="M1298" s="7"/>
      <c r="N1298" s="7"/>
      <c r="O1298" s="7"/>
      <c r="P1298" s="7"/>
      <c r="Q1298" s="7"/>
      <c r="R1298" s="7"/>
      <c r="S1298" s="7"/>
      <c r="T1298" s="7"/>
      <c r="U1298" s="7"/>
      <c r="V1298" s="7"/>
      <c r="W1298" s="7"/>
      <c r="X1298" s="7"/>
      <c r="Y1298" s="7"/>
      <c r="Z1298" s="7"/>
      <c r="AA1298" s="7"/>
      <c r="AB1298" s="7"/>
    </row>
    <row r="1299" spans="1:28" ht="13.2">
      <c r="A1299" s="7"/>
      <c r="B1299" s="7"/>
      <c r="C1299" s="7"/>
      <c r="D1299" s="7"/>
      <c r="E1299" s="7"/>
      <c r="F1299" s="7"/>
      <c r="G1299" s="7"/>
      <c r="H1299" s="7"/>
      <c r="I1299" s="7"/>
      <c r="J1299" s="7"/>
      <c r="K1299" s="7"/>
      <c r="L1299" s="7"/>
      <c r="M1299" s="7"/>
      <c r="N1299" s="7"/>
      <c r="O1299" s="7"/>
      <c r="P1299" s="7"/>
      <c r="Q1299" s="7"/>
      <c r="R1299" s="7"/>
      <c r="S1299" s="7"/>
      <c r="T1299" s="7"/>
      <c r="U1299" s="7"/>
      <c r="V1299" s="7"/>
      <c r="W1299" s="7"/>
      <c r="X1299" s="7"/>
      <c r="Y1299" s="7"/>
      <c r="Z1299" s="7"/>
      <c r="AA1299" s="7"/>
      <c r="AB1299" s="7"/>
    </row>
    <row r="1300" spans="1:28" ht="13.2">
      <c r="A1300" s="7"/>
      <c r="B1300" s="7"/>
      <c r="C1300" s="7"/>
      <c r="D1300" s="7"/>
      <c r="E1300" s="7"/>
      <c r="F1300" s="7"/>
      <c r="G1300" s="7"/>
      <c r="H1300" s="7"/>
      <c r="I1300" s="7"/>
      <c r="J1300" s="7"/>
      <c r="K1300" s="7"/>
      <c r="L1300" s="7"/>
      <c r="M1300" s="7"/>
      <c r="N1300" s="7"/>
      <c r="O1300" s="7"/>
      <c r="P1300" s="7"/>
      <c r="Q1300" s="7"/>
      <c r="R1300" s="7"/>
      <c r="S1300" s="7"/>
      <c r="T1300" s="7"/>
      <c r="U1300" s="7"/>
      <c r="V1300" s="7"/>
      <c r="W1300" s="7"/>
      <c r="X1300" s="7"/>
      <c r="Y1300" s="7"/>
      <c r="Z1300" s="7"/>
      <c r="AA1300" s="7"/>
      <c r="AB1300" s="7"/>
    </row>
    <row r="1301" spans="1:28" ht="13.2">
      <c r="A1301" s="7"/>
      <c r="B1301" s="7"/>
      <c r="C1301" s="7"/>
      <c r="D1301" s="7"/>
      <c r="E1301" s="7"/>
      <c r="F1301" s="7"/>
      <c r="G1301" s="7"/>
      <c r="H1301" s="7"/>
      <c r="I1301" s="7"/>
      <c r="J1301" s="7"/>
      <c r="K1301" s="7"/>
      <c r="L1301" s="7"/>
      <c r="M1301" s="7"/>
      <c r="N1301" s="7"/>
      <c r="O1301" s="7"/>
      <c r="P1301" s="7"/>
      <c r="Q1301" s="7"/>
      <c r="R1301" s="7"/>
      <c r="S1301" s="7"/>
      <c r="T1301" s="7"/>
      <c r="U1301" s="7"/>
      <c r="V1301" s="7"/>
      <c r="W1301" s="7"/>
      <c r="X1301" s="7"/>
      <c r="Y1301" s="7"/>
      <c r="Z1301" s="7"/>
      <c r="AA1301" s="7"/>
      <c r="AB1301" s="7"/>
    </row>
    <row r="1302" spans="1:28" ht="13.2">
      <c r="A1302" s="7"/>
      <c r="B1302" s="7"/>
      <c r="C1302" s="7"/>
      <c r="D1302" s="7"/>
      <c r="E1302" s="7"/>
      <c r="F1302" s="7"/>
      <c r="G1302" s="7"/>
      <c r="H1302" s="7"/>
      <c r="I1302" s="7"/>
      <c r="J1302" s="7"/>
      <c r="K1302" s="7"/>
      <c r="L1302" s="7"/>
      <c r="M1302" s="7"/>
      <c r="N1302" s="7"/>
      <c r="O1302" s="7"/>
      <c r="P1302" s="7"/>
      <c r="Q1302" s="7"/>
      <c r="R1302" s="7"/>
      <c r="S1302" s="7"/>
      <c r="T1302" s="7"/>
      <c r="U1302" s="7"/>
      <c r="V1302" s="7"/>
      <c r="W1302" s="7"/>
      <c r="X1302" s="7"/>
      <c r="Y1302" s="7"/>
      <c r="Z1302" s="7"/>
      <c r="AA1302" s="7"/>
      <c r="AB1302" s="7"/>
    </row>
    <row r="1303" spans="1:28" ht="13.2">
      <c r="A1303" s="7"/>
      <c r="B1303" s="7"/>
      <c r="C1303" s="7"/>
      <c r="D1303" s="7"/>
      <c r="E1303" s="7"/>
      <c r="F1303" s="7"/>
      <c r="G1303" s="7"/>
      <c r="H1303" s="7"/>
      <c r="I1303" s="7"/>
      <c r="J1303" s="7"/>
      <c r="K1303" s="7"/>
      <c r="L1303" s="7"/>
      <c r="M1303" s="7"/>
      <c r="N1303" s="7"/>
      <c r="O1303" s="7"/>
      <c r="P1303" s="7"/>
      <c r="Q1303" s="7"/>
      <c r="R1303" s="7"/>
      <c r="S1303" s="7"/>
      <c r="T1303" s="7"/>
      <c r="U1303" s="7"/>
      <c r="V1303" s="7"/>
      <c r="W1303" s="7"/>
      <c r="X1303" s="7"/>
      <c r="Y1303" s="7"/>
      <c r="Z1303" s="7"/>
      <c r="AA1303" s="7"/>
      <c r="AB1303" s="7"/>
    </row>
    <row r="1304" spans="1:28" ht="13.2">
      <c r="A1304" s="7"/>
      <c r="B1304" s="7"/>
      <c r="C1304" s="7"/>
      <c r="D1304" s="7"/>
      <c r="E1304" s="7"/>
      <c r="F1304" s="7"/>
      <c r="G1304" s="7"/>
      <c r="H1304" s="7"/>
      <c r="I1304" s="7"/>
      <c r="J1304" s="7"/>
      <c r="K1304" s="7"/>
      <c r="L1304" s="7"/>
      <c r="M1304" s="7"/>
      <c r="N1304" s="7"/>
      <c r="O1304" s="7"/>
      <c r="P1304" s="7"/>
      <c r="Q1304" s="7"/>
      <c r="R1304" s="7"/>
      <c r="S1304" s="7"/>
      <c r="T1304" s="7"/>
      <c r="U1304" s="7"/>
      <c r="V1304" s="7"/>
      <c r="W1304" s="7"/>
      <c r="X1304" s="7"/>
      <c r="Y1304" s="7"/>
      <c r="Z1304" s="7"/>
      <c r="AA1304" s="7"/>
      <c r="AB1304" s="7"/>
    </row>
    <row r="1305" spans="1:28" ht="13.2">
      <c r="A1305" s="7"/>
      <c r="B1305" s="7"/>
      <c r="C1305" s="7"/>
      <c r="D1305" s="7"/>
      <c r="E1305" s="7"/>
      <c r="F1305" s="7"/>
      <c r="G1305" s="7"/>
      <c r="H1305" s="7"/>
      <c r="I1305" s="7"/>
      <c r="J1305" s="7"/>
      <c r="K1305" s="7"/>
      <c r="L1305" s="7"/>
      <c r="M1305" s="7"/>
      <c r="N1305" s="7"/>
      <c r="O1305" s="7"/>
      <c r="P1305" s="7"/>
      <c r="Q1305" s="7"/>
      <c r="R1305" s="7"/>
      <c r="S1305" s="7"/>
      <c r="T1305" s="7"/>
      <c r="U1305" s="7"/>
      <c r="V1305" s="7"/>
      <c r="W1305" s="7"/>
      <c r="X1305" s="7"/>
      <c r="Y1305" s="7"/>
      <c r="Z1305" s="7"/>
      <c r="AA1305" s="7"/>
      <c r="AB1305" s="7"/>
    </row>
    <row r="1306" spans="1:28" ht="13.2">
      <c r="A1306" s="7"/>
      <c r="B1306" s="7"/>
      <c r="C1306" s="7"/>
      <c r="D1306" s="7"/>
      <c r="E1306" s="7"/>
      <c r="F1306" s="7"/>
      <c r="G1306" s="7"/>
      <c r="H1306" s="7"/>
      <c r="I1306" s="7"/>
      <c r="J1306" s="7"/>
      <c r="K1306" s="7"/>
      <c r="L1306" s="7"/>
      <c r="M1306" s="7"/>
      <c r="N1306" s="7"/>
      <c r="O1306" s="7"/>
      <c r="P1306" s="7"/>
      <c r="Q1306" s="7"/>
      <c r="R1306" s="7"/>
      <c r="S1306" s="7"/>
      <c r="T1306" s="7"/>
      <c r="U1306" s="7"/>
      <c r="V1306" s="7"/>
      <c r="W1306" s="7"/>
      <c r="X1306" s="7"/>
      <c r="Y1306" s="7"/>
      <c r="Z1306" s="7"/>
      <c r="AA1306" s="7"/>
      <c r="AB1306" s="7"/>
    </row>
    <row r="1307" spans="1:28" ht="13.2">
      <c r="A1307" s="7"/>
      <c r="B1307" s="7"/>
      <c r="C1307" s="7"/>
      <c r="D1307" s="7"/>
      <c r="E1307" s="7"/>
      <c r="F1307" s="7"/>
      <c r="G1307" s="7"/>
      <c r="H1307" s="7"/>
      <c r="I1307" s="7"/>
      <c r="J1307" s="7"/>
      <c r="K1307" s="7"/>
      <c r="L1307" s="7"/>
      <c r="M1307" s="7"/>
      <c r="N1307" s="7"/>
      <c r="O1307" s="7"/>
      <c r="P1307" s="7"/>
      <c r="Q1307" s="7"/>
      <c r="R1307" s="7"/>
      <c r="S1307" s="7"/>
      <c r="T1307" s="7"/>
      <c r="U1307" s="7"/>
      <c r="V1307" s="7"/>
      <c r="W1307" s="7"/>
      <c r="X1307" s="7"/>
      <c r="Y1307" s="7"/>
      <c r="Z1307" s="7"/>
      <c r="AA1307" s="7"/>
      <c r="AB1307" s="7"/>
    </row>
    <row r="1308" spans="1:28" ht="13.2">
      <c r="A1308" s="7"/>
      <c r="B1308" s="7"/>
      <c r="C1308" s="7"/>
      <c r="D1308" s="7"/>
      <c r="E1308" s="7"/>
      <c r="F1308" s="7"/>
      <c r="G1308" s="7"/>
      <c r="H1308" s="7"/>
      <c r="I1308" s="7"/>
      <c r="J1308" s="7"/>
      <c r="K1308" s="7"/>
      <c r="L1308" s="7"/>
      <c r="M1308" s="7"/>
      <c r="N1308" s="7"/>
      <c r="O1308" s="7"/>
      <c r="P1308" s="7"/>
      <c r="Q1308" s="7"/>
      <c r="R1308" s="7"/>
      <c r="S1308" s="7"/>
      <c r="T1308" s="7"/>
      <c r="U1308" s="7"/>
      <c r="V1308" s="7"/>
      <c r="W1308" s="7"/>
      <c r="X1308" s="7"/>
      <c r="Y1308" s="7"/>
      <c r="Z1308" s="7"/>
      <c r="AA1308" s="7"/>
      <c r="AB1308" s="7"/>
    </row>
    <row r="1309" spans="1:28" ht="13.2">
      <c r="A1309" s="7"/>
      <c r="B1309" s="7"/>
      <c r="C1309" s="7"/>
      <c r="D1309" s="7"/>
      <c r="E1309" s="7"/>
      <c r="F1309" s="7"/>
      <c r="G1309" s="7"/>
      <c r="H1309" s="7"/>
      <c r="I1309" s="7"/>
      <c r="J1309" s="7"/>
      <c r="K1309" s="7"/>
      <c r="L1309" s="7"/>
      <c r="M1309" s="7"/>
      <c r="N1309" s="7"/>
      <c r="O1309" s="7"/>
      <c r="P1309" s="7"/>
      <c r="Q1309" s="7"/>
      <c r="R1309" s="7"/>
      <c r="S1309" s="7"/>
      <c r="T1309" s="7"/>
      <c r="U1309" s="7"/>
      <c r="V1309" s="7"/>
      <c r="W1309" s="7"/>
      <c r="X1309" s="7"/>
      <c r="Y1309" s="7"/>
      <c r="Z1309" s="7"/>
      <c r="AA1309" s="7"/>
      <c r="AB1309" s="7"/>
    </row>
    <row r="1310" spans="1:28" ht="13.2">
      <c r="A1310" s="7"/>
      <c r="B1310" s="7"/>
      <c r="C1310" s="7"/>
      <c r="D1310" s="7"/>
      <c r="E1310" s="7"/>
      <c r="F1310" s="7"/>
      <c r="G1310" s="7"/>
      <c r="H1310" s="7"/>
      <c r="I1310" s="7"/>
      <c r="J1310" s="7"/>
      <c r="K1310" s="7"/>
      <c r="L1310" s="7"/>
      <c r="M1310" s="7"/>
      <c r="N1310" s="7"/>
      <c r="O1310" s="7"/>
      <c r="P1310" s="7"/>
      <c r="Q1310" s="7"/>
      <c r="R1310" s="7"/>
      <c r="S1310" s="7"/>
      <c r="T1310" s="7"/>
      <c r="U1310" s="7"/>
      <c r="V1310" s="7"/>
      <c r="W1310" s="7"/>
      <c r="X1310" s="7"/>
      <c r="Y1310" s="7"/>
      <c r="Z1310" s="7"/>
      <c r="AA1310" s="7"/>
      <c r="AB1310" s="7"/>
    </row>
    <row r="1311" spans="1:28" ht="13.2">
      <c r="A1311" s="7"/>
      <c r="B1311" s="7"/>
      <c r="C1311" s="7"/>
      <c r="D1311" s="7"/>
      <c r="E1311" s="7"/>
      <c r="F1311" s="7"/>
      <c r="G1311" s="7"/>
      <c r="H1311" s="7"/>
      <c r="I1311" s="7"/>
      <c r="J1311" s="7"/>
      <c r="K1311" s="7"/>
      <c r="L1311" s="7"/>
      <c r="M1311" s="7"/>
      <c r="N1311" s="7"/>
      <c r="O1311" s="7"/>
      <c r="P1311" s="7"/>
      <c r="Q1311" s="7"/>
      <c r="R1311" s="7"/>
      <c r="S1311" s="7"/>
      <c r="T1311" s="7"/>
      <c r="U1311" s="7"/>
      <c r="V1311" s="7"/>
      <c r="W1311" s="7"/>
      <c r="X1311" s="7"/>
      <c r="Y1311" s="7"/>
      <c r="Z1311" s="7"/>
      <c r="AA1311" s="7"/>
      <c r="AB1311" s="7"/>
    </row>
    <row r="1312" spans="1:28" ht="13.2">
      <c r="A1312" s="7"/>
      <c r="B1312" s="7"/>
      <c r="C1312" s="7"/>
      <c r="D1312" s="7"/>
      <c r="E1312" s="7"/>
      <c r="F1312" s="7"/>
      <c r="G1312" s="7"/>
      <c r="H1312" s="7"/>
      <c r="I1312" s="7"/>
      <c r="J1312" s="7"/>
      <c r="K1312" s="7"/>
      <c r="L1312" s="7"/>
      <c r="M1312" s="7"/>
      <c r="N1312" s="7"/>
      <c r="O1312" s="7"/>
      <c r="P1312" s="7"/>
      <c r="Q1312" s="7"/>
      <c r="R1312" s="7"/>
      <c r="S1312" s="7"/>
      <c r="T1312" s="7"/>
      <c r="U1312" s="7"/>
      <c r="V1312" s="7"/>
      <c r="W1312" s="7"/>
      <c r="X1312" s="7"/>
      <c r="Y1312" s="7"/>
      <c r="Z1312" s="7"/>
      <c r="AA1312" s="7"/>
      <c r="AB1312" s="7"/>
    </row>
    <row r="1313" spans="1:28" ht="13.2">
      <c r="A1313" s="7"/>
      <c r="B1313" s="7"/>
      <c r="C1313" s="7"/>
      <c r="D1313" s="7"/>
      <c r="E1313" s="7"/>
      <c r="F1313" s="7"/>
      <c r="G1313" s="7"/>
      <c r="H1313" s="7"/>
      <c r="I1313" s="7"/>
      <c r="J1313" s="7"/>
      <c r="K1313" s="7"/>
      <c r="L1313" s="7"/>
      <c r="M1313" s="7"/>
      <c r="N1313" s="7"/>
      <c r="O1313" s="7"/>
      <c r="P1313" s="7"/>
      <c r="Q1313" s="7"/>
      <c r="R1313" s="7"/>
      <c r="S1313" s="7"/>
      <c r="T1313" s="7"/>
      <c r="U1313" s="7"/>
      <c r="V1313" s="7"/>
      <c r="W1313" s="7"/>
      <c r="X1313" s="7"/>
      <c r="Y1313" s="7"/>
      <c r="Z1313" s="7"/>
      <c r="AA1313" s="7"/>
      <c r="AB1313" s="7"/>
    </row>
    <row r="1314" spans="1:28" ht="13.2">
      <c r="A1314" s="7"/>
      <c r="B1314" s="7"/>
      <c r="C1314" s="7"/>
      <c r="D1314" s="7"/>
      <c r="E1314" s="7"/>
      <c r="F1314" s="7"/>
      <c r="G1314" s="7"/>
      <c r="H1314" s="7"/>
      <c r="I1314" s="7"/>
      <c r="J1314" s="7"/>
      <c r="K1314" s="7"/>
      <c r="L1314" s="7"/>
      <c r="M1314" s="7"/>
      <c r="N1314" s="7"/>
      <c r="O1314" s="7"/>
      <c r="P1314" s="7"/>
      <c r="Q1314" s="7"/>
      <c r="R1314" s="7"/>
      <c r="S1314" s="7"/>
      <c r="T1314" s="7"/>
      <c r="U1314" s="7"/>
      <c r="V1314" s="7"/>
      <c r="W1314" s="7"/>
      <c r="X1314" s="7"/>
      <c r="Y1314" s="7"/>
      <c r="Z1314" s="7"/>
      <c r="AA1314" s="7"/>
      <c r="AB1314" s="7"/>
    </row>
    <row r="1315" spans="1:28" ht="13.2">
      <c r="A1315" s="7"/>
      <c r="B1315" s="7"/>
      <c r="C1315" s="7"/>
      <c r="D1315" s="7"/>
      <c r="E1315" s="7"/>
      <c r="F1315" s="7"/>
      <c r="G1315" s="7"/>
      <c r="H1315" s="7"/>
      <c r="I1315" s="7"/>
      <c r="J1315" s="7"/>
      <c r="K1315" s="7"/>
      <c r="L1315" s="7"/>
      <c r="M1315" s="7"/>
      <c r="N1315" s="7"/>
      <c r="O1315" s="7"/>
      <c r="P1315" s="7"/>
      <c r="Q1315" s="7"/>
      <c r="R1315" s="7"/>
      <c r="S1315" s="7"/>
      <c r="T1315" s="7"/>
      <c r="U1315" s="7"/>
      <c r="V1315" s="7"/>
      <c r="W1315" s="7"/>
      <c r="X1315" s="7"/>
      <c r="Y1315" s="7"/>
      <c r="Z1315" s="7"/>
      <c r="AA1315" s="7"/>
      <c r="AB1315" s="7"/>
    </row>
    <row r="1316" spans="1:28" ht="13.2">
      <c r="A1316" s="7"/>
      <c r="B1316" s="7"/>
      <c r="C1316" s="7"/>
      <c r="D1316" s="7"/>
      <c r="E1316" s="7"/>
      <c r="F1316" s="7"/>
      <c r="G1316" s="7"/>
      <c r="H1316" s="7"/>
      <c r="I1316" s="7"/>
      <c r="J1316" s="7"/>
      <c r="K1316" s="7"/>
      <c r="L1316" s="7"/>
      <c r="M1316" s="7"/>
      <c r="N1316" s="7"/>
      <c r="O1316" s="7"/>
      <c r="P1316" s="7"/>
      <c r="Q1316" s="7"/>
      <c r="R1316" s="7"/>
      <c r="S1316" s="7"/>
      <c r="T1316" s="7"/>
      <c r="U1316" s="7"/>
      <c r="V1316" s="7"/>
      <c r="W1316" s="7"/>
      <c r="X1316" s="7"/>
      <c r="Y1316" s="7"/>
      <c r="Z1316" s="7"/>
      <c r="AA1316" s="7"/>
      <c r="AB1316" s="7"/>
    </row>
    <row r="1317" spans="1:28" ht="13.2">
      <c r="A1317" s="7"/>
      <c r="B1317" s="7"/>
      <c r="C1317" s="7"/>
      <c r="D1317" s="7"/>
      <c r="E1317" s="7"/>
      <c r="F1317" s="7"/>
      <c r="G1317" s="7"/>
      <c r="H1317" s="7"/>
      <c r="I1317" s="7"/>
      <c r="J1317" s="7"/>
      <c r="K1317" s="7"/>
      <c r="L1317" s="7"/>
      <c r="M1317" s="7"/>
      <c r="N1317" s="7"/>
      <c r="O1317" s="7"/>
      <c r="P1317" s="7"/>
      <c r="Q1317" s="7"/>
      <c r="R1317" s="7"/>
      <c r="S1317" s="7"/>
      <c r="T1317" s="7"/>
      <c r="U1317" s="7"/>
      <c r="V1317" s="7"/>
      <c r="W1317" s="7"/>
      <c r="X1317" s="7"/>
      <c r="Y1317" s="7"/>
      <c r="Z1317" s="7"/>
      <c r="AA1317" s="7"/>
      <c r="AB1317" s="7"/>
    </row>
    <row r="1318" spans="1:28" ht="13.2">
      <c r="A1318" s="7"/>
      <c r="B1318" s="7"/>
      <c r="C1318" s="7"/>
      <c r="D1318" s="7"/>
      <c r="E1318" s="7"/>
      <c r="F1318" s="7"/>
      <c r="G1318" s="7"/>
      <c r="H1318" s="7"/>
      <c r="I1318" s="7"/>
      <c r="J1318" s="7"/>
      <c r="K1318" s="7"/>
      <c r="L1318" s="7"/>
      <c r="M1318" s="7"/>
      <c r="N1318" s="7"/>
      <c r="O1318" s="7"/>
      <c r="P1318" s="7"/>
      <c r="Q1318" s="7"/>
      <c r="R1318" s="7"/>
      <c r="S1318" s="7"/>
      <c r="T1318" s="7"/>
      <c r="U1318" s="7"/>
      <c r="V1318" s="7"/>
      <c r="W1318" s="7"/>
      <c r="X1318" s="7"/>
      <c r="Y1318" s="7"/>
      <c r="Z1318" s="7"/>
      <c r="AA1318" s="7"/>
      <c r="AB1318" s="7"/>
    </row>
    <row r="1319" spans="1:28" ht="13.2">
      <c r="A1319" s="7"/>
      <c r="B1319" s="7"/>
      <c r="C1319" s="7"/>
      <c r="D1319" s="7"/>
      <c r="E1319" s="7"/>
      <c r="F1319" s="7"/>
      <c r="G1319" s="7"/>
      <c r="H1319" s="7"/>
      <c r="I1319" s="7"/>
      <c r="J1319" s="7"/>
      <c r="K1319" s="7"/>
      <c r="L1319" s="7"/>
      <c r="M1319" s="7"/>
      <c r="N1319" s="7"/>
      <c r="O1319" s="7"/>
      <c r="P1319" s="7"/>
      <c r="Q1319" s="7"/>
      <c r="R1319" s="7"/>
      <c r="S1319" s="7"/>
      <c r="T1319" s="7"/>
      <c r="U1319" s="7"/>
      <c r="V1319" s="7"/>
      <c r="W1319" s="7"/>
      <c r="X1319" s="7"/>
      <c r="Y1319" s="7"/>
      <c r="Z1319" s="7"/>
      <c r="AA1319" s="7"/>
      <c r="AB1319" s="7"/>
    </row>
    <row r="1320" spans="1:28" ht="13.2">
      <c r="A1320" s="7"/>
      <c r="B1320" s="7"/>
      <c r="C1320" s="7"/>
      <c r="D1320" s="7"/>
      <c r="E1320" s="7"/>
      <c r="F1320" s="7"/>
      <c r="G1320" s="7"/>
      <c r="H1320" s="7"/>
      <c r="I1320" s="7"/>
      <c r="J1320" s="7"/>
      <c r="K1320" s="7"/>
      <c r="L1320" s="7"/>
      <c r="M1320" s="7"/>
      <c r="N1320" s="7"/>
      <c r="O1320" s="7"/>
      <c r="P1320" s="7"/>
      <c r="Q1320" s="7"/>
      <c r="R1320" s="7"/>
      <c r="S1320" s="7"/>
      <c r="T1320" s="7"/>
      <c r="U1320" s="7"/>
      <c r="V1320" s="7"/>
      <c r="W1320" s="7"/>
      <c r="X1320" s="7"/>
      <c r="Y1320" s="7"/>
      <c r="Z1320" s="7"/>
      <c r="AA1320" s="7"/>
      <c r="AB1320" s="7"/>
    </row>
    <row r="1321" spans="1:28" ht="13.2">
      <c r="A1321" s="7"/>
      <c r="B1321" s="7"/>
      <c r="C1321" s="7"/>
      <c r="D1321" s="7"/>
      <c r="E1321" s="7"/>
      <c r="F1321" s="7"/>
      <c r="G1321" s="7"/>
      <c r="H1321" s="7"/>
      <c r="I1321" s="7"/>
      <c r="J1321" s="7"/>
      <c r="K1321" s="7"/>
      <c r="L1321" s="7"/>
      <c r="M1321" s="7"/>
      <c r="N1321" s="7"/>
      <c r="O1321" s="7"/>
      <c r="P1321" s="7"/>
      <c r="Q1321" s="7"/>
      <c r="R1321" s="7"/>
      <c r="S1321" s="7"/>
      <c r="T1321" s="7"/>
      <c r="U1321" s="7"/>
      <c r="V1321" s="7"/>
      <c r="W1321" s="7"/>
      <c r="X1321" s="7"/>
      <c r="Y1321" s="7"/>
      <c r="Z1321" s="7"/>
      <c r="AA1321" s="7"/>
      <c r="AB1321" s="7"/>
    </row>
    <row r="1322" spans="1:28" ht="13.2">
      <c r="A1322" s="7"/>
      <c r="B1322" s="7"/>
      <c r="C1322" s="7"/>
      <c r="D1322" s="7"/>
      <c r="E1322" s="7"/>
      <c r="F1322" s="7"/>
      <c r="G1322" s="7"/>
      <c r="H1322" s="7"/>
      <c r="I1322" s="7"/>
      <c r="J1322" s="7"/>
      <c r="K1322" s="7"/>
      <c r="L1322" s="7"/>
      <c r="M1322" s="7"/>
      <c r="N1322" s="7"/>
      <c r="O1322" s="7"/>
      <c r="P1322" s="7"/>
      <c r="Q1322" s="7"/>
      <c r="R1322" s="7"/>
      <c r="S1322" s="7"/>
      <c r="T1322" s="7"/>
      <c r="U1322" s="7"/>
      <c r="V1322" s="7"/>
      <c r="W1322" s="7"/>
      <c r="X1322" s="7"/>
      <c r="Y1322" s="7"/>
      <c r="Z1322" s="7"/>
      <c r="AA1322" s="7"/>
      <c r="AB1322" s="7"/>
    </row>
    <row r="1323" spans="1:28" ht="13.2">
      <c r="A1323" s="7"/>
      <c r="B1323" s="7"/>
      <c r="C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7"/>
      <c r="AB1323" s="7"/>
    </row>
    <row r="1324" spans="1:28" ht="13.2">
      <c r="A1324" s="7"/>
      <c r="B1324" s="7"/>
      <c r="C1324" s="7"/>
      <c r="D1324" s="7"/>
      <c r="E1324" s="7"/>
      <c r="F1324" s="7"/>
      <c r="G1324" s="7"/>
      <c r="H1324" s="7"/>
      <c r="I1324" s="7"/>
      <c r="J1324" s="7"/>
      <c r="K1324" s="7"/>
      <c r="L1324" s="7"/>
      <c r="M1324" s="7"/>
      <c r="N1324" s="7"/>
      <c r="O1324" s="7"/>
      <c r="P1324" s="7"/>
      <c r="Q1324" s="7"/>
      <c r="R1324" s="7"/>
      <c r="S1324" s="7"/>
      <c r="T1324" s="7"/>
      <c r="U1324" s="7"/>
      <c r="V1324" s="7"/>
      <c r="W1324" s="7"/>
      <c r="X1324" s="7"/>
      <c r="Y1324" s="7"/>
      <c r="Z1324" s="7"/>
      <c r="AA1324" s="7"/>
      <c r="AB1324" s="7"/>
    </row>
    <row r="1325" spans="1:28" ht="13.2">
      <c r="A1325" s="7"/>
      <c r="B1325" s="7"/>
      <c r="C1325" s="7"/>
      <c r="D1325" s="7"/>
      <c r="E1325" s="7"/>
      <c r="F1325" s="7"/>
      <c r="G1325" s="7"/>
      <c r="H1325" s="7"/>
      <c r="I1325" s="7"/>
      <c r="J1325" s="7"/>
      <c r="K1325" s="7"/>
      <c r="L1325" s="7"/>
      <c r="M1325" s="7"/>
      <c r="N1325" s="7"/>
      <c r="O1325" s="7"/>
      <c r="P1325" s="7"/>
      <c r="Q1325" s="7"/>
      <c r="R1325" s="7"/>
      <c r="S1325" s="7"/>
      <c r="T1325" s="7"/>
      <c r="U1325" s="7"/>
      <c r="V1325" s="7"/>
      <c r="W1325" s="7"/>
      <c r="X1325" s="7"/>
      <c r="Y1325" s="7"/>
      <c r="Z1325" s="7"/>
      <c r="AA1325" s="7"/>
      <c r="AB1325" s="7"/>
    </row>
    <row r="1326" spans="1:28" ht="13.2">
      <c r="A1326" s="7"/>
      <c r="B1326" s="7"/>
      <c r="C1326" s="7"/>
      <c r="D1326" s="7"/>
      <c r="E1326" s="7"/>
      <c r="F1326" s="7"/>
      <c r="G1326" s="7"/>
      <c r="H1326" s="7"/>
      <c r="I1326" s="7"/>
      <c r="J1326" s="7"/>
      <c r="K1326" s="7"/>
      <c r="L1326" s="7"/>
      <c r="M1326" s="7"/>
      <c r="N1326" s="7"/>
      <c r="O1326" s="7"/>
      <c r="P1326" s="7"/>
      <c r="Q1326" s="7"/>
      <c r="R1326" s="7"/>
      <c r="S1326" s="7"/>
      <c r="T1326" s="7"/>
      <c r="U1326" s="7"/>
      <c r="V1326" s="7"/>
      <c r="W1326" s="7"/>
      <c r="X1326" s="7"/>
      <c r="Y1326" s="7"/>
      <c r="Z1326" s="7"/>
      <c r="AA1326" s="7"/>
      <c r="AB1326" s="7"/>
    </row>
    <row r="1327" spans="1:28" ht="13.2">
      <c r="A1327" s="7"/>
      <c r="B1327" s="7"/>
      <c r="C1327" s="7"/>
      <c r="D1327" s="7"/>
      <c r="E1327" s="7"/>
      <c r="F1327" s="7"/>
      <c r="G1327" s="7"/>
      <c r="H1327" s="7"/>
      <c r="I1327" s="7"/>
      <c r="J1327" s="7"/>
      <c r="K1327" s="7"/>
      <c r="L1327" s="7"/>
      <c r="M1327" s="7"/>
      <c r="N1327" s="7"/>
      <c r="O1327" s="7"/>
      <c r="P1327" s="7"/>
      <c r="Q1327" s="7"/>
      <c r="R1327" s="7"/>
      <c r="S1327" s="7"/>
      <c r="T1327" s="7"/>
      <c r="U1327" s="7"/>
      <c r="V1327" s="7"/>
      <c r="W1327" s="7"/>
      <c r="X1327" s="7"/>
      <c r="Y1327" s="7"/>
      <c r="Z1327" s="7"/>
      <c r="AA1327" s="7"/>
      <c r="AB1327" s="7"/>
    </row>
    <row r="1328" spans="1:28" ht="13.2">
      <c r="A1328" s="7"/>
      <c r="B1328" s="7"/>
      <c r="C1328" s="7"/>
      <c r="D1328" s="7"/>
      <c r="E1328" s="7"/>
      <c r="F1328" s="7"/>
      <c r="G1328" s="7"/>
      <c r="H1328" s="7"/>
      <c r="I1328" s="7"/>
      <c r="J1328" s="7"/>
      <c r="K1328" s="7"/>
      <c r="L1328" s="7"/>
      <c r="M1328" s="7"/>
      <c r="N1328" s="7"/>
      <c r="O1328" s="7"/>
      <c r="P1328" s="7"/>
      <c r="Q1328" s="7"/>
      <c r="R1328" s="7"/>
      <c r="S1328" s="7"/>
      <c r="T1328" s="7"/>
      <c r="U1328" s="7"/>
      <c r="V1328" s="7"/>
      <c r="W1328" s="7"/>
      <c r="X1328" s="7"/>
      <c r="Y1328" s="7"/>
      <c r="Z1328" s="7"/>
      <c r="AA1328" s="7"/>
      <c r="AB1328" s="7"/>
    </row>
    <row r="1329" spans="1:28" ht="13.2">
      <c r="A1329" s="7"/>
      <c r="B1329" s="7"/>
      <c r="C1329" s="7"/>
      <c r="D1329" s="7"/>
      <c r="E1329" s="7"/>
      <c r="F1329" s="7"/>
      <c r="G1329" s="7"/>
      <c r="H1329" s="7"/>
      <c r="I1329" s="7"/>
      <c r="J1329" s="7"/>
      <c r="K1329" s="7"/>
      <c r="L1329" s="7"/>
      <c r="M1329" s="7"/>
      <c r="N1329" s="7"/>
      <c r="O1329" s="7"/>
      <c r="P1329" s="7"/>
      <c r="Q1329" s="7"/>
      <c r="R1329" s="7"/>
      <c r="S1329" s="7"/>
      <c r="T1329" s="7"/>
      <c r="U1329" s="7"/>
      <c r="V1329" s="7"/>
      <c r="W1329" s="7"/>
      <c r="X1329" s="7"/>
      <c r="Y1329" s="7"/>
      <c r="Z1329" s="7"/>
      <c r="AA1329" s="7"/>
      <c r="AB1329" s="7"/>
    </row>
    <row r="1330" spans="1:28" ht="13.2">
      <c r="A1330" s="7"/>
      <c r="B1330" s="7"/>
      <c r="C1330" s="7"/>
      <c r="D1330" s="7"/>
      <c r="E1330" s="7"/>
      <c r="F1330" s="7"/>
      <c r="G1330" s="7"/>
      <c r="H1330" s="7"/>
      <c r="I1330" s="7"/>
      <c r="J1330" s="7"/>
      <c r="K1330" s="7"/>
      <c r="L1330" s="7"/>
      <c r="M1330" s="7"/>
      <c r="N1330" s="7"/>
      <c r="O1330" s="7"/>
      <c r="P1330" s="7"/>
      <c r="Q1330" s="7"/>
      <c r="R1330" s="7"/>
      <c r="S1330" s="7"/>
      <c r="T1330" s="7"/>
      <c r="U1330" s="7"/>
      <c r="V1330" s="7"/>
      <c r="W1330" s="7"/>
      <c r="X1330" s="7"/>
      <c r="Y1330" s="7"/>
      <c r="Z1330" s="7"/>
      <c r="AA1330" s="7"/>
      <c r="AB1330" s="7"/>
    </row>
    <row r="1331" spans="1:28" ht="13.2">
      <c r="A1331" s="7"/>
      <c r="B1331" s="7"/>
      <c r="C1331" s="7"/>
      <c r="D1331" s="7"/>
      <c r="E1331" s="7"/>
      <c r="F1331" s="7"/>
      <c r="G1331" s="7"/>
      <c r="H1331" s="7"/>
      <c r="I1331" s="7"/>
      <c r="J1331" s="7"/>
      <c r="K1331" s="7"/>
      <c r="L1331" s="7"/>
      <c r="M1331" s="7"/>
      <c r="N1331" s="7"/>
      <c r="O1331" s="7"/>
      <c r="P1331" s="7"/>
      <c r="Q1331" s="7"/>
      <c r="R1331" s="7"/>
      <c r="S1331" s="7"/>
      <c r="T1331" s="7"/>
      <c r="U1331" s="7"/>
      <c r="V1331" s="7"/>
      <c r="W1331" s="7"/>
      <c r="X1331" s="7"/>
      <c r="Y1331" s="7"/>
      <c r="Z1331" s="7"/>
      <c r="AA1331" s="7"/>
      <c r="AB1331" s="7"/>
    </row>
    <row r="1332" spans="1:28" ht="13.2">
      <c r="A1332" s="7"/>
      <c r="B1332" s="7"/>
      <c r="C1332" s="7"/>
      <c r="D1332" s="7"/>
      <c r="E1332" s="7"/>
      <c r="F1332" s="7"/>
      <c r="G1332" s="7"/>
      <c r="H1332" s="7"/>
      <c r="I1332" s="7"/>
      <c r="J1332" s="7"/>
      <c r="K1332" s="7"/>
      <c r="L1332" s="7"/>
      <c r="M1332" s="7"/>
      <c r="N1332" s="7"/>
      <c r="O1332" s="7"/>
      <c r="P1332" s="7"/>
      <c r="Q1332" s="7"/>
      <c r="R1332" s="7"/>
      <c r="S1332" s="7"/>
      <c r="T1332" s="7"/>
      <c r="U1332" s="7"/>
      <c r="V1332" s="7"/>
      <c r="W1332" s="7"/>
      <c r="X1332" s="7"/>
      <c r="Y1332" s="7"/>
      <c r="Z1332" s="7"/>
      <c r="AA1332" s="7"/>
      <c r="AB1332" s="7"/>
    </row>
    <row r="1333" spans="1:28" ht="13.2">
      <c r="A1333" s="7"/>
      <c r="B1333" s="7"/>
      <c r="C1333" s="7"/>
      <c r="D1333" s="7"/>
      <c r="E1333" s="7"/>
      <c r="F1333" s="7"/>
      <c r="G1333" s="7"/>
      <c r="H1333" s="7"/>
      <c r="I1333" s="7"/>
      <c r="J1333" s="7"/>
      <c r="K1333" s="7"/>
      <c r="L1333" s="7"/>
      <c r="M1333" s="7"/>
      <c r="N1333" s="7"/>
      <c r="O1333" s="7"/>
      <c r="P1333" s="7"/>
      <c r="Q1333" s="7"/>
      <c r="R1333" s="7"/>
      <c r="S1333" s="7"/>
      <c r="T1333" s="7"/>
      <c r="U1333" s="7"/>
      <c r="V1333" s="7"/>
      <c r="W1333" s="7"/>
      <c r="X1333" s="7"/>
      <c r="Y1333" s="7"/>
      <c r="Z1333" s="7"/>
      <c r="AA1333" s="7"/>
      <c r="AB1333" s="7"/>
    </row>
    <row r="1334" spans="1:28" ht="13.2">
      <c r="A1334" s="7"/>
      <c r="B1334" s="7"/>
      <c r="C1334" s="7"/>
      <c r="D1334" s="7"/>
      <c r="E1334" s="7"/>
      <c r="F1334" s="7"/>
      <c r="G1334" s="7"/>
      <c r="H1334" s="7"/>
      <c r="I1334" s="7"/>
      <c r="J1334" s="7"/>
      <c r="K1334" s="7"/>
      <c r="L1334" s="7"/>
      <c r="M1334" s="7"/>
      <c r="N1334" s="7"/>
      <c r="O1334" s="7"/>
      <c r="P1334" s="7"/>
      <c r="Q1334" s="7"/>
      <c r="R1334" s="7"/>
      <c r="S1334" s="7"/>
      <c r="T1334" s="7"/>
      <c r="U1334" s="7"/>
      <c r="V1334" s="7"/>
      <c r="W1334" s="7"/>
      <c r="X1334" s="7"/>
      <c r="Y1334" s="7"/>
      <c r="Z1334" s="7"/>
      <c r="AA1334" s="7"/>
      <c r="AB1334" s="7"/>
    </row>
    <row r="1335" spans="1:28" ht="13.2">
      <c r="A1335" s="7"/>
      <c r="B1335" s="7"/>
      <c r="C1335" s="7"/>
      <c r="D1335" s="7"/>
      <c r="E1335" s="7"/>
      <c r="F1335" s="7"/>
      <c r="G1335" s="7"/>
      <c r="H1335" s="7"/>
      <c r="I1335" s="7"/>
      <c r="J1335" s="7"/>
      <c r="K1335" s="7"/>
      <c r="L1335" s="7"/>
      <c r="M1335" s="7"/>
      <c r="N1335" s="7"/>
      <c r="O1335" s="7"/>
      <c r="P1335" s="7"/>
      <c r="Q1335" s="7"/>
      <c r="R1335" s="7"/>
      <c r="S1335" s="7"/>
      <c r="T1335" s="7"/>
      <c r="U1335" s="7"/>
      <c r="V1335" s="7"/>
      <c r="W1335" s="7"/>
      <c r="X1335" s="7"/>
      <c r="Y1335" s="7"/>
      <c r="Z1335" s="7"/>
      <c r="AA1335" s="7"/>
      <c r="AB1335" s="7"/>
    </row>
    <row r="1336" spans="1:28" ht="13.2">
      <c r="A1336" s="7"/>
      <c r="B1336" s="7"/>
      <c r="C1336" s="7"/>
      <c r="D1336" s="7"/>
      <c r="E1336" s="7"/>
      <c r="F1336" s="7"/>
      <c r="G1336" s="7"/>
      <c r="H1336" s="7"/>
      <c r="I1336" s="7"/>
      <c r="J1336" s="7"/>
      <c r="K1336" s="7"/>
      <c r="L1336" s="7"/>
      <c r="M1336" s="7"/>
      <c r="N1336" s="7"/>
      <c r="O1336" s="7"/>
      <c r="P1336" s="7"/>
      <c r="Q1336" s="7"/>
      <c r="R1336" s="7"/>
      <c r="S1336" s="7"/>
      <c r="T1336" s="7"/>
      <c r="U1336" s="7"/>
      <c r="V1336" s="7"/>
      <c r="W1336" s="7"/>
      <c r="X1336" s="7"/>
      <c r="Y1336" s="7"/>
      <c r="Z1336" s="7"/>
      <c r="AA1336" s="7"/>
      <c r="AB1336" s="7"/>
    </row>
    <row r="1337" spans="1:28" ht="13.2">
      <c r="A1337" s="7"/>
      <c r="B1337" s="7"/>
      <c r="C1337" s="7"/>
      <c r="D1337" s="7"/>
      <c r="E1337" s="7"/>
      <c r="F1337" s="7"/>
      <c r="G1337" s="7"/>
      <c r="H1337" s="7"/>
      <c r="I1337" s="7"/>
      <c r="J1337" s="7"/>
      <c r="K1337" s="7"/>
      <c r="L1337" s="7"/>
      <c r="M1337" s="7"/>
      <c r="N1337" s="7"/>
      <c r="O1337" s="7"/>
      <c r="P1337" s="7"/>
      <c r="Q1337" s="7"/>
      <c r="R1337" s="7"/>
      <c r="S1337" s="7"/>
      <c r="T1337" s="7"/>
      <c r="U1337" s="7"/>
      <c r="V1337" s="7"/>
      <c r="W1337" s="7"/>
      <c r="X1337" s="7"/>
      <c r="Y1337" s="7"/>
      <c r="Z1337" s="7"/>
      <c r="AA1337" s="7"/>
      <c r="AB1337" s="7"/>
    </row>
    <row r="1338" spans="1:28" ht="13.2">
      <c r="A1338" s="7"/>
      <c r="B1338" s="7"/>
      <c r="C1338" s="7"/>
      <c r="D1338" s="7"/>
      <c r="E1338" s="7"/>
      <c r="F1338" s="7"/>
      <c r="G1338" s="7"/>
      <c r="H1338" s="7"/>
      <c r="I1338" s="7"/>
      <c r="J1338" s="7"/>
      <c r="K1338" s="7"/>
      <c r="L1338" s="7"/>
      <c r="M1338" s="7"/>
      <c r="N1338" s="7"/>
      <c r="O1338" s="7"/>
      <c r="P1338" s="7"/>
      <c r="Q1338" s="7"/>
      <c r="R1338" s="7"/>
      <c r="S1338" s="7"/>
      <c r="T1338" s="7"/>
      <c r="U1338" s="7"/>
      <c r="V1338" s="7"/>
      <c r="W1338" s="7"/>
      <c r="X1338" s="7"/>
      <c r="Y1338" s="7"/>
      <c r="Z1338" s="7"/>
      <c r="AA1338" s="7"/>
      <c r="AB1338" s="7"/>
    </row>
    <row r="1339" spans="1:28" ht="13.2">
      <c r="A1339" s="7"/>
      <c r="B1339" s="7"/>
      <c r="C1339" s="7"/>
      <c r="D1339" s="7"/>
      <c r="E1339" s="7"/>
      <c r="F1339" s="7"/>
      <c r="G1339" s="7"/>
      <c r="H1339" s="7"/>
      <c r="I1339" s="7"/>
      <c r="J1339" s="7"/>
      <c r="K1339" s="7"/>
      <c r="L1339" s="7"/>
      <c r="M1339" s="7"/>
      <c r="N1339" s="7"/>
      <c r="O1339" s="7"/>
      <c r="P1339" s="7"/>
      <c r="Q1339" s="7"/>
      <c r="R1339" s="7"/>
      <c r="S1339" s="7"/>
      <c r="T1339" s="7"/>
      <c r="U1339" s="7"/>
      <c r="V1339" s="7"/>
      <c r="W1339" s="7"/>
      <c r="X1339" s="7"/>
      <c r="Y1339" s="7"/>
      <c r="Z1339" s="7"/>
      <c r="AA1339" s="7"/>
      <c r="AB1339" s="7"/>
    </row>
    <row r="1340" spans="1:28" ht="13.2">
      <c r="A1340" s="7"/>
      <c r="B1340" s="7"/>
      <c r="C1340" s="7"/>
      <c r="D1340" s="7"/>
      <c r="E1340" s="7"/>
      <c r="F1340" s="7"/>
      <c r="G1340" s="7"/>
      <c r="H1340" s="7"/>
      <c r="I1340" s="7"/>
      <c r="J1340" s="7"/>
      <c r="K1340" s="7"/>
      <c r="L1340" s="7"/>
      <c r="M1340" s="7"/>
      <c r="N1340" s="7"/>
      <c r="O1340" s="7"/>
      <c r="P1340" s="7"/>
      <c r="Q1340" s="7"/>
      <c r="R1340" s="7"/>
      <c r="S1340" s="7"/>
      <c r="T1340" s="7"/>
      <c r="U1340" s="7"/>
      <c r="V1340" s="7"/>
      <c r="W1340" s="7"/>
      <c r="X1340" s="7"/>
      <c r="Y1340" s="7"/>
      <c r="Z1340" s="7"/>
      <c r="AA1340" s="7"/>
      <c r="AB1340" s="7"/>
    </row>
    <row r="1341" spans="1:28" ht="13.2">
      <c r="A1341" s="7"/>
      <c r="B1341" s="7"/>
      <c r="C1341" s="7"/>
      <c r="D1341" s="7"/>
      <c r="E1341" s="7"/>
      <c r="F1341" s="7"/>
      <c r="G1341" s="7"/>
      <c r="H1341" s="7"/>
      <c r="I1341" s="7"/>
      <c r="J1341" s="7"/>
      <c r="K1341" s="7"/>
      <c r="L1341" s="7"/>
      <c r="M1341" s="7"/>
      <c r="N1341" s="7"/>
      <c r="O1341" s="7"/>
      <c r="P1341" s="7"/>
      <c r="Q1341" s="7"/>
      <c r="R1341" s="7"/>
      <c r="S1341" s="7"/>
      <c r="T1341" s="7"/>
      <c r="U1341" s="7"/>
      <c r="V1341" s="7"/>
      <c r="W1341" s="7"/>
      <c r="X1341" s="7"/>
      <c r="Y1341" s="7"/>
      <c r="Z1341" s="7"/>
      <c r="AA1341" s="7"/>
      <c r="AB1341" s="7"/>
    </row>
    <row r="1342" spans="1:28" ht="13.2">
      <c r="A1342" s="7"/>
      <c r="B1342" s="7"/>
      <c r="C1342" s="7"/>
      <c r="D1342" s="7"/>
      <c r="E1342" s="7"/>
      <c r="F1342" s="7"/>
      <c r="G1342" s="7"/>
      <c r="H1342" s="7"/>
      <c r="I1342" s="7"/>
      <c r="J1342" s="7"/>
      <c r="K1342" s="7"/>
      <c r="L1342" s="7"/>
      <c r="M1342" s="7"/>
      <c r="N1342" s="7"/>
      <c r="O1342" s="7"/>
      <c r="P1342" s="7"/>
      <c r="Q1342" s="7"/>
      <c r="R1342" s="7"/>
      <c r="S1342" s="7"/>
      <c r="T1342" s="7"/>
      <c r="U1342" s="7"/>
      <c r="V1342" s="7"/>
      <c r="W1342" s="7"/>
      <c r="X1342" s="7"/>
      <c r="Y1342" s="7"/>
      <c r="Z1342" s="7"/>
      <c r="AA1342" s="7"/>
      <c r="AB1342" s="7"/>
    </row>
    <row r="1343" spans="1:28" ht="13.2">
      <c r="A1343" s="7"/>
      <c r="B1343" s="7"/>
      <c r="C1343" s="7"/>
      <c r="D1343" s="7"/>
      <c r="E1343" s="7"/>
      <c r="F1343" s="7"/>
      <c r="G1343" s="7"/>
      <c r="H1343" s="7"/>
      <c r="I1343" s="7"/>
      <c r="J1343" s="7"/>
      <c r="K1343" s="7"/>
      <c r="L1343" s="7"/>
      <c r="M1343" s="7"/>
      <c r="N1343" s="7"/>
      <c r="O1343" s="7"/>
      <c r="P1343" s="7"/>
      <c r="Q1343" s="7"/>
      <c r="R1343" s="7"/>
      <c r="S1343" s="7"/>
      <c r="T1343" s="7"/>
      <c r="U1343" s="7"/>
      <c r="V1343" s="7"/>
      <c r="W1343" s="7"/>
      <c r="X1343" s="7"/>
      <c r="Y1343" s="7"/>
      <c r="Z1343" s="7"/>
      <c r="AA1343" s="7"/>
      <c r="AB1343" s="7"/>
    </row>
    <row r="1344" spans="1:28" ht="13.2">
      <c r="A1344" s="7"/>
      <c r="B1344" s="7"/>
      <c r="C1344" s="7"/>
      <c r="D1344" s="7"/>
      <c r="E1344" s="7"/>
      <c r="F1344" s="7"/>
      <c r="G1344" s="7"/>
      <c r="H1344" s="7"/>
      <c r="I1344" s="7"/>
      <c r="J1344" s="7"/>
      <c r="K1344" s="7"/>
      <c r="L1344" s="7"/>
      <c r="M1344" s="7"/>
      <c r="N1344" s="7"/>
      <c r="O1344" s="7"/>
      <c r="P1344" s="7"/>
      <c r="Q1344" s="7"/>
      <c r="R1344" s="7"/>
      <c r="S1344" s="7"/>
      <c r="T1344" s="7"/>
      <c r="U1344" s="7"/>
      <c r="V1344" s="7"/>
      <c r="W1344" s="7"/>
      <c r="X1344" s="7"/>
      <c r="Y1344" s="7"/>
      <c r="Z1344" s="7"/>
      <c r="AA1344" s="7"/>
      <c r="AB1344" s="7"/>
    </row>
    <row r="1345" spans="1:28" ht="13.2">
      <c r="A1345" s="7"/>
      <c r="B1345" s="7"/>
      <c r="C1345" s="7"/>
      <c r="D1345" s="7"/>
      <c r="E1345" s="7"/>
      <c r="F1345" s="7"/>
      <c r="G1345" s="7"/>
      <c r="H1345" s="7"/>
      <c r="I1345" s="7"/>
      <c r="J1345" s="7"/>
      <c r="K1345" s="7"/>
      <c r="L1345" s="7"/>
      <c r="M1345" s="7"/>
      <c r="N1345" s="7"/>
      <c r="O1345" s="7"/>
      <c r="P1345" s="7"/>
      <c r="Q1345" s="7"/>
      <c r="R1345" s="7"/>
      <c r="S1345" s="7"/>
      <c r="T1345" s="7"/>
      <c r="U1345" s="7"/>
      <c r="V1345" s="7"/>
      <c r="W1345" s="7"/>
      <c r="X1345" s="7"/>
      <c r="Y1345" s="7"/>
      <c r="Z1345" s="7"/>
      <c r="AA1345" s="7"/>
      <c r="AB1345" s="7"/>
    </row>
    <row r="1346" spans="1:28" ht="13.2">
      <c r="A1346" s="7"/>
      <c r="B1346" s="7"/>
      <c r="C1346" s="7"/>
      <c r="D1346" s="7"/>
      <c r="E1346" s="7"/>
      <c r="F1346" s="7"/>
      <c r="G1346" s="7"/>
      <c r="H1346" s="7"/>
      <c r="I1346" s="7"/>
      <c r="J1346" s="7"/>
      <c r="K1346" s="7"/>
      <c r="L1346" s="7"/>
      <c r="M1346" s="7"/>
      <c r="N1346" s="7"/>
      <c r="O1346" s="7"/>
      <c r="P1346" s="7"/>
      <c r="Q1346" s="7"/>
      <c r="R1346" s="7"/>
      <c r="S1346" s="7"/>
      <c r="T1346" s="7"/>
      <c r="U1346" s="7"/>
      <c r="V1346" s="7"/>
      <c r="W1346" s="7"/>
      <c r="X1346" s="7"/>
      <c r="Y1346" s="7"/>
      <c r="Z1346" s="7"/>
      <c r="AA1346" s="7"/>
      <c r="AB1346" s="7"/>
    </row>
    <row r="1347" spans="1:28" ht="13.2">
      <c r="A1347" s="7"/>
      <c r="B1347" s="7"/>
      <c r="C1347" s="7"/>
      <c r="D1347" s="7"/>
      <c r="E1347" s="7"/>
      <c r="F1347" s="7"/>
      <c r="G1347" s="7"/>
      <c r="H1347" s="7"/>
      <c r="I1347" s="7"/>
      <c r="J1347" s="7"/>
      <c r="K1347" s="7"/>
      <c r="L1347" s="7"/>
      <c r="M1347" s="7"/>
      <c r="N1347" s="7"/>
      <c r="O1347" s="7"/>
      <c r="P1347" s="7"/>
      <c r="Q1347" s="7"/>
      <c r="R1347" s="7"/>
      <c r="S1347" s="7"/>
      <c r="T1347" s="7"/>
      <c r="U1347" s="7"/>
      <c r="V1347" s="7"/>
      <c r="W1347" s="7"/>
      <c r="X1347" s="7"/>
      <c r="Y1347" s="7"/>
      <c r="Z1347" s="7"/>
      <c r="AA1347" s="7"/>
      <c r="AB1347" s="7"/>
    </row>
    <row r="1348" spans="1:28" ht="13.2">
      <c r="A1348" s="7"/>
      <c r="B1348" s="7"/>
      <c r="C1348" s="7"/>
      <c r="D1348" s="7"/>
      <c r="E1348" s="7"/>
      <c r="F1348" s="7"/>
      <c r="G1348" s="7"/>
      <c r="H1348" s="7"/>
      <c r="I1348" s="7"/>
      <c r="J1348" s="7"/>
      <c r="K1348" s="7"/>
      <c r="L1348" s="7"/>
      <c r="M1348" s="7"/>
      <c r="N1348" s="7"/>
      <c r="O1348" s="7"/>
      <c r="P1348" s="7"/>
      <c r="Q1348" s="7"/>
      <c r="R1348" s="7"/>
      <c r="S1348" s="7"/>
      <c r="T1348" s="7"/>
      <c r="U1348" s="7"/>
      <c r="V1348" s="7"/>
      <c r="W1348" s="7"/>
      <c r="X1348" s="7"/>
      <c r="Y1348" s="7"/>
      <c r="Z1348" s="7"/>
      <c r="AA1348" s="7"/>
      <c r="AB1348" s="7"/>
    </row>
    <row r="1349" spans="1:28" ht="13.2">
      <c r="A1349" s="7"/>
      <c r="B1349" s="7"/>
      <c r="C1349" s="7"/>
      <c r="D1349" s="7"/>
      <c r="E1349" s="7"/>
      <c r="F1349" s="7"/>
      <c r="G1349" s="7"/>
      <c r="H1349" s="7"/>
      <c r="I1349" s="7"/>
      <c r="J1349" s="7"/>
      <c r="K1349" s="7"/>
      <c r="L1349" s="7"/>
      <c r="M1349" s="7"/>
      <c r="N1349" s="7"/>
      <c r="O1349" s="7"/>
      <c r="P1349" s="7"/>
      <c r="Q1349" s="7"/>
      <c r="R1349" s="7"/>
      <c r="S1349" s="7"/>
      <c r="T1349" s="7"/>
      <c r="U1349" s="7"/>
      <c r="V1349" s="7"/>
      <c r="W1349" s="7"/>
      <c r="X1349" s="7"/>
      <c r="Y1349" s="7"/>
      <c r="Z1349" s="7"/>
      <c r="AA1349" s="7"/>
      <c r="AB1349" s="7"/>
    </row>
    <row r="1350" spans="1:28" ht="13.2">
      <c r="A1350" s="7"/>
      <c r="B1350" s="7"/>
      <c r="C1350" s="7"/>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7"/>
      <c r="AB1350" s="7"/>
    </row>
    <row r="1351" spans="1:28" ht="13.2">
      <c r="A1351" s="7"/>
      <c r="B1351" s="7"/>
      <c r="C1351" s="7"/>
      <c r="D1351" s="7"/>
      <c r="E1351" s="7"/>
      <c r="F1351" s="7"/>
      <c r="G1351" s="7"/>
      <c r="H1351" s="7"/>
      <c r="I1351" s="7"/>
      <c r="J1351" s="7"/>
      <c r="K1351" s="7"/>
      <c r="L1351" s="7"/>
      <c r="M1351" s="7"/>
      <c r="N1351" s="7"/>
      <c r="O1351" s="7"/>
      <c r="P1351" s="7"/>
      <c r="Q1351" s="7"/>
      <c r="R1351" s="7"/>
      <c r="S1351" s="7"/>
      <c r="T1351" s="7"/>
      <c r="U1351" s="7"/>
      <c r="V1351" s="7"/>
      <c r="W1351" s="7"/>
      <c r="X1351" s="7"/>
      <c r="Y1351" s="7"/>
      <c r="Z1351" s="7"/>
      <c r="AA1351" s="7"/>
      <c r="AB1351" s="7"/>
    </row>
    <row r="1352" spans="1:28" ht="13.2">
      <c r="A1352" s="7"/>
      <c r="B1352" s="7"/>
      <c r="C1352" s="7"/>
      <c r="D1352" s="7"/>
      <c r="E1352" s="7"/>
      <c r="F1352" s="7"/>
      <c r="G1352" s="7"/>
      <c r="H1352" s="7"/>
      <c r="I1352" s="7"/>
      <c r="J1352" s="7"/>
      <c r="K1352" s="7"/>
      <c r="L1352" s="7"/>
      <c r="M1352" s="7"/>
      <c r="N1352" s="7"/>
      <c r="O1352" s="7"/>
      <c r="P1352" s="7"/>
      <c r="Q1352" s="7"/>
      <c r="R1352" s="7"/>
      <c r="S1352" s="7"/>
      <c r="T1352" s="7"/>
      <c r="U1352" s="7"/>
      <c r="V1352" s="7"/>
      <c r="W1352" s="7"/>
      <c r="X1352" s="7"/>
      <c r="Y1352" s="7"/>
      <c r="Z1352" s="7"/>
      <c r="AA1352" s="7"/>
      <c r="AB1352" s="7"/>
    </row>
    <row r="1353" spans="1:28" ht="13.2">
      <c r="A1353" s="7"/>
      <c r="B1353" s="7"/>
      <c r="C1353" s="7"/>
      <c r="D1353" s="7"/>
      <c r="E1353" s="7"/>
      <c r="F1353" s="7"/>
      <c r="G1353" s="7"/>
      <c r="H1353" s="7"/>
      <c r="I1353" s="7"/>
      <c r="J1353" s="7"/>
      <c r="K1353" s="7"/>
      <c r="L1353" s="7"/>
      <c r="M1353" s="7"/>
      <c r="N1353" s="7"/>
      <c r="O1353" s="7"/>
      <c r="P1353" s="7"/>
      <c r="Q1353" s="7"/>
      <c r="R1353" s="7"/>
      <c r="S1353" s="7"/>
      <c r="T1353" s="7"/>
      <c r="U1353" s="7"/>
      <c r="V1353" s="7"/>
      <c r="W1353" s="7"/>
      <c r="X1353" s="7"/>
      <c r="Y1353" s="7"/>
      <c r="Z1353" s="7"/>
      <c r="AA1353" s="7"/>
      <c r="AB1353" s="7"/>
    </row>
    <row r="1354" spans="1:28" ht="13.2">
      <c r="A1354" s="7"/>
      <c r="B1354" s="7"/>
      <c r="C1354" s="7"/>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7"/>
      <c r="AB1354" s="7"/>
    </row>
    <row r="1355" spans="1:28" ht="13.2">
      <c r="A1355" s="7"/>
      <c r="B1355" s="7"/>
      <c r="C1355" s="7"/>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c r="AB1355" s="7"/>
    </row>
    <row r="1356" spans="1:28" ht="13.2">
      <c r="A1356" s="7"/>
      <c r="B1356" s="7"/>
      <c r="C1356" s="7"/>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7"/>
      <c r="AB1356" s="7"/>
    </row>
    <row r="1357" spans="1:28" ht="13.2">
      <c r="A1357" s="7"/>
      <c r="B1357" s="7"/>
      <c r="C1357" s="7"/>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7"/>
      <c r="AB1357" s="7"/>
    </row>
    <row r="1358" spans="1:28" ht="13.2">
      <c r="A1358" s="7"/>
      <c r="B1358" s="7"/>
      <c r="C1358" s="7"/>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c r="AB1358" s="7"/>
    </row>
    <row r="1359" spans="1:28" ht="13.2">
      <c r="A1359" s="7"/>
      <c r="B1359" s="7"/>
      <c r="C1359" s="7"/>
      <c r="D1359" s="7"/>
      <c r="E1359" s="7"/>
      <c r="F1359" s="7"/>
      <c r="G1359" s="7"/>
      <c r="H1359" s="7"/>
      <c r="I1359" s="7"/>
      <c r="J1359" s="7"/>
      <c r="K1359" s="7"/>
      <c r="L1359" s="7"/>
      <c r="M1359" s="7"/>
      <c r="N1359" s="7"/>
      <c r="O1359" s="7"/>
      <c r="P1359" s="7"/>
      <c r="Q1359" s="7"/>
      <c r="R1359" s="7"/>
      <c r="S1359" s="7"/>
      <c r="T1359" s="7"/>
      <c r="U1359" s="7"/>
      <c r="V1359" s="7"/>
      <c r="W1359" s="7"/>
      <c r="X1359" s="7"/>
      <c r="Y1359" s="7"/>
      <c r="Z1359" s="7"/>
      <c r="AA1359" s="7"/>
      <c r="AB1359" s="7"/>
    </row>
    <row r="1360" spans="1:28" ht="13.2">
      <c r="A1360" s="7"/>
      <c r="B1360" s="7"/>
      <c r="C1360" s="7"/>
      <c r="D1360" s="7"/>
      <c r="E1360" s="7"/>
      <c r="F1360" s="7"/>
      <c r="G1360" s="7"/>
      <c r="H1360" s="7"/>
      <c r="I1360" s="7"/>
      <c r="J1360" s="7"/>
      <c r="K1360" s="7"/>
      <c r="L1360" s="7"/>
      <c r="M1360" s="7"/>
      <c r="N1360" s="7"/>
      <c r="O1360" s="7"/>
      <c r="P1360" s="7"/>
      <c r="Q1360" s="7"/>
      <c r="R1360" s="7"/>
      <c r="S1360" s="7"/>
      <c r="T1360" s="7"/>
      <c r="U1360" s="7"/>
      <c r="V1360" s="7"/>
      <c r="W1360" s="7"/>
      <c r="X1360" s="7"/>
      <c r="Y1360" s="7"/>
      <c r="Z1360" s="7"/>
      <c r="AA1360" s="7"/>
      <c r="AB1360" s="7"/>
    </row>
    <row r="1361" spans="1:28" ht="13.2">
      <c r="A1361" s="7"/>
      <c r="B1361" s="7"/>
      <c r="C1361" s="7"/>
      <c r="D1361" s="7"/>
      <c r="E1361" s="7"/>
      <c r="F1361" s="7"/>
      <c r="G1361" s="7"/>
      <c r="H1361" s="7"/>
      <c r="I1361" s="7"/>
      <c r="J1361" s="7"/>
      <c r="K1361" s="7"/>
      <c r="L1361" s="7"/>
      <c r="M1361" s="7"/>
      <c r="N1361" s="7"/>
      <c r="O1361" s="7"/>
      <c r="P1361" s="7"/>
      <c r="Q1361" s="7"/>
      <c r="R1361" s="7"/>
      <c r="S1361" s="7"/>
      <c r="T1361" s="7"/>
      <c r="U1361" s="7"/>
      <c r="V1361" s="7"/>
      <c r="W1361" s="7"/>
      <c r="X1361" s="7"/>
      <c r="Y1361" s="7"/>
      <c r="Z1361" s="7"/>
      <c r="AA1361" s="7"/>
      <c r="AB1361" s="7"/>
    </row>
    <row r="1362" spans="1:28" ht="13.2">
      <c r="A1362" s="7"/>
      <c r="B1362" s="7"/>
      <c r="C1362" s="7"/>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c r="AB1362" s="7"/>
    </row>
    <row r="1363" spans="1:28" ht="13.2">
      <c r="A1363" s="7"/>
      <c r="B1363" s="7"/>
      <c r="C1363" s="7"/>
      <c r="D1363" s="7"/>
      <c r="E1363" s="7"/>
      <c r="F1363" s="7"/>
      <c r="G1363" s="7"/>
      <c r="H1363" s="7"/>
      <c r="I1363" s="7"/>
      <c r="J1363" s="7"/>
      <c r="K1363" s="7"/>
      <c r="L1363" s="7"/>
      <c r="M1363" s="7"/>
      <c r="N1363" s="7"/>
      <c r="O1363" s="7"/>
      <c r="P1363" s="7"/>
      <c r="Q1363" s="7"/>
      <c r="R1363" s="7"/>
      <c r="S1363" s="7"/>
      <c r="T1363" s="7"/>
      <c r="U1363" s="7"/>
      <c r="V1363" s="7"/>
      <c r="W1363" s="7"/>
      <c r="X1363" s="7"/>
      <c r="Y1363" s="7"/>
      <c r="Z1363" s="7"/>
      <c r="AA1363" s="7"/>
      <c r="AB1363"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917FE231-E6F2-46D7-B5B3-950188A852DD}"/>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4CAE2-0A47-4683-B10B-CC1C91D85DC3}">
  <dimension ref="A1:AB25"/>
  <sheetViews>
    <sheetView showGridLines="0" zoomScaleNormal="100" workbookViewId="0"/>
  </sheetViews>
  <sheetFormatPr baseColWidth="10" defaultColWidth="11.44140625" defaultRowHeight="13.2"/>
  <cols>
    <col min="1" max="1" width="18.5546875" style="7" customWidth="1"/>
    <col min="2" max="2" width="4.44140625" style="7" customWidth="1"/>
    <col min="3" max="4" width="4.5546875" style="7" customWidth="1"/>
    <col min="5" max="5" width="4.88671875" style="7" customWidth="1"/>
    <col min="6" max="6" width="5.109375" style="7" customWidth="1"/>
    <col min="7" max="7" width="5" style="7" customWidth="1"/>
    <col min="8" max="8" width="4.88671875" style="7" customWidth="1"/>
    <col min="9" max="9" width="5.109375" style="7" customWidth="1"/>
    <col min="10" max="10" width="4.44140625" style="7" customWidth="1"/>
    <col min="11" max="11" width="4.5546875" style="7" customWidth="1"/>
    <col min="12" max="12" width="5.5546875" style="7" customWidth="1"/>
    <col min="13" max="13" width="5.44140625" style="7" customWidth="1"/>
    <col min="14" max="14" width="4.88671875" style="7" customWidth="1"/>
    <col min="15" max="15" width="5" style="7" customWidth="1"/>
    <col min="16" max="16" width="5.88671875" style="7" customWidth="1"/>
    <col min="17" max="18" width="4.88671875" style="7" customWidth="1"/>
    <col min="19" max="19" width="4.44140625" style="7" customWidth="1"/>
    <col min="20" max="20" width="4.5546875" style="7" customWidth="1"/>
    <col min="21" max="21" width="5" style="7" customWidth="1"/>
    <col min="22" max="22" width="5.109375" style="7" bestFit="1" customWidth="1"/>
    <col min="23" max="23" width="5.109375" style="7" customWidth="1"/>
    <col min="24" max="26" width="4.5546875" style="7" customWidth="1"/>
    <col min="27" max="27" width="8.44140625" style="7" bestFit="1" customWidth="1"/>
    <col min="28" max="16384" width="11.44140625" style="7"/>
  </cols>
  <sheetData>
    <row r="1" spans="1:28" s="70" customFormat="1" ht="20.25" customHeight="1">
      <c r="A1" s="1189" t="s">
        <v>1067</v>
      </c>
      <c r="B1" s="69"/>
      <c r="C1" s="69"/>
      <c r="D1" s="69"/>
      <c r="E1" s="69"/>
      <c r="F1" s="69"/>
      <c r="G1" s="69"/>
      <c r="H1" s="69"/>
      <c r="I1" s="69"/>
      <c r="J1" s="69"/>
      <c r="K1" s="69"/>
      <c r="L1" s="69"/>
      <c r="M1" s="69"/>
      <c r="N1" s="69"/>
      <c r="O1" s="69"/>
      <c r="P1" s="69"/>
      <c r="Q1" s="69"/>
      <c r="R1" s="69"/>
      <c r="S1" s="69"/>
      <c r="T1" s="69"/>
      <c r="U1" s="69"/>
      <c r="V1" s="69"/>
      <c r="W1" s="69"/>
      <c r="X1" s="69"/>
      <c r="Y1" s="69"/>
      <c r="Z1" s="69"/>
      <c r="AA1" s="69"/>
    </row>
    <row r="2" spans="1:28" s="72" customFormat="1" ht="24.75" customHeight="1">
      <c r="A2" s="71" t="s">
        <v>64</v>
      </c>
      <c r="B2" s="71"/>
      <c r="C2" s="71"/>
      <c r="D2" s="71"/>
      <c r="E2" s="71"/>
      <c r="F2" s="71"/>
      <c r="G2" s="71"/>
      <c r="H2" s="71"/>
      <c r="I2" s="71"/>
      <c r="J2" s="71"/>
      <c r="K2" s="71"/>
      <c r="L2" s="71"/>
      <c r="M2" s="71"/>
      <c r="N2" s="71"/>
      <c r="O2" s="71"/>
      <c r="P2" s="71"/>
      <c r="Q2" s="71"/>
      <c r="R2" s="71"/>
      <c r="S2" s="71"/>
      <c r="T2" s="71"/>
      <c r="U2" s="71"/>
      <c r="V2" s="71"/>
      <c r="W2" s="71"/>
      <c r="X2" s="71"/>
      <c r="Y2" s="71"/>
      <c r="Z2" s="71"/>
      <c r="AA2" s="71"/>
    </row>
    <row r="3" spans="1:28" s="74" customFormat="1" ht="21" customHeight="1">
      <c r="A3" s="73">
        <v>45351</v>
      </c>
      <c r="B3" s="73"/>
      <c r="C3" s="73"/>
      <c r="D3" s="73"/>
      <c r="E3" s="73"/>
      <c r="F3" s="73"/>
      <c r="G3" s="73"/>
      <c r="H3" s="73"/>
      <c r="I3" s="73"/>
      <c r="J3" s="73"/>
      <c r="K3" s="73"/>
      <c r="L3" s="73"/>
      <c r="M3" s="73"/>
      <c r="N3" s="73"/>
      <c r="O3" s="73"/>
      <c r="P3" s="73"/>
      <c r="Q3" s="73"/>
      <c r="R3" s="73"/>
      <c r="S3" s="73"/>
      <c r="T3" s="73"/>
      <c r="U3" s="73"/>
      <c r="V3" s="73"/>
      <c r="W3" s="73"/>
      <c r="X3" s="73"/>
      <c r="Y3" s="73"/>
      <c r="Z3" s="73"/>
      <c r="AA3" s="73"/>
    </row>
    <row r="4" spans="1:28" s="76" customFormat="1" ht="20.25" customHeight="1">
      <c r="A4" s="75" t="s">
        <v>65</v>
      </c>
      <c r="B4" s="75"/>
      <c r="C4" s="75"/>
      <c r="D4" s="75"/>
      <c r="E4" s="75"/>
      <c r="F4" s="75"/>
      <c r="G4" s="75"/>
      <c r="H4" s="75"/>
      <c r="I4" s="75"/>
      <c r="J4" s="75"/>
      <c r="K4" s="75"/>
      <c r="L4" s="75"/>
      <c r="M4" s="75"/>
      <c r="N4" s="75"/>
      <c r="O4" s="75"/>
      <c r="P4" s="75"/>
      <c r="Q4" s="75"/>
      <c r="R4" s="75"/>
      <c r="S4" s="75"/>
      <c r="T4" s="75"/>
      <c r="U4" s="75"/>
      <c r="V4" s="75"/>
      <c r="W4" s="75"/>
      <c r="X4" s="75"/>
      <c r="Y4" s="75"/>
      <c r="Z4" s="75"/>
      <c r="AA4" s="75"/>
    </row>
    <row r="5" spans="1:28" s="77" customFormat="1" ht="8.25" customHeight="1" thickBot="1"/>
    <row r="6" spans="1:28" s="77" customFormat="1" ht="82.5" customHeight="1">
      <c r="A6" s="10" t="s">
        <v>66</v>
      </c>
      <c r="B6" s="11" t="s">
        <v>3</v>
      </c>
      <c r="C6" s="11" t="s">
        <v>4</v>
      </c>
      <c r="D6" s="11" t="s">
        <v>67</v>
      </c>
      <c r="E6" s="11" t="s">
        <v>6</v>
      </c>
      <c r="F6" s="11" t="s">
        <v>7</v>
      </c>
      <c r="G6" s="11" t="s">
        <v>8</v>
      </c>
      <c r="H6" s="11" t="s">
        <v>9</v>
      </c>
      <c r="I6" s="11" t="s">
        <v>10</v>
      </c>
      <c r="J6" s="11" t="s">
        <v>11</v>
      </c>
      <c r="K6" s="11" t="s">
        <v>12</v>
      </c>
      <c r="L6" s="11" t="s">
        <v>13</v>
      </c>
      <c r="M6" s="11" t="s">
        <v>14</v>
      </c>
      <c r="N6" s="11" t="s">
        <v>15</v>
      </c>
      <c r="O6" s="11" t="s">
        <v>16</v>
      </c>
      <c r="P6" s="11" t="s">
        <v>17</v>
      </c>
      <c r="Q6" s="11" t="s">
        <v>18</v>
      </c>
      <c r="R6" s="11" t="s">
        <v>19</v>
      </c>
      <c r="S6" s="11" t="s">
        <v>20</v>
      </c>
      <c r="T6" s="11" t="s">
        <v>21</v>
      </c>
      <c r="U6" s="11" t="s">
        <v>22</v>
      </c>
      <c r="V6" s="11" t="s">
        <v>23</v>
      </c>
      <c r="W6" s="11" t="s">
        <v>24</v>
      </c>
      <c r="X6" s="11" t="s">
        <v>25</v>
      </c>
      <c r="Y6" s="11" t="s">
        <v>26</v>
      </c>
      <c r="Z6" s="11" t="s">
        <v>27</v>
      </c>
      <c r="AA6" s="78" t="s">
        <v>68</v>
      </c>
      <c r="AB6" s="79"/>
    </row>
    <row r="7" spans="1:28" s="77" customFormat="1" ht="6" customHeight="1">
      <c r="A7" s="80"/>
      <c r="B7" s="81"/>
      <c r="C7" s="81"/>
      <c r="D7" s="81"/>
      <c r="E7" s="81"/>
      <c r="F7" s="81"/>
      <c r="G7" s="81"/>
      <c r="H7" s="81"/>
      <c r="I7" s="81"/>
      <c r="J7" s="81"/>
      <c r="K7" s="81"/>
      <c r="L7" s="81"/>
      <c r="M7" s="81"/>
      <c r="N7" s="81"/>
      <c r="O7" s="81"/>
      <c r="P7" s="81"/>
      <c r="Q7" s="81"/>
      <c r="R7" s="81"/>
      <c r="S7" s="81"/>
      <c r="T7" s="81"/>
      <c r="U7" s="81"/>
      <c r="V7" s="81"/>
      <c r="W7" s="81"/>
      <c r="X7" s="81"/>
      <c r="Y7" s="81"/>
      <c r="Z7" s="81"/>
      <c r="AA7" s="82"/>
      <c r="AB7" s="79"/>
    </row>
    <row r="8" spans="1:28" s="77" customFormat="1" ht="9.75" customHeight="1">
      <c r="A8" s="83"/>
      <c r="B8" s="84"/>
      <c r="C8" s="84"/>
      <c r="D8" s="84"/>
      <c r="E8" s="84"/>
      <c r="F8" s="84"/>
      <c r="G8" s="84"/>
      <c r="H8" s="84"/>
      <c r="I8" s="84"/>
      <c r="J8" s="84"/>
      <c r="K8" s="84"/>
      <c r="L8" s="84"/>
      <c r="M8" s="84"/>
      <c r="N8" s="84"/>
      <c r="O8" s="84"/>
      <c r="P8" s="84"/>
      <c r="Q8" s="84"/>
      <c r="R8" s="84"/>
      <c r="S8" s="84"/>
      <c r="T8" s="84"/>
      <c r="U8" s="84"/>
      <c r="V8" s="84"/>
      <c r="W8" s="84"/>
      <c r="X8" s="84"/>
      <c r="Y8" s="84"/>
      <c r="Z8" s="84"/>
      <c r="AA8" s="85"/>
      <c r="AB8" s="79"/>
    </row>
    <row r="9" spans="1:28" s="22" customFormat="1" ht="18" customHeight="1">
      <c r="A9" s="86" t="s">
        <v>29</v>
      </c>
      <c r="B9" s="87" t="s">
        <v>69</v>
      </c>
      <c r="C9" s="87">
        <v>2.9111371020216001</v>
      </c>
      <c r="D9" s="87">
        <v>0.18125542037213402</v>
      </c>
      <c r="E9" s="87">
        <v>4.3995218178633397</v>
      </c>
      <c r="F9" s="87">
        <v>0.77133813027522313</v>
      </c>
      <c r="G9" s="87">
        <v>2.3325157293409502</v>
      </c>
      <c r="H9" s="87">
        <v>2.0634699147939308</v>
      </c>
      <c r="I9" s="87">
        <v>1.108040893122906</v>
      </c>
      <c r="J9" s="87">
        <v>0.17487376558136805</v>
      </c>
      <c r="K9" s="87">
        <v>2.1681227882559559</v>
      </c>
      <c r="L9" s="87">
        <v>4.0715544428136647</v>
      </c>
      <c r="M9" s="87">
        <v>2.6984702196526018</v>
      </c>
      <c r="N9" s="87">
        <v>6.0448666481769608</v>
      </c>
      <c r="O9" s="87">
        <v>5.5137258721492879</v>
      </c>
      <c r="P9" s="87">
        <v>45.968928273218864</v>
      </c>
      <c r="Q9" s="87">
        <v>2.6219850060973737</v>
      </c>
      <c r="R9" s="87">
        <v>0.64183331425446144</v>
      </c>
      <c r="S9" s="87">
        <v>0.58677111433564511</v>
      </c>
      <c r="T9" s="87">
        <v>0.37436311904441122</v>
      </c>
      <c r="U9" s="87">
        <v>6.3775973099271823</v>
      </c>
      <c r="V9" s="87">
        <v>1.1233996683310699</v>
      </c>
      <c r="W9" s="87">
        <v>2.8777893060012496</v>
      </c>
      <c r="X9" s="87">
        <v>1.4151261891732574</v>
      </c>
      <c r="Y9" s="87">
        <v>1.5129770647317489</v>
      </c>
      <c r="Z9" s="87">
        <v>2.0603368904648112</v>
      </c>
      <c r="AA9" s="88">
        <v>2547442.7140000002</v>
      </c>
      <c r="AB9" s="89"/>
    </row>
    <row r="10" spans="1:28" s="22" customFormat="1" ht="18" customHeight="1">
      <c r="A10" s="22" t="s">
        <v>30</v>
      </c>
      <c r="B10" s="87">
        <v>0.41618161921958263</v>
      </c>
      <c r="C10" s="87">
        <v>2.7196571938985987</v>
      </c>
      <c r="D10" s="87" t="s">
        <v>69</v>
      </c>
      <c r="E10" s="87">
        <v>20.494560704967114</v>
      </c>
      <c r="F10" s="87">
        <v>0.80711059759814952</v>
      </c>
      <c r="G10" s="87">
        <v>3.1332855719558621</v>
      </c>
      <c r="H10" s="87">
        <v>3.5536931810049821</v>
      </c>
      <c r="I10" s="87">
        <v>1.5633737849066562</v>
      </c>
      <c r="J10" s="87" t="s">
        <v>69</v>
      </c>
      <c r="K10" s="87">
        <v>1.5778302955117081</v>
      </c>
      <c r="L10" s="87">
        <v>3.750772378116273</v>
      </c>
      <c r="M10" s="87">
        <v>1.55246843254107</v>
      </c>
      <c r="N10" s="87">
        <v>5.6190275780876684</v>
      </c>
      <c r="O10" s="87">
        <v>4.5575382088911196</v>
      </c>
      <c r="P10" s="87">
        <v>35.147554030546438</v>
      </c>
      <c r="Q10" s="87">
        <v>1.2612967691380541</v>
      </c>
      <c r="R10" s="87" t="s">
        <v>69</v>
      </c>
      <c r="S10" s="87">
        <v>0.71608692778239391</v>
      </c>
      <c r="T10" s="87" t="s">
        <v>69</v>
      </c>
      <c r="U10" s="87">
        <v>6.1630673468004309</v>
      </c>
      <c r="V10" s="87">
        <v>1.9205925305808442</v>
      </c>
      <c r="W10" s="87">
        <v>1.7785646205444836</v>
      </c>
      <c r="X10" s="87">
        <v>1.4500466156523613</v>
      </c>
      <c r="Y10" s="87">
        <v>0.62018435772104763</v>
      </c>
      <c r="Z10" s="87">
        <v>1.1971072545351686</v>
      </c>
      <c r="AA10" s="88">
        <v>4169484.7149999999</v>
      </c>
      <c r="AB10" s="89"/>
    </row>
    <row r="11" spans="1:28" s="22" customFormat="1" ht="18" customHeight="1">
      <c r="A11" s="22" t="s">
        <v>31</v>
      </c>
      <c r="B11" s="87">
        <v>2.0300290092685445</v>
      </c>
      <c r="C11" s="87">
        <v>2.4574598531701515</v>
      </c>
      <c r="D11" s="87">
        <v>1.7001350611903079</v>
      </c>
      <c r="E11" s="87">
        <v>8.8184065571933221</v>
      </c>
      <c r="F11" s="87">
        <v>1.1336934551120614</v>
      </c>
      <c r="G11" s="87">
        <v>10.157640079318963</v>
      </c>
      <c r="H11" s="87">
        <v>0.64521811242695981</v>
      </c>
      <c r="I11" s="87">
        <v>3.4801949782745574</v>
      </c>
      <c r="J11" s="87">
        <v>2.7420081002965047</v>
      </c>
      <c r="K11" s="87">
        <v>3.7096137902247159</v>
      </c>
      <c r="L11" s="87">
        <v>0.60328823722512093</v>
      </c>
      <c r="M11" s="87">
        <v>11.166913649194585</v>
      </c>
      <c r="N11" s="87">
        <v>9.0770415752680087</v>
      </c>
      <c r="O11" s="87">
        <v>1.9706803606802097</v>
      </c>
      <c r="P11" s="87">
        <v>13.837707862281198</v>
      </c>
      <c r="Q11" s="87">
        <v>0.63254408100806792</v>
      </c>
      <c r="R11" s="87">
        <v>1.3454803204152039</v>
      </c>
      <c r="S11" s="87">
        <v>1.6388401684182663</v>
      </c>
      <c r="T11" s="87">
        <v>3.3075648461863718</v>
      </c>
      <c r="U11" s="87">
        <v>8.2536047285251559</v>
      </c>
      <c r="V11" s="87">
        <v>2.9450026562218805</v>
      </c>
      <c r="W11" s="87">
        <v>2.8813972658840563</v>
      </c>
      <c r="X11" s="87">
        <v>1.9436221657858626</v>
      </c>
      <c r="Y11" s="87">
        <v>0.44759120734733027</v>
      </c>
      <c r="Z11" s="87">
        <v>3.0743218790825919</v>
      </c>
      <c r="AA11" s="88">
        <v>2275613.7370000002</v>
      </c>
      <c r="AB11" s="89"/>
    </row>
    <row r="12" spans="1:28" s="22" customFormat="1" ht="18" customHeight="1">
      <c r="A12" s="22" t="s">
        <v>32</v>
      </c>
      <c r="B12" s="87">
        <v>0.26784568852986129</v>
      </c>
      <c r="C12" s="87">
        <v>2.2345707899551899</v>
      </c>
      <c r="D12" s="87">
        <v>0.37804455293108774</v>
      </c>
      <c r="E12" s="87">
        <v>2.6752429238086073</v>
      </c>
      <c r="F12" s="87">
        <v>0.92212615382273655</v>
      </c>
      <c r="G12" s="87">
        <v>4.0242923999191467</v>
      </c>
      <c r="H12" s="87">
        <v>0.68944448997991103</v>
      </c>
      <c r="I12" s="87">
        <v>1.0983349098656321</v>
      </c>
      <c r="J12" s="87">
        <v>0.16089922006533755</v>
      </c>
      <c r="K12" s="87">
        <v>1.8692605062529413</v>
      </c>
      <c r="L12" s="87">
        <v>3.4614317601354081</v>
      </c>
      <c r="M12" s="87">
        <v>3.01726717387346</v>
      </c>
      <c r="N12" s="87">
        <v>5.7379993300081837</v>
      </c>
      <c r="O12" s="87">
        <v>5.3802407798017624</v>
      </c>
      <c r="P12" s="87">
        <v>43.789463441656174</v>
      </c>
      <c r="Q12" s="87">
        <v>4.9003604280766417</v>
      </c>
      <c r="R12" s="87">
        <v>1.3879989761571625</v>
      </c>
      <c r="S12" s="87">
        <v>0.49256506910532571</v>
      </c>
      <c r="T12" s="87">
        <v>0.59520719717985437</v>
      </c>
      <c r="U12" s="87">
        <v>8.6584494179620801</v>
      </c>
      <c r="V12" s="87">
        <v>0.75106681953708432</v>
      </c>
      <c r="W12" s="87">
        <v>4.2142143124314444</v>
      </c>
      <c r="X12" s="87">
        <v>0.46151241847466223</v>
      </c>
      <c r="Y12" s="87">
        <v>1.2869047874823494</v>
      </c>
      <c r="Z12" s="87">
        <v>1.5452564529879567</v>
      </c>
      <c r="AA12" s="88">
        <v>1259287.024</v>
      </c>
      <c r="AB12" s="89"/>
    </row>
    <row r="13" spans="1:28" s="22" customFormat="1" ht="18" customHeight="1">
      <c r="A13" s="22" t="s">
        <v>33</v>
      </c>
      <c r="B13" s="87" t="s">
        <v>69</v>
      </c>
      <c r="C13" s="87" t="s">
        <v>69</v>
      </c>
      <c r="D13" s="87" t="s">
        <v>69</v>
      </c>
      <c r="E13" s="87" t="s">
        <v>69</v>
      </c>
      <c r="F13" s="87" t="s">
        <v>69</v>
      </c>
      <c r="G13" s="87" t="s">
        <v>69</v>
      </c>
      <c r="H13" s="87">
        <v>2.0341743489861881</v>
      </c>
      <c r="I13" s="87" t="s">
        <v>69</v>
      </c>
      <c r="J13" s="87" t="s">
        <v>69</v>
      </c>
      <c r="K13" s="87" t="s">
        <v>69</v>
      </c>
      <c r="L13" s="87">
        <v>9.5454051144143275</v>
      </c>
      <c r="M13" s="87">
        <v>16.425298852395294</v>
      </c>
      <c r="N13" s="87">
        <v>2.7919086420084342</v>
      </c>
      <c r="O13" s="87">
        <v>4.7697304390966071</v>
      </c>
      <c r="P13" s="87">
        <v>57.638516182469857</v>
      </c>
      <c r="Q13" s="87" t="s">
        <v>69</v>
      </c>
      <c r="R13" s="87" t="s">
        <v>69</v>
      </c>
      <c r="S13" s="87" t="s">
        <v>69</v>
      </c>
      <c r="T13" s="87">
        <v>1.2982874727206288</v>
      </c>
      <c r="U13" s="87">
        <v>5.4966789479086682</v>
      </c>
      <c r="V13" s="87" t="s">
        <v>69</v>
      </c>
      <c r="W13" s="87" t="s">
        <v>69</v>
      </c>
      <c r="X13" s="87" t="s">
        <v>69</v>
      </c>
      <c r="Y13" s="87" t="s">
        <v>69</v>
      </c>
      <c r="Z13" s="87" t="s">
        <v>69</v>
      </c>
      <c r="AA13" s="88">
        <v>288464.31</v>
      </c>
      <c r="AB13" s="89"/>
    </row>
    <row r="14" spans="1:28" s="22" customFormat="1" ht="18" customHeight="1">
      <c r="A14" s="90" t="s">
        <v>34</v>
      </c>
      <c r="B14" s="87" t="s">
        <v>69</v>
      </c>
      <c r="C14" s="87">
        <v>1.6799331687388872</v>
      </c>
      <c r="D14" s="87" t="s">
        <v>69</v>
      </c>
      <c r="E14" s="87">
        <v>2.8434482593797616</v>
      </c>
      <c r="F14" s="87" t="s">
        <v>69</v>
      </c>
      <c r="G14" s="87">
        <v>1.9572618412937517</v>
      </c>
      <c r="H14" s="87">
        <v>2.6261518420247976</v>
      </c>
      <c r="I14" s="87">
        <v>1.9494867675175516</v>
      </c>
      <c r="J14" s="87" t="s">
        <v>69</v>
      </c>
      <c r="K14" s="87">
        <v>1.4979091337836015</v>
      </c>
      <c r="L14" s="87">
        <v>2.8279487864777577</v>
      </c>
      <c r="M14" s="87">
        <v>2.494006482411796</v>
      </c>
      <c r="N14" s="87">
        <v>5.3336337977990524</v>
      </c>
      <c r="O14" s="87">
        <v>3.6643185695617455</v>
      </c>
      <c r="P14" s="87">
        <v>62.378020056888481</v>
      </c>
      <c r="Q14" s="87" t="s">
        <v>69</v>
      </c>
      <c r="R14" s="87" t="s">
        <v>69</v>
      </c>
      <c r="S14" s="87">
        <v>0.73124770119503391</v>
      </c>
      <c r="T14" s="87" t="s">
        <v>69</v>
      </c>
      <c r="U14" s="87">
        <v>6.1028039709484929</v>
      </c>
      <c r="V14" s="87">
        <v>1.2295019626285819</v>
      </c>
      <c r="W14" s="87">
        <v>0.44834393798246647</v>
      </c>
      <c r="X14" s="87">
        <v>0.91362269107109273</v>
      </c>
      <c r="Y14" s="87">
        <v>0.26881564525765456</v>
      </c>
      <c r="Z14" s="87">
        <v>1.0535453850394945</v>
      </c>
      <c r="AA14" s="88">
        <v>1592512.22</v>
      </c>
      <c r="AB14" s="89"/>
    </row>
    <row r="15" spans="1:28" s="22" customFormat="1" ht="18" customHeight="1">
      <c r="A15" s="22" t="s">
        <v>35</v>
      </c>
      <c r="B15" s="87" t="s">
        <v>69</v>
      </c>
      <c r="C15" s="87" t="s">
        <v>69</v>
      </c>
      <c r="D15" s="87" t="s">
        <v>69</v>
      </c>
      <c r="E15" s="87" t="s">
        <v>69</v>
      </c>
      <c r="F15" s="87" t="s">
        <v>69</v>
      </c>
      <c r="G15" s="87" t="s">
        <v>69</v>
      </c>
      <c r="H15" s="87" t="s">
        <v>69</v>
      </c>
      <c r="I15" s="87" t="s">
        <v>69</v>
      </c>
      <c r="J15" s="87" t="s">
        <v>69</v>
      </c>
      <c r="K15" s="87" t="s">
        <v>69</v>
      </c>
      <c r="L15" s="87" t="s">
        <v>69</v>
      </c>
      <c r="M15" s="87" t="s">
        <v>69</v>
      </c>
      <c r="N15" s="87" t="s">
        <v>69</v>
      </c>
      <c r="O15" s="87" t="s">
        <v>69</v>
      </c>
      <c r="P15" s="87">
        <v>100</v>
      </c>
      <c r="Q15" s="87" t="s">
        <v>69</v>
      </c>
      <c r="R15" s="87" t="s">
        <v>69</v>
      </c>
      <c r="S15" s="87" t="s">
        <v>69</v>
      </c>
      <c r="T15" s="87" t="s">
        <v>69</v>
      </c>
      <c r="U15" s="87" t="s">
        <v>69</v>
      </c>
      <c r="V15" s="87" t="s">
        <v>69</v>
      </c>
      <c r="W15" s="87" t="s">
        <v>69</v>
      </c>
      <c r="X15" s="87" t="s">
        <v>69</v>
      </c>
      <c r="Y15" s="87" t="s">
        <v>69</v>
      </c>
      <c r="Z15" s="87" t="s">
        <v>69</v>
      </c>
      <c r="AA15" s="88">
        <v>1452078.3640000001</v>
      </c>
      <c r="AB15" s="89"/>
    </row>
    <row r="16" spans="1:28" s="22" customFormat="1" ht="18" customHeight="1">
      <c r="A16" s="22" t="s">
        <v>36</v>
      </c>
      <c r="B16" s="87" t="s">
        <v>69</v>
      </c>
      <c r="C16" s="87" t="s">
        <v>69</v>
      </c>
      <c r="D16" s="87">
        <v>4.0406936184148625</v>
      </c>
      <c r="E16" s="87">
        <v>4.8366632574653634</v>
      </c>
      <c r="F16" s="87">
        <v>6.2688511213732863</v>
      </c>
      <c r="G16" s="87" t="s">
        <v>69</v>
      </c>
      <c r="H16" s="87">
        <v>6.1391713508033821</v>
      </c>
      <c r="I16" s="87">
        <v>2.159451017838204</v>
      </c>
      <c r="J16" s="87">
        <v>1.1019425603139987</v>
      </c>
      <c r="K16" s="87">
        <v>5.0224394994261932</v>
      </c>
      <c r="L16" s="87">
        <v>4.3348725631569849</v>
      </c>
      <c r="M16" s="87">
        <v>5.6637405481528447</v>
      </c>
      <c r="N16" s="87">
        <v>4.1998542441432036</v>
      </c>
      <c r="O16" s="87" t="s">
        <v>69</v>
      </c>
      <c r="P16" s="87">
        <v>56.232320218911681</v>
      </c>
      <c r="Q16" s="87" t="s">
        <v>69</v>
      </c>
      <c r="R16" s="87" t="s">
        <v>69</v>
      </c>
      <c r="S16" s="87" t="s">
        <v>69</v>
      </c>
      <c r="T16" s="87" t="s">
        <v>69</v>
      </c>
      <c r="U16" s="87" t="s">
        <v>69</v>
      </c>
      <c r="V16" s="87" t="s">
        <v>69</v>
      </c>
      <c r="W16" s="87" t="s">
        <v>69</v>
      </c>
      <c r="X16" s="87" t="s">
        <v>69</v>
      </c>
      <c r="Y16" s="87" t="s">
        <v>69</v>
      </c>
      <c r="Z16" s="87" t="s">
        <v>69</v>
      </c>
      <c r="AA16" s="88">
        <v>587350.66899999999</v>
      </c>
      <c r="AB16" s="89"/>
    </row>
    <row r="17" spans="1:28" s="22" customFormat="1" ht="18" customHeight="1">
      <c r="A17" s="22" t="s">
        <v>37</v>
      </c>
      <c r="B17" s="87" t="s">
        <v>69</v>
      </c>
      <c r="C17" s="87">
        <v>1.064520666313566</v>
      </c>
      <c r="D17" s="87">
        <v>8.3999793969520393</v>
      </c>
      <c r="E17" s="87">
        <v>5.9770236894875959</v>
      </c>
      <c r="F17" s="87">
        <v>2.5203924349937892</v>
      </c>
      <c r="G17" s="87">
        <v>13.994818245417081</v>
      </c>
      <c r="H17" s="87" t="s">
        <v>69</v>
      </c>
      <c r="I17" s="87">
        <v>37.406434418972388</v>
      </c>
      <c r="J17" s="87">
        <v>0.73286800982846612</v>
      </c>
      <c r="K17" s="87" t="s">
        <v>69</v>
      </c>
      <c r="L17" s="87">
        <v>2.8997688457541821</v>
      </c>
      <c r="M17" s="87">
        <v>0.9358833904135031</v>
      </c>
      <c r="N17" s="87">
        <v>3.0227141088538461</v>
      </c>
      <c r="O17" s="87">
        <v>0.71610467695957558</v>
      </c>
      <c r="P17" s="87">
        <v>6.1622459965990046</v>
      </c>
      <c r="Q17" s="87" t="s">
        <v>69</v>
      </c>
      <c r="R17" s="87" t="s">
        <v>69</v>
      </c>
      <c r="S17" s="87">
        <v>2.5643997547945947</v>
      </c>
      <c r="T17" s="87" t="s">
        <v>69</v>
      </c>
      <c r="U17" s="87" t="s">
        <v>69</v>
      </c>
      <c r="V17" s="87">
        <v>9.3455054420761474</v>
      </c>
      <c r="W17" s="87" t="s">
        <v>69</v>
      </c>
      <c r="X17" s="87">
        <v>4.2573409225842171</v>
      </c>
      <c r="Y17" s="87" t="s">
        <v>69</v>
      </c>
      <c r="Z17" s="87" t="s">
        <v>69</v>
      </c>
      <c r="AA17" s="88">
        <v>388544.45299999998</v>
      </c>
      <c r="AB17" s="89"/>
    </row>
    <row r="18" spans="1:28" s="94" customFormat="1" ht="30.75" customHeight="1" thickBot="1">
      <c r="A18" s="91" t="s">
        <v>38</v>
      </c>
      <c r="B18" s="92">
        <v>0.45959902041790635</v>
      </c>
      <c r="C18" s="92">
        <v>2.0775432996798715</v>
      </c>
      <c r="D18" s="92">
        <v>0.71725044171722196</v>
      </c>
      <c r="E18" s="92">
        <v>8.9134560161433729</v>
      </c>
      <c r="F18" s="92">
        <v>0.94311877467794181</v>
      </c>
      <c r="G18" s="92">
        <v>3.8283196551287402</v>
      </c>
      <c r="H18" s="92">
        <v>2.1142364827255307</v>
      </c>
      <c r="I18" s="92">
        <v>2.5789027735156753</v>
      </c>
      <c r="J18" s="92">
        <v>0.53704746335451459</v>
      </c>
      <c r="K18" s="92">
        <v>1.9389666472885494</v>
      </c>
      <c r="L18" s="92">
        <v>2.9306440491220545</v>
      </c>
      <c r="M18" s="92">
        <v>3.7744178794889884</v>
      </c>
      <c r="N18" s="92">
        <v>5.4701416073475491</v>
      </c>
      <c r="O18" s="92">
        <v>3.5573558134863883</v>
      </c>
      <c r="P18" s="92">
        <v>44.426047876578714</v>
      </c>
      <c r="Q18" s="92">
        <v>1.3425587714772447</v>
      </c>
      <c r="R18" s="92">
        <v>0.44260795053827223</v>
      </c>
      <c r="S18" s="92">
        <v>0.75483819233445715</v>
      </c>
      <c r="T18" s="92">
        <v>0.65961137269725956</v>
      </c>
      <c r="U18" s="92">
        <v>5.695660810616979</v>
      </c>
      <c r="V18" s="92">
        <v>1.6555650775634101</v>
      </c>
      <c r="W18" s="92">
        <v>1.876585633914847</v>
      </c>
      <c r="X18" s="92">
        <v>1.2199987698926702</v>
      </c>
      <c r="Y18" s="92">
        <v>0.65293838457633879</v>
      </c>
      <c r="Z18" s="92">
        <v>1.4325872357154974</v>
      </c>
      <c r="AA18" s="93">
        <v>14560778.206</v>
      </c>
    </row>
    <row r="19" spans="1:28" ht="8.25" customHeight="1">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7"/>
      <c r="AB19" s="95"/>
    </row>
    <row r="20" spans="1:28" ht="13.8">
      <c r="A20" s="27" t="s">
        <v>70</v>
      </c>
      <c r="B20" s="27"/>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95"/>
    </row>
    <row r="21" spans="1:28" ht="13.95" customHeight="1">
      <c r="A21" s="90" t="s">
        <v>71</v>
      </c>
      <c r="B21" s="96"/>
      <c r="C21" s="96"/>
      <c r="D21" s="96"/>
      <c r="E21" s="96"/>
      <c r="F21" s="96"/>
      <c r="G21" s="96"/>
      <c r="H21" s="96"/>
      <c r="I21" s="96"/>
      <c r="J21" s="96"/>
      <c r="K21" s="96"/>
      <c r="L21" s="96"/>
      <c r="M21" s="96"/>
      <c r="N21" s="96"/>
      <c r="O21" s="96"/>
      <c r="P21" s="96"/>
      <c r="Q21" s="16"/>
      <c r="R21" s="16"/>
      <c r="S21" s="16"/>
      <c r="T21" s="16"/>
      <c r="U21" s="16"/>
      <c r="V21" s="16"/>
      <c r="W21" s="16"/>
      <c r="X21" s="16"/>
      <c r="Y21" s="16"/>
      <c r="Z21" s="16"/>
      <c r="AA21" s="16"/>
      <c r="AB21" s="95"/>
    </row>
    <row r="22" spans="1:28" ht="13.8">
      <c r="A22" s="95"/>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row>
    <row r="23" spans="1:28" ht="13.8">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row>
    <row r="24" spans="1:28" ht="13.8">
      <c r="A24" s="9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row>
    <row r="25" spans="1:28" ht="13.8">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row>
  </sheetData>
  <mergeCells count="3">
    <mergeCell ref="A2:AA2"/>
    <mergeCell ref="A3:AA3"/>
    <mergeCell ref="A4:AA4"/>
  </mergeCells>
  <hyperlinks>
    <hyperlink ref="A1" location="Índice!A1" display="Volver al Índice" xr:uid="{D25D6B28-811F-4B36-9B05-929ED7140978}"/>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3B6AD-B76C-4746-9AEA-4E1A034F5A72}">
  <dimension ref="A1:AC22"/>
  <sheetViews>
    <sheetView showGridLines="0" workbookViewId="0"/>
  </sheetViews>
  <sheetFormatPr baseColWidth="10" defaultColWidth="11.44140625" defaultRowHeight="13.2"/>
  <cols>
    <col min="1" max="1" width="22.5546875" style="7" customWidth="1"/>
    <col min="2" max="2" width="5.44140625" style="7" customWidth="1"/>
    <col min="3" max="4" width="4.5546875" style="7" customWidth="1"/>
    <col min="5" max="5" width="5.88671875" style="7" customWidth="1"/>
    <col min="6" max="6" width="4.5546875" style="7" customWidth="1"/>
    <col min="7" max="7" width="7.44140625" style="7" customWidth="1"/>
    <col min="8" max="8" width="4.5546875" style="7" customWidth="1"/>
    <col min="9" max="9" width="5" style="7" customWidth="1"/>
    <col min="10" max="12" width="4.5546875" style="7" customWidth="1"/>
    <col min="13" max="14" width="5.5546875" style="7" bestFit="1" customWidth="1"/>
    <col min="15" max="15" width="4.5546875" style="7" customWidth="1"/>
    <col min="16" max="16" width="5.88671875" style="7" customWidth="1"/>
    <col min="17" max="26" width="4.5546875" style="7" customWidth="1"/>
    <col min="27" max="27" width="9.109375" style="7" bestFit="1" customWidth="1"/>
    <col min="28" max="28" width="11.44140625" style="7"/>
    <col min="29" max="29" width="12.109375" style="7" bestFit="1" customWidth="1"/>
    <col min="30" max="16384" width="11.44140625" style="7"/>
  </cols>
  <sheetData>
    <row r="1" spans="1:29" s="1" customFormat="1" ht="18" customHeight="1">
      <c r="A1" s="1189" t="s">
        <v>1067</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row>
    <row r="2" spans="1:29" s="359" customFormat="1" ht="28.2">
      <c r="A2" s="358" t="s">
        <v>416</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row>
    <row r="3" spans="1:29" s="360" customFormat="1" ht="18" customHeight="1">
      <c r="A3" s="100">
        <v>45351</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row>
    <row r="4" spans="1:29" s="361" customFormat="1" ht="18" customHeight="1">
      <c r="A4" s="200" t="s">
        <v>65</v>
      </c>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row>
    <row r="5" spans="1:29" ht="7.5" customHeight="1" thickBot="1"/>
    <row r="6" spans="1:29" ht="102" customHeight="1">
      <c r="A6" s="10" t="s">
        <v>66</v>
      </c>
      <c r="B6" s="362" t="s">
        <v>3</v>
      </c>
      <c r="C6" s="362" t="s">
        <v>4</v>
      </c>
      <c r="D6" s="362" t="s">
        <v>5</v>
      </c>
      <c r="E6" s="362" t="s">
        <v>6</v>
      </c>
      <c r="F6" s="362" t="s">
        <v>7</v>
      </c>
      <c r="G6" s="362" t="s">
        <v>8</v>
      </c>
      <c r="H6" s="362" t="s">
        <v>9</v>
      </c>
      <c r="I6" s="362" t="s">
        <v>10</v>
      </c>
      <c r="J6" s="362" t="s">
        <v>11</v>
      </c>
      <c r="K6" s="362" t="s">
        <v>12</v>
      </c>
      <c r="L6" s="362" t="s">
        <v>13</v>
      </c>
      <c r="M6" s="362" t="s">
        <v>14</v>
      </c>
      <c r="N6" s="362" t="s">
        <v>15</v>
      </c>
      <c r="O6" s="362" t="s">
        <v>16</v>
      </c>
      <c r="P6" s="362" t="s">
        <v>17</v>
      </c>
      <c r="Q6" s="362" t="s">
        <v>18</v>
      </c>
      <c r="R6" s="362" t="s">
        <v>19</v>
      </c>
      <c r="S6" s="362" t="s">
        <v>20</v>
      </c>
      <c r="T6" s="362" t="s">
        <v>21</v>
      </c>
      <c r="U6" s="362" t="s">
        <v>22</v>
      </c>
      <c r="V6" s="362" t="s">
        <v>23</v>
      </c>
      <c r="W6" s="362" t="s">
        <v>24</v>
      </c>
      <c r="X6" s="362" t="s">
        <v>25</v>
      </c>
      <c r="Y6" s="362" t="s">
        <v>26</v>
      </c>
      <c r="Z6" s="362" t="s">
        <v>27</v>
      </c>
      <c r="AA6" s="363" t="s">
        <v>417</v>
      </c>
    </row>
    <row r="7" spans="1:29" ht="4.5" customHeight="1">
      <c r="A7" s="364"/>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6"/>
    </row>
    <row r="8" spans="1:29" ht="7.5" customHeight="1">
      <c r="A8" s="83"/>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8"/>
    </row>
    <row r="9" spans="1:29" s="22" customFormat="1" ht="20.100000000000001" customHeight="1">
      <c r="A9" s="86" t="s">
        <v>29</v>
      </c>
      <c r="B9" s="369" t="s">
        <v>69</v>
      </c>
      <c r="C9" s="369">
        <v>0.70168476639366639</v>
      </c>
      <c r="D9" s="369">
        <v>7.4652029601069925E-2</v>
      </c>
      <c r="E9" s="369">
        <v>1.4623732419070608</v>
      </c>
      <c r="F9" s="369">
        <v>0.30033005921240413</v>
      </c>
      <c r="G9" s="369">
        <v>0.52323812235020839</v>
      </c>
      <c r="H9" s="369">
        <v>1.4642866528610556</v>
      </c>
      <c r="I9" s="369">
        <v>0.47088309348551677</v>
      </c>
      <c r="J9" s="369">
        <v>4.547921978106699E-2</v>
      </c>
      <c r="K9" s="369">
        <v>0.4221743517123111</v>
      </c>
      <c r="L9" s="369">
        <v>0.52878810764972972</v>
      </c>
      <c r="M9" s="369">
        <v>0.73164098049265747</v>
      </c>
      <c r="N9" s="369">
        <v>1.6371664671224893</v>
      </c>
      <c r="O9" s="369">
        <v>0.74971932133895158</v>
      </c>
      <c r="P9" s="369">
        <v>88.076703630516036</v>
      </c>
      <c r="Q9" s="369">
        <v>0.21154333530974356</v>
      </c>
      <c r="R9" s="369">
        <v>0.13745342239090927</v>
      </c>
      <c r="S9" s="369">
        <v>0.20761252589081863</v>
      </c>
      <c r="T9" s="369">
        <v>0.19897850602464789</v>
      </c>
      <c r="U9" s="369">
        <v>0.73228188588337462</v>
      </c>
      <c r="V9" s="369">
        <v>0.35159141929781129</v>
      </c>
      <c r="W9" s="369">
        <v>0.20566019603168606</v>
      </c>
      <c r="X9" s="369">
        <v>0.34723535461698718</v>
      </c>
      <c r="Y9" s="369">
        <v>0.10892077082731896</v>
      </c>
      <c r="Z9" s="369">
        <v>0.30960253930247705</v>
      </c>
      <c r="AA9" s="88">
        <v>1472292.1880000001</v>
      </c>
      <c r="AB9" s="370"/>
      <c r="AC9" s="370"/>
    </row>
    <row r="10" spans="1:29" s="22" customFormat="1" ht="20.100000000000001" customHeight="1">
      <c r="A10" s="22" t="s">
        <v>30</v>
      </c>
      <c r="B10" s="369">
        <v>4.158669623160418E-2</v>
      </c>
      <c r="C10" s="369">
        <v>1.4867177519429025</v>
      </c>
      <c r="D10" s="369" t="s">
        <v>69</v>
      </c>
      <c r="E10" s="369">
        <v>14.548637625660579</v>
      </c>
      <c r="F10" s="369">
        <v>0.19061543223379873</v>
      </c>
      <c r="G10" s="369">
        <v>0.40234793349518377</v>
      </c>
      <c r="H10" s="369">
        <v>2.4347323838477473</v>
      </c>
      <c r="I10" s="369">
        <v>0.46105378814237236</v>
      </c>
      <c r="J10" s="369" t="s">
        <v>69</v>
      </c>
      <c r="K10" s="369">
        <v>0.27440848934530621</v>
      </c>
      <c r="L10" s="369">
        <v>0.95423423442454047</v>
      </c>
      <c r="M10" s="369">
        <v>0.43977231828972713</v>
      </c>
      <c r="N10" s="369">
        <v>1.6756860978145665</v>
      </c>
      <c r="O10" s="369">
        <v>1.0296306482689046</v>
      </c>
      <c r="P10" s="369">
        <v>73.157483510703869</v>
      </c>
      <c r="Q10" s="369">
        <v>0.20029857778411259</v>
      </c>
      <c r="R10" s="369" t="s">
        <v>69</v>
      </c>
      <c r="S10" s="369">
        <v>0.12288970944576608</v>
      </c>
      <c r="T10" s="369" t="s">
        <v>69</v>
      </c>
      <c r="U10" s="369">
        <v>1.090650649427187</v>
      </c>
      <c r="V10" s="369">
        <v>0.37109623783353279</v>
      </c>
      <c r="W10" s="369">
        <v>0.20725492444786894</v>
      </c>
      <c r="X10" s="369">
        <v>0.55171589222393247</v>
      </c>
      <c r="Y10" s="369">
        <v>0.13842093316083751</v>
      </c>
      <c r="Z10" s="369">
        <v>0.2207661652756607</v>
      </c>
      <c r="AA10" s="88">
        <v>2696458.4870000002</v>
      </c>
      <c r="AB10" s="370"/>
      <c r="AC10" s="370"/>
    </row>
    <row r="11" spans="1:29" s="22" customFormat="1" ht="20.100000000000001" customHeight="1">
      <c r="A11" s="22" t="s">
        <v>31</v>
      </c>
      <c r="B11" s="369">
        <v>0.30826173164727361</v>
      </c>
      <c r="C11" s="369">
        <v>1.1428635508436811</v>
      </c>
      <c r="D11" s="369">
        <v>0.4715254084658469</v>
      </c>
      <c r="E11" s="369">
        <v>11.590295245551403</v>
      </c>
      <c r="F11" s="369">
        <v>0.12502610225279315</v>
      </c>
      <c r="G11" s="369">
        <v>1.9429061344037233</v>
      </c>
      <c r="H11" s="369">
        <v>0.57427324322422957</v>
      </c>
      <c r="I11" s="369">
        <v>0.51719360602510323</v>
      </c>
      <c r="J11" s="369">
        <v>0.90770814950930734</v>
      </c>
      <c r="K11" s="369">
        <v>0.74141610528098101</v>
      </c>
      <c r="L11" s="369">
        <v>0.38734021901129356</v>
      </c>
      <c r="M11" s="369">
        <v>6.3670285579299799</v>
      </c>
      <c r="N11" s="369">
        <v>16.318406531866074</v>
      </c>
      <c r="O11" s="369">
        <v>1.1578716514537819</v>
      </c>
      <c r="P11" s="369">
        <v>50.034289829552904</v>
      </c>
      <c r="Q11" s="369">
        <v>0.19970744322073125</v>
      </c>
      <c r="R11" s="369">
        <v>0.24919897016949288</v>
      </c>
      <c r="S11" s="369">
        <v>0.74624428760198847</v>
      </c>
      <c r="T11" s="369">
        <v>1.3956211392484001</v>
      </c>
      <c r="U11" s="369">
        <v>1.8095674529016477</v>
      </c>
      <c r="V11" s="369">
        <v>0.24904431367872992</v>
      </c>
      <c r="W11" s="369">
        <v>0.46578558136625253</v>
      </c>
      <c r="X11" s="369">
        <v>1.3649192021950474</v>
      </c>
      <c r="Y11" s="369">
        <v>0.26281937399037708</v>
      </c>
      <c r="Z11" s="369">
        <v>0.67068616860896135</v>
      </c>
      <c r="AA11" s="88">
        <v>1448371.1540000001</v>
      </c>
      <c r="AB11" s="370"/>
      <c r="AC11" s="370"/>
    </row>
    <row r="12" spans="1:29" s="22" customFormat="1" ht="20.100000000000001" customHeight="1">
      <c r="A12" s="22" t="s">
        <v>32</v>
      </c>
      <c r="B12" s="369">
        <v>3.5316986379887311E-4</v>
      </c>
      <c r="C12" s="369">
        <v>5.9283996338547577E-3</v>
      </c>
      <c r="D12" s="369">
        <v>3.1380186382210127E-3</v>
      </c>
      <c r="E12" s="369">
        <v>9.6293663950437064E-2</v>
      </c>
      <c r="F12" s="369">
        <v>2.1183053477981931E-4</v>
      </c>
      <c r="G12" s="369">
        <v>2.1218745227734217E-4</v>
      </c>
      <c r="H12" s="369">
        <v>1.9026022581702506E-2</v>
      </c>
      <c r="I12" s="369">
        <v>1.8616995129541306E-2</v>
      </c>
      <c r="J12" s="369">
        <v>3.8190172234946363E-5</v>
      </c>
      <c r="K12" s="369">
        <v>3.1640736155401825E-3</v>
      </c>
      <c r="L12" s="369">
        <v>3.9160987828208548E-3</v>
      </c>
      <c r="M12" s="369">
        <v>4.739328990857339E-3</v>
      </c>
      <c r="N12" s="369">
        <v>0.10902098499460484</v>
      </c>
      <c r="O12" s="369">
        <v>4.0189088679823154E-2</v>
      </c>
      <c r="P12" s="369">
        <v>99.685616717574433</v>
      </c>
      <c r="Q12" s="369">
        <v>1.9805351937543679E-3</v>
      </c>
      <c r="R12" s="369">
        <v>8.92293743807158E-7</v>
      </c>
      <c r="S12" s="369" t="s">
        <v>69</v>
      </c>
      <c r="T12" s="369">
        <v>6.8546005399265869E-4</v>
      </c>
      <c r="U12" s="369">
        <v>1.6048795276115543E-3</v>
      </c>
      <c r="V12" s="369">
        <v>1.1976366629379675E-3</v>
      </c>
      <c r="W12" s="369">
        <v>3.8800501155710457E-3</v>
      </c>
      <c r="X12" s="369" t="s">
        <v>69</v>
      </c>
      <c r="Y12" s="369">
        <v>1.813140887416145E-4</v>
      </c>
      <c r="Z12" s="369">
        <v>4.4614687190357898E-6</v>
      </c>
      <c r="AA12" s="88">
        <v>560353.58700000006</v>
      </c>
      <c r="AB12" s="370"/>
      <c r="AC12" s="370"/>
    </row>
    <row r="13" spans="1:29" s="22" customFormat="1" ht="20.100000000000001" customHeight="1">
      <c r="A13" s="22" t="s">
        <v>33</v>
      </c>
      <c r="B13" s="369" t="s">
        <v>69</v>
      </c>
      <c r="C13" s="369" t="s">
        <v>69</v>
      </c>
      <c r="D13" s="369" t="s">
        <v>69</v>
      </c>
      <c r="E13" s="369" t="s">
        <v>69</v>
      </c>
      <c r="F13" s="369" t="s">
        <v>69</v>
      </c>
      <c r="G13" s="369" t="s">
        <v>69</v>
      </c>
      <c r="H13" s="369">
        <v>0.19091846239975921</v>
      </c>
      <c r="I13" s="369" t="s">
        <v>69</v>
      </c>
      <c r="J13" s="369" t="s">
        <v>69</v>
      </c>
      <c r="K13" s="369" t="s">
        <v>69</v>
      </c>
      <c r="L13" s="369">
        <v>1.1461343070836376</v>
      </c>
      <c r="M13" s="369">
        <v>2.9317236012012202</v>
      </c>
      <c r="N13" s="369">
        <v>0.79908671340269155</v>
      </c>
      <c r="O13" s="369">
        <v>0.29207255941452753</v>
      </c>
      <c r="P13" s="369">
        <v>94.184625101440105</v>
      </c>
      <c r="Q13" s="369" t="s">
        <v>69</v>
      </c>
      <c r="R13" s="369" t="s">
        <v>69</v>
      </c>
      <c r="S13" s="369" t="s">
        <v>69</v>
      </c>
      <c r="T13" s="369">
        <v>0.26146936012181454</v>
      </c>
      <c r="U13" s="369">
        <v>0.19396989493624267</v>
      </c>
      <c r="V13" s="369" t="s">
        <v>69</v>
      </c>
      <c r="W13" s="369" t="s">
        <v>69</v>
      </c>
      <c r="X13" s="369" t="s">
        <v>69</v>
      </c>
      <c r="Y13" s="369" t="s">
        <v>69</v>
      </c>
      <c r="Z13" s="369" t="s">
        <v>69</v>
      </c>
      <c r="AA13" s="88">
        <v>353309.46600000001</v>
      </c>
      <c r="AB13" s="370"/>
      <c r="AC13" s="370"/>
    </row>
    <row r="14" spans="1:29" s="22" customFormat="1" ht="20.100000000000001" customHeight="1">
      <c r="A14" s="90" t="s">
        <v>34</v>
      </c>
      <c r="B14" s="369" t="s">
        <v>69</v>
      </c>
      <c r="C14" s="369" t="s">
        <v>69</v>
      </c>
      <c r="D14" s="369" t="s">
        <v>69</v>
      </c>
      <c r="E14" s="369" t="s">
        <v>69</v>
      </c>
      <c r="F14" s="369" t="s">
        <v>69</v>
      </c>
      <c r="G14" s="369" t="s">
        <v>69</v>
      </c>
      <c r="H14" s="369" t="s">
        <v>69</v>
      </c>
      <c r="I14" s="369" t="s">
        <v>69</v>
      </c>
      <c r="J14" s="369" t="s">
        <v>69</v>
      </c>
      <c r="K14" s="369" t="s">
        <v>69</v>
      </c>
      <c r="L14" s="369" t="s">
        <v>69</v>
      </c>
      <c r="M14" s="369" t="s">
        <v>69</v>
      </c>
      <c r="N14" s="369" t="s">
        <v>69</v>
      </c>
      <c r="O14" s="369" t="s">
        <v>69</v>
      </c>
      <c r="P14" s="369">
        <v>100</v>
      </c>
      <c r="Q14" s="369" t="s">
        <v>69</v>
      </c>
      <c r="R14" s="369" t="s">
        <v>69</v>
      </c>
      <c r="S14" s="369" t="s">
        <v>69</v>
      </c>
      <c r="T14" s="369" t="s">
        <v>69</v>
      </c>
      <c r="U14" s="369" t="s">
        <v>69</v>
      </c>
      <c r="V14" s="369" t="s">
        <v>69</v>
      </c>
      <c r="W14" s="369" t="s">
        <v>69</v>
      </c>
      <c r="X14" s="369" t="s">
        <v>69</v>
      </c>
      <c r="Y14" s="369" t="s">
        <v>69</v>
      </c>
      <c r="Z14" s="369" t="s">
        <v>69</v>
      </c>
      <c r="AA14" s="88">
        <v>984680.00399999996</v>
      </c>
      <c r="AB14" s="370"/>
      <c r="AC14" s="370"/>
    </row>
    <row r="15" spans="1:29" s="22" customFormat="1" ht="20.100000000000001" customHeight="1">
      <c r="A15" s="22" t="s">
        <v>35</v>
      </c>
      <c r="B15" s="369" t="s">
        <v>69</v>
      </c>
      <c r="C15" s="369" t="s">
        <v>69</v>
      </c>
      <c r="D15" s="369" t="s">
        <v>69</v>
      </c>
      <c r="E15" s="369" t="s">
        <v>69</v>
      </c>
      <c r="F15" s="369" t="s">
        <v>69</v>
      </c>
      <c r="G15" s="369" t="s">
        <v>69</v>
      </c>
      <c r="H15" s="369" t="s">
        <v>69</v>
      </c>
      <c r="I15" s="369" t="s">
        <v>69</v>
      </c>
      <c r="J15" s="369" t="s">
        <v>69</v>
      </c>
      <c r="K15" s="369" t="s">
        <v>69</v>
      </c>
      <c r="L15" s="369" t="s">
        <v>69</v>
      </c>
      <c r="M15" s="369" t="s">
        <v>69</v>
      </c>
      <c r="N15" s="369" t="s">
        <v>69</v>
      </c>
      <c r="O15" s="369" t="s">
        <v>69</v>
      </c>
      <c r="P15" s="369" t="s">
        <v>69</v>
      </c>
      <c r="Q15" s="369" t="s">
        <v>69</v>
      </c>
      <c r="R15" s="369" t="s">
        <v>69</v>
      </c>
      <c r="S15" s="369" t="s">
        <v>69</v>
      </c>
      <c r="T15" s="369" t="s">
        <v>69</v>
      </c>
      <c r="U15" s="369" t="s">
        <v>69</v>
      </c>
      <c r="V15" s="369" t="s">
        <v>69</v>
      </c>
      <c r="W15" s="369" t="s">
        <v>69</v>
      </c>
      <c r="X15" s="369" t="s">
        <v>69</v>
      </c>
      <c r="Y15" s="369" t="s">
        <v>69</v>
      </c>
      <c r="Z15" s="369" t="s">
        <v>69</v>
      </c>
      <c r="AA15" s="88" t="s">
        <v>69</v>
      </c>
      <c r="AB15" s="370"/>
      <c r="AC15" s="370"/>
    </row>
    <row r="16" spans="1:29" s="22" customFormat="1" ht="20.100000000000001" customHeight="1">
      <c r="A16" s="22" t="s">
        <v>36</v>
      </c>
      <c r="B16" s="369" t="s">
        <v>69</v>
      </c>
      <c r="C16" s="369" t="s">
        <v>69</v>
      </c>
      <c r="D16" s="369">
        <v>0.43214246090899711</v>
      </c>
      <c r="E16" s="369">
        <v>4.0855653898936319</v>
      </c>
      <c r="F16" s="369">
        <v>1.3663024343401482</v>
      </c>
      <c r="G16" s="369" t="s">
        <v>69</v>
      </c>
      <c r="H16" s="369">
        <v>4.9705512755762875</v>
      </c>
      <c r="I16" s="369">
        <v>6.9301790263417595E-2</v>
      </c>
      <c r="J16" s="369">
        <v>0.42325862525821972</v>
      </c>
      <c r="K16" s="369">
        <v>0.47167149415616388</v>
      </c>
      <c r="L16" s="369">
        <v>0.20006748883996017</v>
      </c>
      <c r="M16" s="369">
        <v>1.2929867313000212</v>
      </c>
      <c r="N16" s="369">
        <v>1.3753382970953287</v>
      </c>
      <c r="O16" s="369" t="s">
        <v>69</v>
      </c>
      <c r="P16" s="369">
        <v>85.312814012367824</v>
      </c>
      <c r="Q16" s="369" t="s">
        <v>69</v>
      </c>
      <c r="R16" s="369" t="s">
        <v>69</v>
      </c>
      <c r="S16" s="369" t="s">
        <v>69</v>
      </c>
      <c r="T16" s="369" t="s">
        <v>69</v>
      </c>
      <c r="U16" s="369" t="s">
        <v>69</v>
      </c>
      <c r="V16" s="369" t="s">
        <v>69</v>
      </c>
      <c r="W16" s="369" t="s">
        <v>69</v>
      </c>
      <c r="X16" s="369" t="s">
        <v>69</v>
      </c>
      <c r="Y16" s="369" t="s">
        <v>69</v>
      </c>
      <c r="Z16" s="369" t="s">
        <v>69</v>
      </c>
      <c r="AA16" s="88">
        <v>553848.60699999996</v>
      </c>
      <c r="AB16" s="370"/>
      <c r="AC16" s="370"/>
    </row>
    <row r="17" spans="1:29" s="22" customFormat="1" ht="20.100000000000001" customHeight="1">
      <c r="A17" s="22" t="s">
        <v>37</v>
      </c>
      <c r="B17" s="369" t="s">
        <v>69</v>
      </c>
      <c r="C17" s="369">
        <v>1.0705835610098753</v>
      </c>
      <c r="D17" s="369">
        <v>12.506924687779122</v>
      </c>
      <c r="E17" s="369">
        <v>5.3965907751271542</v>
      </c>
      <c r="F17" s="369">
        <v>0.46820570378123944</v>
      </c>
      <c r="G17" s="369">
        <v>17.849092530057408</v>
      </c>
      <c r="H17" s="369" t="s">
        <v>69</v>
      </c>
      <c r="I17" s="369">
        <v>39.716350116991492</v>
      </c>
      <c r="J17" s="369">
        <v>4.045608497968399E-2</v>
      </c>
      <c r="K17" s="369" t="s">
        <v>69</v>
      </c>
      <c r="L17" s="369">
        <v>0.4945663842860008</v>
      </c>
      <c r="M17" s="369">
        <v>0.50985401338841529</v>
      </c>
      <c r="N17" s="369">
        <v>0.26217974186805171</v>
      </c>
      <c r="O17" s="369">
        <v>0.21475211277212869</v>
      </c>
      <c r="P17" s="369">
        <v>20.085835124256608</v>
      </c>
      <c r="Q17" s="369" t="s">
        <v>69</v>
      </c>
      <c r="R17" s="369" t="s">
        <v>69</v>
      </c>
      <c r="S17" s="369">
        <v>0.31616609139247359</v>
      </c>
      <c r="T17" s="369" t="s">
        <v>69</v>
      </c>
      <c r="U17" s="369" t="s">
        <v>69</v>
      </c>
      <c r="V17" s="369">
        <v>0.5663552780300819</v>
      </c>
      <c r="W17" s="369" t="s">
        <v>69</v>
      </c>
      <c r="X17" s="369">
        <v>0.5020877942802574</v>
      </c>
      <c r="Y17" s="369" t="s">
        <v>69</v>
      </c>
      <c r="Z17" s="369" t="s">
        <v>69</v>
      </c>
      <c r="AA17" s="88">
        <v>471387.679</v>
      </c>
      <c r="AB17" s="370"/>
      <c r="AC17" s="370"/>
    </row>
    <row r="18" spans="1:29" s="17" customFormat="1" ht="30.75" customHeight="1" thickBot="1">
      <c r="A18" s="91" t="s">
        <v>38</v>
      </c>
      <c r="B18" s="92">
        <v>6.5429300094472384E-2</v>
      </c>
      <c r="C18" s="92">
        <v>0.84363450434511933</v>
      </c>
      <c r="D18" s="92">
        <v>0.81135768134799235</v>
      </c>
      <c r="E18" s="92">
        <v>7.3800166673247469</v>
      </c>
      <c r="F18" s="92">
        <v>0.24761365108208941</v>
      </c>
      <c r="G18" s="92">
        <v>1.5318747297812609</v>
      </c>
      <c r="H18" s="92">
        <v>1.4499770745520704</v>
      </c>
      <c r="I18" s="92">
        <v>2.5122282899139936</v>
      </c>
      <c r="J18" s="92">
        <v>0.19145618926005437</v>
      </c>
      <c r="K18" s="92">
        <v>0.315939914728116</v>
      </c>
      <c r="L18" s="92">
        <v>0.546052368075992</v>
      </c>
      <c r="M18" s="92">
        <v>1.5782962696543341</v>
      </c>
      <c r="N18" s="92">
        <v>3.722486802866916</v>
      </c>
      <c r="O18" s="92">
        <v>0.67724342340448762</v>
      </c>
      <c r="P18" s="92">
        <v>75.372159783604246</v>
      </c>
      <c r="Q18" s="92">
        <v>0.13370221917418937</v>
      </c>
      <c r="R18" s="92">
        <v>6.5955322479464451E-2</v>
      </c>
      <c r="S18" s="92">
        <v>0.21858964063987038</v>
      </c>
      <c r="T18" s="92">
        <v>0.28183817130746464</v>
      </c>
      <c r="U18" s="92">
        <v>0.7855775497679478</v>
      </c>
      <c r="V18" s="92">
        <v>0.25134277113424808</v>
      </c>
      <c r="W18" s="92">
        <v>0.18013167408826888</v>
      </c>
      <c r="X18" s="92">
        <v>0.49322630720418326</v>
      </c>
      <c r="Y18" s="92">
        <v>0.10706042531937449</v>
      </c>
      <c r="Z18" s="92">
        <v>0.23680926884910333</v>
      </c>
      <c r="AA18" s="93">
        <v>8540701.1720000003</v>
      </c>
      <c r="AB18" s="371"/>
      <c r="AC18" s="370"/>
    </row>
    <row r="19" spans="1:29" ht="9" customHeight="1">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372"/>
      <c r="AC19" s="370"/>
    </row>
    <row r="20" spans="1:29" s="123" customFormat="1" ht="10.199999999999999">
      <c r="A20" s="27" t="s">
        <v>70</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373"/>
      <c r="AB20" s="374"/>
      <c r="AC20" s="370"/>
    </row>
    <row r="21" spans="1:29" ht="13.2" customHeight="1">
      <c r="A21" s="90" t="s">
        <v>71</v>
      </c>
      <c r="B21" s="96"/>
      <c r="C21" s="96"/>
      <c r="D21" s="96"/>
      <c r="E21" s="96"/>
      <c r="F21" s="96"/>
      <c r="G21" s="96"/>
      <c r="H21" s="96"/>
      <c r="I21" s="96"/>
      <c r="J21" s="96"/>
      <c r="K21" s="96"/>
      <c r="L21" s="96"/>
      <c r="M21" s="96"/>
      <c r="N21" s="96"/>
      <c r="O21" s="96"/>
      <c r="P21" s="96"/>
      <c r="Q21" s="26"/>
      <c r="R21" s="26"/>
      <c r="S21" s="26"/>
      <c r="T21" s="26"/>
      <c r="U21" s="26"/>
      <c r="V21" s="26"/>
      <c r="W21" s="26"/>
      <c r="X21" s="26"/>
      <c r="Y21" s="26"/>
      <c r="Z21" s="26"/>
      <c r="AA21" s="26"/>
    </row>
    <row r="22" spans="1:29">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row>
  </sheetData>
  <hyperlinks>
    <hyperlink ref="A1" location="Índice!A1" display="Volver al Índice" xr:uid="{A3323DD5-D2D9-4BF1-924C-15D9E303F7B0}"/>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50597-522C-4462-8272-0FCE877A2A6A}">
  <dimension ref="A1:Q24"/>
  <sheetViews>
    <sheetView showGridLines="0" zoomScaleNormal="100" workbookViewId="0"/>
  </sheetViews>
  <sheetFormatPr baseColWidth="10" defaultColWidth="11.44140625" defaultRowHeight="13.2"/>
  <cols>
    <col min="1" max="1" width="20.88671875" style="7" customWidth="1"/>
    <col min="2" max="16" width="11.44140625" style="7" customWidth="1"/>
    <col min="17" max="16384" width="11.44140625" style="7"/>
  </cols>
  <sheetData>
    <row r="1" spans="1:16" s="98" customFormat="1" ht="20.100000000000001" customHeight="1">
      <c r="A1" s="1189" t="s">
        <v>1067</v>
      </c>
      <c r="B1" s="1"/>
      <c r="C1" s="1"/>
      <c r="D1" s="1"/>
      <c r="E1" s="1"/>
      <c r="F1" s="1"/>
      <c r="G1" s="1"/>
      <c r="H1" s="1"/>
      <c r="I1" s="1"/>
      <c r="J1" s="1"/>
      <c r="K1" s="97"/>
      <c r="L1" s="97"/>
      <c r="M1" s="97"/>
    </row>
    <row r="2" spans="1:16" s="99" customFormat="1" ht="30" customHeight="1">
      <c r="A2" s="71" t="s">
        <v>72</v>
      </c>
      <c r="B2" s="71"/>
      <c r="C2" s="71"/>
      <c r="D2" s="71"/>
      <c r="E2" s="71"/>
      <c r="F2" s="71"/>
      <c r="G2" s="71"/>
      <c r="H2" s="71"/>
      <c r="I2" s="71"/>
      <c r="J2" s="71"/>
      <c r="K2" s="71"/>
      <c r="L2" s="71"/>
      <c r="M2" s="71"/>
      <c r="N2" s="71"/>
      <c r="O2" s="71"/>
      <c r="P2" s="71"/>
    </row>
    <row r="3" spans="1:16" s="98" customFormat="1" ht="23.25" customHeight="1">
      <c r="A3" s="100">
        <v>45351</v>
      </c>
      <c r="B3" s="100"/>
      <c r="C3" s="100"/>
      <c r="D3" s="100"/>
      <c r="E3" s="100"/>
      <c r="F3" s="100"/>
      <c r="G3" s="100"/>
      <c r="H3" s="100"/>
      <c r="I3" s="100"/>
      <c r="J3" s="100"/>
      <c r="K3" s="100"/>
      <c r="L3" s="100"/>
      <c r="M3" s="100"/>
      <c r="N3" s="100"/>
      <c r="O3" s="100"/>
      <c r="P3" s="100"/>
    </row>
    <row r="4" spans="1:16" s="98" customFormat="1" ht="23.25" customHeight="1">
      <c r="A4" s="101" t="s">
        <v>73</v>
      </c>
      <c r="B4" s="101"/>
      <c r="C4" s="101"/>
      <c r="D4" s="101"/>
      <c r="E4" s="101"/>
      <c r="F4" s="101"/>
      <c r="G4" s="101"/>
      <c r="H4" s="101"/>
      <c r="I4" s="101"/>
      <c r="J4" s="101"/>
      <c r="K4" s="101"/>
      <c r="L4" s="101"/>
      <c r="M4" s="101"/>
      <c r="N4" s="101"/>
      <c r="O4" s="101"/>
      <c r="P4" s="101"/>
    </row>
    <row r="5" spans="1:16" s="105" customFormat="1" ht="16.5" customHeight="1" thickBot="1">
      <c r="A5" s="102"/>
      <c r="B5" s="103"/>
      <c r="C5" s="103"/>
      <c r="D5" s="103"/>
      <c r="E5" s="103"/>
      <c r="F5" s="103"/>
      <c r="G5" s="103"/>
      <c r="H5" s="103"/>
      <c r="I5" s="103"/>
      <c r="J5" s="103"/>
      <c r="K5" s="103"/>
      <c r="L5" s="103"/>
      <c r="M5" s="103"/>
      <c r="N5" s="104"/>
      <c r="O5" s="104"/>
      <c r="P5" s="104"/>
    </row>
    <row r="6" spans="1:16" s="95" customFormat="1" ht="24.75" customHeight="1">
      <c r="A6" s="106" t="s">
        <v>66</v>
      </c>
      <c r="B6" s="107" t="s">
        <v>74</v>
      </c>
      <c r="C6" s="107"/>
      <c r="D6" s="107"/>
      <c r="E6" s="107" t="s">
        <v>75</v>
      </c>
      <c r="F6" s="107"/>
      <c r="G6" s="107"/>
      <c r="H6" s="107" t="s">
        <v>76</v>
      </c>
      <c r="I6" s="107"/>
      <c r="J6" s="107"/>
      <c r="K6" s="107" t="s">
        <v>77</v>
      </c>
      <c r="L6" s="107"/>
      <c r="M6" s="107"/>
      <c r="N6" s="107" t="s">
        <v>78</v>
      </c>
      <c r="O6" s="107"/>
      <c r="P6" s="107"/>
    </row>
    <row r="7" spans="1:16" s="95" customFormat="1" ht="42" customHeight="1">
      <c r="A7" s="108"/>
      <c r="B7" s="109" t="s">
        <v>79</v>
      </c>
      <c r="C7" s="109" t="s">
        <v>80</v>
      </c>
      <c r="D7" s="109" t="s">
        <v>81</v>
      </c>
      <c r="E7" s="109" t="s">
        <v>79</v>
      </c>
      <c r="F7" s="109" t="s">
        <v>80</v>
      </c>
      <c r="G7" s="109" t="s">
        <v>81</v>
      </c>
      <c r="H7" s="109" t="s">
        <v>79</v>
      </c>
      <c r="I7" s="109" t="s">
        <v>80</v>
      </c>
      <c r="J7" s="109" t="s">
        <v>81</v>
      </c>
      <c r="K7" s="109" t="s">
        <v>79</v>
      </c>
      <c r="L7" s="109" t="s">
        <v>80</v>
      </c>
      <c r="M7" s="109" t="s">
        <v>81</v>
      </c>
      <c r="N7" s="109" t="s">
        <v>79</v>
      </c>
      <c r="O7" s="109" t="s">
        <v>80</v>
      </c>
      <c r="P7" s="109" t="s">
        <v>81</v>
      </c>
    </row>
    <row r="8" spans="1:16" s="31" customFormat="1" ht="8.25" customHeight="1">
      <c r="A8" s="110"/>
      <c r="B8" s="110"/>
      <c r="C8" s="110"/>
      <c r="D8" s="110"/>
      <c r="E8" s="110"/>
      <c r="F8" s="110"/>
      <c r="G8" s="110"/>
      <c r="H8" s="110"/>
      <c r="I8" s="110"/>
      <c r="J8" s="110"/>
      <c r="K8" s="110"/>
      <c r="L8" s="110"/>
      <c r="M8" s="110"/>
      <c r="N8" s="17"/>
      <c r="O8" s="17"/>
      <c r="P8" s="17"/>
    </row>
    <row r="9" spans="1:16" s="22" customFormat="1" ht="21.9" customHeight="1">
      <c r="A9" s="86" t="s">
        <v>29</v>
      </c>
      <c r="B9" s="111">
        <v>1441.9280000000001</v>
      </c>
      <c r="C9" s="111">
        <v>243.11099999999999</v>
      </c>
      <c r="D9" s="111">
        <v>168.04400000000001</v>
      </c>
      <c r="E9" s="111">
        <v>123235.965</v>
      </c>
      <c r="F9" s="111">
        <v>338.101</v>
      </c>
      <c r="G9" s="111">
        <v>4755.7839999999997</v>
      </c>
      <c r="H9" s="111">
        <v>686885.08799999999</v>
      </c>
      <c r="I9" s="111">
        <v>42118.48</v>
      </c>
      <c r="J9" s="112">
        <v>573078.67200000002</v>
      </c>
      <c r="K9" s="111">
        <v>40027.023000000001</v>
      </c>
      <c r="L9" s="111">
        <v>0</v>
      </c>
      <c r="M9" s="111">
        <v>0</v>
      </c>
      <c r="N9" s="113">
        <v>851590.00400000007</v>
      </c>
      <c r="O9" s="113">
        <v>42699.692000000003</v>
      </c>
      <c r="P9" s="113">
        <v>578002.5</v>
      </c>
    </row>
    <row r="10" spans="1:16" s="22" customFormat="1" ht="21.9" customHeight="1">
      <c r="A10" s="22" t="s">
        <v>30</v>
      </c>
      <c r="B10" s="111">
        <v>0</v>
      </c>
      <c r="C10" s="111">
        <v>0</v>
      </c>
      <c r="D10" s="111">
        <v>0</v>
      </c>
      <c r="E10" s="111">
        <v>388506.538</v>
      </c>
      <c r="F10" s="111">
        <v>237.89400000000001</v>
      </c>
      <c r="G10" s="111">
        <v>1487.963</v>
      </c>
      <c r="H10" s="111">
        <v>941197.67299999995</v>
      </c>
      <c r="I10" s="111">
        <v>595164.69499999995</v>
      </c>
      <c r="J10" s="112">
        <v>737929.69299999997</v>
      </c>
      <c r="K10" s="111">
        <v>31934.038</v>
      </c>
      <c r="L10" s="111">
        <v>0</v>
      </c>
      <c r="M10" s="111">
        <v>0</v>
      </c>
      <c r="N10" s="113">
        <v>1361638.2489999998</v>
      </c>
      <c r="O10" s="113">
        <v>595402.58899999992</v>
      </c>
      <c r="P10" s="113">
        <v>739417.65599999996</v>
      </c>
    </row>
    <row r="11" spans="1:16" s="22" customFormat="1" ht="21.9" customHeight="1">
      <c r="A11" s="22" t="s">
        <v>31</v>
      </c>
      <c r="B11" s="111">
        <v>0</v>
      </c>
      <c r="C11" s="111">
        <v>0</v>
      </c>
      <c r="D11" s="111">
        <v>0</v>
      </c>
      <c r="E11" s="111">
        <v>161754.93100000001</v>
      </c>
      <c r="F11" s="111">
        <v>8202.6949999999997</v>
      </c>
      <c r="G11" s="111">
        <v>12852.743</v>
      </c>
      <c r="H11" s="111">
        <v>942579.12899999996</v>
      </c>
      <c r="I11" s="111">
        <v>30725.563999999998</v>
      </c>
      <c r="J11" s="112">
        <v>156288.01500000001</v>
      </c>
      <c r="K11" s="111">
        <v>135968.08600000001</v>
      </c>
      <c r="L11" s="111">
        <v>0</v>
      </c>
      <c r="M11" s="111">
        <v>0</v>
      </c>
      <c r="N11" s="113">
        <v>1240302.1459999999</v>
      </c>
      <c r="O11" s="113">
        <v>38928.258999999998</v>
      </c>
      <c r="P11" s="113">
        <v>169140.758</v>
      </c>
    </row>
    <row r="12" spans="1:16" s="22" customFormat="1" ht="21.9" customHeight="1">
      <c r="A12" s="22" t="s">
        <v>32</v>
      </c>
      <c r="B12" s="111">
        <v>0</v>
      </c>
      <c r="C12" s="111">
        <v>0</v>
      </c>
      <c r="D12" s="111">
        <v>0</v>
      </c>
      <c r="E12" s="111">
        <v>22316.132000000001</v>
      </c>
      <c r="F12" s="111">
        <v>0</v>
      </c>
      <c r="G12" s="111">
        <v>0</v>
      </c>
      <c r="H12" s="111">
        <v>524888.54</v>
      </c>
      <c r="I12" s="111">
        <v>5448.2830000000004</v>
      </c>
      <c r="J12" s="112">
        <v>7700.64</v>
      </c>
      <c r="K12" s="111">
        <v>0</v>
      </c>
      <c r="L12" s="111">
        <v>0</v>
      </c>
      <c r="M12" s="111">
        <v>0</v>
      </c>
      <c r="N12" s="113">
        <v>547204.67200000002</v>
      </c>
      <c r="O12" s="113">
        <v>5448.2830000000004</v>
      </c>
      <c r="P12" s="113">
        <v>7700.64</v>
      </c>
    </row>
    <row r="13" spans="1:16" s="22" customFormat="1" ht="21.9" customHeight="1">
      <c r="A13" s="22" t="s">
        <v>33</v>
      </c>
      <c r="B13" s="111">
        <v>0</v>
      </c>
      <c r="C13" s="111">
        <v>0</v>
      </c>
      <c r="D13" s="111">
        <v>0</v>
      </c>
      <c r="E13" s="111">
        <v>166224.383</v>
      </c>
      <c r="F13" s="111">
        <v>184.00800000000001</v>
      </c>
      <c r="G13" s="111">
        <v>123.393</v>
      </c>
      <c r="H13" s="111">
        <v>174963.283</v>
      </c>
      <c r="I13" s="111">
        <v>0</v>
      </c>
      <c r="J13" s="112">
        <v>927.15599999999995</v>
      </c>
      <c r="K13" s="111">
        <v>10887.243</v>
      </c>
      <c r="L13" s="111">
        <v>0</v>
      </c>
      <c r="M13" s="111">
        <v>0</v>
      </c>
      <c r="N13" s="113">
        <v>352074.90899999999</v>
      </c>
      <c r="O13" s="113">
        <v>184.00800000000001</v>
      </c>
      <c r="P13" s="113">
        <v>1050.549</v>
      </c>
    </row>
    <row r="14" spans="1:16" s="22" customFormat="1" ht="21.9" customHeight="1">
      <c r="A14" s="90" t="s">
        <v>34</v>
      </c>
      <c r="B14" s="111">
        <v>0</v>
      </c>
      <c r="C14" s="111">
        <v>0</v>
      </c>
      <c r="D14" s="111">
        <v>0</v>
      </c>
      <c r="E14" s="111">
        <v>403288.69300000003</v>
      </c>
      <c r="F14" s="111">
        <v>0</v>
      </c>
      <c r="G14" s="111">
        <v>0</v>
      </c>
      <c r="H14" s="111">
        <v>483093.12400000001</v>
      </c>
      <c r="I14" s="111">
        <v>0</v>
      </c>
      <c r="J14" s="112">
        <v>13200</v>
      </c>
      <c r="K14" s="111">
        <v>85098.186000000002</v>
      </c>
      <c r="L14" s="111">
        <v>0</v>
      </c>
      <c r="M14" s="111">
        <v>0</v>
      </c>
      <c r="N14" s="113">
        <v>971480.00300000003</v>
      </c>
      <c r="O14" s="113">
        <v>0</v>
      </c>
      <c r="P14" s="113">
        <v>13200</v>
      </c>
    </row>
    <row r="15" spans="1:16" s="22" customFormat="1" ht="21.9" customHeight="1">
      <c r="A15" s="22" t="s">
        <v>35</v>
      </c>
      <c r="B15" s="111">
        <v>0</v>
      </c>
      <c r="C15" s="111">
        <v>0</v>
      </c>
      <c r="D15" s="111">
        <v>0</v>
      </c>
      <c r="E15" s="111">
        <v>0</v>
      </c>
      <c r="F15" s="111">
        <v>0</v>
      </c>
      <c r="G15" s="111">
        <v>0</v>
      </c>
      <c r="H15" s="111">
        <v>0</v>
      </c>
      <c r="I15" s="111">
        <v>0</v>
      </c>
      <c r="J15" s="112">
        <v>0</v>
      </c>
      <c r="K15" s="111">
        <v>0</v>
      </c>
      <c r="L15" s="111">
        <v>0</v>
      </c>
      <c r="M15" s="111">
        <v>0</v>
      </c>
      <c r="N15" s="113">
        <v>0</v>
      </c>
      <c r="O15" s="113">
        <v>0</v>
      </c>
      <c r="P15" s="113">
        <v>0</v>
      </c>
    </row>
    <row r="16" spans="1:16" s="22" customFormat="1" ht="21.9" customHeight="1">
      <c r="A16" s="22" t="s">
        <v>36</v>
      </c>
      <c r="B16" s="111">
        <v>0</v>
      </c>
      <c r="C16" s="111">
        <v>0</v>
      </c>
      <c r="D16" s="111">
        <v>0</v>
      </c>
      <c r="E16" s="111">
        <v>13561.69</v>
      </c>
      <c r="F16" s="111">
        <v>741.10199999999998</v>
      </c>
      <c r="G16" s="111">
        <v>3865.07</v>
      </c>
      <c r="H16" s="111">
        <v>455666.147</v>
      </c>
      <c r="I16" s="111">
        <v>2530</v>
      </c>
      <c r="J16" s="112">
        <v>200</v>
      </c>
      <c r="K16" s="111">
        <v>77284.600000000006</v>
      </c>
      <c r="L16" s="111">
        <v>0</v>
      </c>
      <c r="M16" s="111">
        <v>0</v>
      </c>
      <c r="N16" s="113">
        <v>546512.43699999992</v>
      </c>
      <c r="O16" s="113">
        <v>3271.1019999999999</v>
      </c>
      <c r="P16" s="113">
        <v>4065.07</v>
      </c>
    </row>
    <row r="17" spans="1:17" s="22" customFormat="1" ht="21.9" customHeight="1">
      <c r="A17" s="22" t="s">
        <v>37</v>
      </c>
      <c r="B17" s="111">
        <v>0</v>
      </c>
      <c r="C17" s="111">
        <v>0</v>
      </c>
      <c r="D17" s="111">
        <v>0</v>
      </c>
      <c r="E17" s="111">
        <v>105300.334</v>
      </c>
      <c r="F17" s="111">
        <v>7269.1540000000005</v>
      </c>
      <c r="G17" s="111">
        <v>3151.84</v>
      </c>
      <c r="H17" s="111">
        <v>313836.04200000002</v>
      </c>
      <c r="I17" s="111">
        <v>528.81200000000001</v>
      </c>
      <c r="J17" s="112">
        <v>473.54399999999998</v>
      </c>
      <c r="K17" s="111">
        <v>40827.957999999999</v>
      </c>
      <c r="L17" s="111">
        <v>0</v>
      </c>
      <c r="M17" s="111">
        <v>0</v>
      </c>
      <c r="N17" s="113">
        <v>459964.33400000003</v>
      </c>
      <c r="O17" s="113">
        <v>7797.9660000000003</v>
      </c>
      <c r="P17" s="113">
        <v>3625.384</v>
      </c>
    </row>
    <row r="18" spans="1:17" s="22" customFormat="1" ht="21.9" customHeight="1" thickBot="1">
      <c r="A18" s="91" t="s">
        <v>38</v>
      </c>
      <c r="B18" s="114">
        <v>1441.9280000000001</v>
      </c>
      <c r="C18" s="114">
        <v>243.11099999999999</v>
      </c>
      <c r="D18" s="114">
        <v>168.04400000000001</v>
      </c>
      <c r="E18" s="114">
        <v>1384188.67</v>
      </c>
      <c r="F18" s="114">
        <v>16972.956999999999</v>
      </c>
      <c r="G18" s="114">
        <v>26236.795999999998</v>
      </c>
      <c r="H18" s="114">
        <v>4523109.03</v>
      </c>
      <c r="I18" s="114">
        <v>676515.83700000006</v>
      </c>
      <c r="J18" s="115">
        <v>1489797.723</v>
      </c>
      <c r="K18" s="114">
        <v>422027.13699999999</v>
      </c>
      <c r="L18" s="114">
        <v>0</v>
      </c>
      <c r="M18" s="114">
        <v>0</v>
      </c>
      <c r="N18" s="116">
        <v>6330766.7650000006</v>
      </c>
      <c r="O18" s="116">
        <v>693731.90500000003</v>
      </c>
      <c r="P18" s="116">
        <v>1516202.5630000001</v>
      </c>
      <c r="Q18" s="117"/>
    </row>
    <row r="19" spans="1:17" s="22" customFormat="1" ht="21" customHeight="1">
      <c r="A19" s="27" t="s">
        <v>82</v>
      </c>
      <c r="B19" s="118"/>
      <c r="C19" s="118"/>
      <c r="D19" s="118"/>
      <c r="E19" s="118"/>
      <c r="F19" s="118"/>
      <c r="G19" s="118"/>
      <c r="H19" s="118"/>
      <c r="I19" s="118"/>
      <c r="J19" s="119"/>
      <c r="K19" s="119"/>
      <c r="L19" s="119"/>
      <c r="M19" s="119"/>
      <c r="N19" s="117"/>
      <c r="O19" s="117"/>
    </row>
    <row r="20" spans="1:17" s="22" customFormat="1" ht="16.5" customHeight="1">
      <c r="A20" s="90" t="s">
        <v>71</v>
      </c>
      <c r="B20" s="96"/>
      <c r="C20" s="96"/>
      <c r="D20" s="96"/>
      <c r="E20" s="96"/>
      <c r="F20" s="96"/>
      <c r="G20" s="96"/>
      <c r="H20" s="96"/>
      <c r="I20" s="96"/>
      <c r="J20" s="96"/>
      <c r="K20" s="96"/>
      <c r="L20" s="96"/>
      <c r="M20" s="96"/>
      <c r="N20" s="96"/>
      <c r="O20" s="96"/>
      <c r="P20" s="96"/>
    </row>
    <row r="21" spans="1:17" s="22" customFormat="1" ht="21.9" customHeight="1">
      <c r="A21" s="120"/>
      <c r="B21" s="121"/>
      <c r="C21" s="121"/>
      <c r="D21" s="121"/>
      <c r="E21" s="121"/>
      <c r="F21" s="121"/>
      <c r="G21" s="121"/>
      <c r="H21" s="121"/>
      <c r="I21" s="121"/>
      <c r="J21" s="122"/>
      <c r="K21" s="121"/>
      <c r="L21" s="121"/>
      <c r="M21" s="121"/>
      <c r="N21" s="121"/>
      <c r="O21" s="121"/>
      <c r="P21" s="121"/>
    </row>
    <row r="22" spans="1:17" s="94" customFormat="1" ht="30.75" customHeight="1">
      <c r="A22" s="7"/>
      <c r="B22" s="7"/>
      <c r="C22" s="7"/>
      <c r="D22" s="7"/>
      <c r="E22" s="7"/>
      <c r="F22" s="7"/>
      <c r="G22" s="7"/>
      <c r="H22" s="7"/>
      <c r="I22" s="7"/>
      <c r="J22" s="7"/>
      <c r="K22" s="7"/>
      <c r="L22" s="7"/>
      <c r="M22" s="7"/>
    </row>
    <row r="23" spans="1:17" s="8" customFormat="1" ht="7.5" customHeight="1">
      <c r="A23" s="7"/>
      <c r="B23" s="7"/>
      <c r="C23" s="7"/>
      <c r="D23" s="7"/>
      <c r="E23" s="7"/>
      <c r="F23" s="7"/>
      <c r="G23" s="7"/>
      <c r="H23" s="7"/>
      <c r="I23" s="7"/>
      <c r="J23" s="7"/>
      <c r="K23" s="7"/>
      <c r="L23" s="7"/>
      <c r="M23" s="7"/>
    </row>
    <row r="24" spans="1:17" s="123" customFormat="1" ht="13.5" customHeight="1">
      <c r="A24" s="7"/>
      <c r="B24" s="7"/>
      <c r="C24" s="7"/>
      <c r="D24" s="7"/>
      <c r="E24" s="7"/>
      <c r="F24" s="7"/>
      <c r="G24" s="7"/>
      <c r="H24" s="7"/>
      <c r="I24" s="7"/>
      <c r="J24" s="7"/>
      <c r="K24" s="7"/>
      <c r="L24" s="7"/>
      <c r="M24" s="7"/>
    </row>
  </sheetData>
  <mergeCells count="8">
    <mergeCell ref="A2:P2"/>
    <mergeCell ref="A4:P4"/>
    <mergeCell ref="A6:A7"/>
    <mergeCell ref="B6:D6"/>
    <mergeCell ref="E6:G6"/>
    <mergeCell ref="H6:J6"/>
    <mergeCell ref="K6:M6"/>
    <mergeCell ref="N6:P6"/>
  </mergeCells>
  <hyperlinks>
    <hyperlink ref="A1" location="Índice!A1" display="Volver al Índice" xr:uid="{219128EC-9CB7-44F9-93ED-8F5EDADF0A97}"/>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5A688-6590-4E7B-956A-BB4891EA75C2}">
  <dimension ref="A1:R24"/>
  <sheetViews>
    <sheetView showGridLines="0" zoomScaleNormal="100" workbookViewId="0"/>
  </sheetViews>
  <sheetFormatPr baseColWidth="10" defaultColWidth="11.44140625" defaultRowHeight="13.2"/>
  <cols>
    <col min="1" max="1" width="19.44140625" style="7" customWidth="1"/>
    <col min="2" max="16" width="11.44140625" style="7" customWidth="1"/>
    <col min="17" max="16384" width="11.44140625" style="7"/>
  </cols>
  <sheetData>
    <row r="1" spans="1:18" s="98" customFormat="1" ht="20.100000000000001" customHeight="1">
      <c r="A1" s="1189" t="s">
        <v>1067</v>
      </c>
      <c r="B1" s="1"/>
      <c r="C1" s="1"/>
      <c r="D1" s="1"/>
      <c r="E1" s="1"/>
      <c r="F1" s="1"/>
      <c r="G1" s="1"/>
      <c r="H1" s="1"/>
      <c r="I1" s="1"/>
      <c r="J1" s="1"/>
      <c r="K1" s="97"/>
      <c r="L1" s="97"/>
      <c r="M1" s="97"/>
    </row>
    <row r="2" spans="1:18" s="99" customFormat="1" ht="30" customHeight="1">
      <c r="A2" s="71" t="s">
        <v>83</v>
      </c>
      <c r="B2" s="71"/>
      <c r="C2" s="71"/>
      <c r="D2" s="71"/>
      <c r="E2" s="71"/>
      <c r="F2" s="71"/>
      <c r="G2" s="71"/>
      <c r="H2" s="71"/>
      <c r="I2" s="71"/>
      <c r="J2" s="71"/>
      <c r="K2" s="71"/>
      <c r="L2" s="71"/>
      <c r="M2" s="71"/>
      <c r="N2" s="71"/>
      <c r="O2" s="71"/>
      <c r="P2" s="71"/>
    </row>
    <row r="3" spans="1:18" s="98" customFormat="1" ht="23.25" customHeight="1">
      <c r="A3" s="124">
        <v>45351</v>
      </c>
      <c r="B3" s="124"/>
      <c r="C3" s="124"/>
      <c r="D3" s="124"/>
      <c r="E3" s="124"/>
      <c r="F3" s="124"/>
      <c r="G3" s="124"/>
      <c r="H3" s="124"/>
      <c r="I3" s="124"/>
      <c r="J3" s="124"/>
      <c r="K3" s="124"/>
      <c r="L3" s="124"/>
      <c r="M3" s="124"/>
      <c r="N3" s="124"/>
      <c r="O3" s="124"/>
      <c r="P3" s="124"/>
    </row>
    <row r="4" spans="1:18" s="98" customFormat="1" ht="11.25" customHeight="1">
      <c r="A4" s="125"/>
      <c r="B4" s="125"/>
      <c r="C4" s="125"/>
      <c r="D4" s="125"/>
      <c r="E4" s="125"/>
      <c r="F4" s="125"/>
      <c r="G4" s="125"/>
      <c r="H4" s="125"/>
      <c r="I4" s="125"/>
      <c r="J4" s="125"/>
      <c r="K4" s="125"/>
      <c r="L4" s="125"/>
      <c r="M4" s="125"/>
      <c r="N4" s="125"/>
      <c r="O4" s="125"/>
      <c r="P4" s="125"/>
    </row>
    <row r="5" spans="1:18" s="105" customFormat="1" ht="16.5" customHeight="1" thickBot="1">
      <c r="A5" s="102"/>
      <c r="B5" s="103"/>
      <c r="C5" s="103"/>
      <c r="D5" s="103"/>
      <c r="E5" s="103"/>
      <c r="F5" s="103"/>
      <c r="G5" s="103"/>
      <c r="H5" s="103"/>
      <c r="I5" s="103"/>
      <c r="J5" s="103"/>
      <c r="K5" s="103"/>
      <c r="L5" s="103"/>
      <c r="M5" s="103"/>
      <c r="N5" s="104"/>
      <c r="O5" s="104"/>
      <c r="P5" s="104"/>
    </row>
    <row r="6" spans="1:18" s="95" customFormat="1" ht="24.75" customHeight="1">
      <c r="A6" s="106" t="s">
        <v>66</v>
      </c>
      <c r="B6" s="107" t="s">
        <v>74</v>
      </c>
      <c r="C6" s="107"/>
      <c r="D6" s="107"/>
      <c r="E6" s="107" t="s">
        <v>75</v>
      </c>
      <c r="F6" s="107"/>
      <c r="G6" s="107"/>
      <c r="H6" s="107" t="s">
        <v>76</v>
      </c>
      <c r="I6" s="107"/>
      <c r="J6" s="107"/>
      <c r="K6" s="107" t="s">
        <v>77</v>
      </c>
      <c r="L6" s="107"/>
      <c r="M6" s="107"/>
      <c r="N6" s="107" t="s">
        <v>78</v>
      </c>
      <c r="O6" s="107"/>
      <c r="P6" s="107"/>
    </row>
    <row r="7" spans="1:18" s="95" customFormat="1" ht="42" customHeight="1">
      <c r="A7" s="108"/>
      <c r="B7" s="109" t="s">
        <v>79</v>
      </c>
      <c r="C7" s="109" t="s">
        <v>80</v>
      </c>
      <c r="D7" s="109" t="s">
        <v>81</v>
      </c>
      <c r="E7" s="109" t="s">
        <v>79</v>
      </c>
      <c r="F7" s="109" t="s">
        <v>80</v>
      </c>
      <c r="G7" s="109" t="s">
        <v>81</v>
      </c>
      <c r="H7" s="109" t="s">
        <v>79</v>
      </c>
      <c r="I7" s="109" t="s">
        <v>80</v>
      </c>
      <c r="J7" s="109" t="s">
        <v>81</v>
      </c>
      <c r="K7" s="109" t="s">
        <v>79</v>
      </c>
      <c r="L7" s="109" t="s">
        <v>80</v>
      </c>
      <c r="M7" s="109" t="s">
        <v>81</v>
      </c>
      <c r="N7" s="109" t="s">
        <v>79</v>
      </c>
      <c r="O7" s="109" t="s">
        <v>80</v>
      </c>
      <c r="P7" s="109" t="s">
        <v>81</v>
      </c>
    </row>
    <row r="8" spans="1:18" s="31" customFormat="1" ht="15" customHeight="1">
      <c r="A8" s="110"/>
      <c r="B8" s="110"/>
      <c r="C8" s="110"/>
      <c r="D8" s="110"/>
      <c r="E8" s="110"/>
      <c r="F8" s="110"/>
      <c r="G8" s="110"/>
      <c r="H8" s="110"/>
      <c r="I8" s="110"/>
      <c r="J8" s="110"/>
      <c r="K8" s="110"/>
      <c r="L8" s="110"/>
      <c r="M8" s="110"/>
      <c r="N8" s="17"/>
      <c r="O8" s="17"/>
      <c r="P8" s="17"/>
    </row>
    <row r="9" spans="1:18" s="22" customFormat="1" ht="21.9" customHeight="1">
      <c r="A9" s="86" t="s">
        <v>29</v>
      </c>
      <c r="B9" s="111">
        <v>16157</v>
      </c>
      <c r="C9" s="111">
        <v>2</v>
      </c>
      <c r="D9" s="111">
        <v>59</v>
      </c>
      <c r="E9" s="111">
        <v>1100057</v>
      </c>
      <c r="F9" s="111">
        <v>11</v>
      </c>
      <c r="G9" s="111">
        <v>58</v>
      </c>
      <c r="H9" s="111">
        <v>9174</v>
      </c>
      <c r="I9" s="111">
        <v>5</v>
      </c>
      <c r="J9" s="112">
        <v>62</v>
      </c>
      <c r="K9" s="111">
        <v>24607</v>
      </c>
      <c r="L9" s="111">
        <v>0</v>
      </c>
      <c r="M9" s="111">
        <v>0</v>
      </c>
      <c r="N9" s="113">
        <v>1135069</v>
      </c>
      <c r="O9" s="113">
        <v>18</v>
      </c>
      <c r="P9" s="113">
        <v>174</v>
      </c>
      <c r="Q9" s="117"/>
      <c r="R9" s="117"/>
    </row>
    <row r="10" spans="1:18" s="22" customFormat="1" ht="21.9" customHeight="1">
      <c r="A10" s="22" t="s">
        <v>30</v>
      </c>
      <c r="B10" s="111">
        <v>0</v>
      </c>
      <c r="C10" s="111">
        <v>0</v>
      </c>
      <c r="D10" s="111">
        <v>0</v>
      </c>
      <c r="E10" s="111">
        <v>477700</v>
      </c>
      <c r="F10" s="111">
        <v>16</v>
      </c>
      <c r="G10" s="111">
        <v>58</v>
      </c>
      <c r="H10" s="111">
        <v>131263</v>
      </c>
      <c r="I10" s="111">
        <v>44</v>
      </c>
      <c r="J10" s="112">
        <v>57</v>
      </c>
      <c r="K10" s="111">
        <v>9714</v>
      </c>
      <c r="L10" s="111">
        <v>0</v>
      </c>
      <c r="M10" s="111">
        <v>0</v>
      </c>
      <c r="N10" s="113">
        <v>579093</v>
      </c>
      <c r="O10" s="113">
        <v>56</v>
      </c>
      <c r="P10" s="113">
        <v>112</v>
      </c>
      <c r="Q10" s="117"/>
    </row>
    <row r="11" spans="1:18" s="22" customFormat="1" ht="21.9" customHeight="1">
      <c r="A11" s="22" t="s">
        <v>31</v>
      </c>
      <c r="B11" s="111">
        <v>0</v>
      </c>
      <c r="C11" s="111">
        <v>0</v>
      </c>
      <c r="D11" s="111">
        <v>0</v>
      </c>
      <c r="E11" s="111">
        <v>986159</v>
      </c>
      <c r="F11" s="111">
        <v>607</v>
      </c>
      <c r="G11" s="111">
        <v>3326</v>
      </c>
      <c r="H11" s="111">
        <v>15211</v>
      </c>
      <c r="I11" s="111">
        <v>14</v>
      </c>
      <c r="J11" s="112">
        <v>25</v>
      </c>
      <c r="K11" s="111">
        <v>24042</v>
      </c>
      <c r="L11" s="111">
        <v>0</v>
      </c>
      <c r="M11" s="111">
        <v>0</v>
      </c>
      <c r="N11" s="113">
        <v>1004178</v>
      </c>
      <c r="O11" s="113">
        <v>611</v>
      </c>
      <c r="P11" s="113">
        <v>3342</v>
      </c>
      <c r="Q11" s="117"/>
    </row>
    <row r="12" spans="1:18" s="22" customFormat="1" ht="21.9" customHeight="1">
      <c r="A12" s="22" t="s">
        <v>32</v>
      </c>
      <c r="B12" s="111">
        <v>0</v>
      </c>
      <c r="C12" s="111">
        <v>0</v>
      </c>
      <c r="D12" s="111">
        <v>0</v>
      </c>
      <c r="E12" s="111">
        <v>2101</v>
      </c>
      <c r="F12" s="111">
        <v>0</v>
      </c>
      <c r="G12" s="111">
        <v>0</v>
      </c>
      <c r="H12" s="111">
        <v>4042</v>
      </c>
      <c r="I12" s="111">
        <v>5</v>
      </c>
      <c r="J12" s="112">
        <v>7</v>
      </c>
      <c r="K12" s="111">
        <v>0</v>
      </c>
      <c r="L12" s="111">
        <v>0</v>
      </c>
      <c r="M12" s="111">
        <v>0</v>
      </c>
      <c r="N12" s="113">
        <v>5373</v>
      </c>
      <c r="O12" s="113">
        <v>5</v>
      </c>
      <c r="P12" s="113">
        <v>7</v>
      </c>
      <c r="Q12" s="117"/>
    </row>
    <row r="13" spans="1:18" s="22" customFormat="1" ht="21.9" customHeight="1">
      <c r="A13" s="22" t="s">
        <v>33</v>
      </c>
      <c r="B13" s="111">
        <v>0</v>
      </c>
      <c r="C13" s="111">
        <v>0</v>
      </c>
      <c r="D13" s="111">
        <v>0</v>
      </c>
      <c r="E13" s="111">
        <v>66152</v>
      </c>
      <c r="F13" s="111">
        <v>31</v>
      </c>
      <c r="G13" s="111">
        <v>71</v>
      </c>
      <c r="H13" s="111">
        <v>1990</v>
      </c>
      <c r="I13" s="111">
        <v>0</v>
      </c>
      <c r="J13" s="112">
        <v>6</v>
      </c>
      <c r="K13" s="111">
        <v>2776</v>
      </c>
      <c r="L13" s="111">
        <v>0</v>
      </c>
      <c r="M13" s="111">
        <v>0</v>
      </c>
      <c r="N13" s="113">
        <v>70918</v>
      </c>
      <c r="O13" s="113">
        <v>31</v>
      </c>
      <c r="P13" s="113">
        <v>77</v>
      </c>
      <c r="Q13" s="117"/>
    </row>
    <row r="14" spans="1:18" s="22" customFormat="1" ht="21.9" customHeight="1">
      <c r="A14" s="90" t="s">
        <v>34</v>
      </c>
      <c r="B14" s="111">
        <v>0</v>
      </c>
      <c r="C14" s="111">
        <v>0</v>
      </c>
      <c r="D14" s="111">
        <v>0</v>
      </c>
      <c r="E14" s="111">
        <v>251998</v>
      </c>
      <c r="F14" s="111">
        <v>0</v>
      </c>
      <c r="G14" s="111">
        <v>0</v>
      </c>
      <c r="H14" s="111">
        <v>25292</v>
      </c>
      <c r="I14" s="111">
        <v>0</v>
      </c>
      <c r="J14" s="112">
        <v>2</v>
      </c>
      <c r="K14" s="111">
        <v>60875</v>
      </c>
      <c r="L14" s="111">
        <v>0</v>
      </c>
      <c r="M14" s="111">
        <v>0</v>
      </c>
      <c r="N14" s="113">
        <v>316479</v>
      </c>
      <c r="O14" s="113">
        <v>0</v>
      </c>
      <c r="P14" s="113">
        <v>2</v>
      </c>
      <c r="Q14" s="117"/>
    </row>
    <row r="15" spans="1:18" s="22" customFormat="1" ht="21.9" customHeight="1">
      <c r="A15" s="22" t="s">
        <v>35</v>
      </c>
      <c r="B15" s="111">
        <v>0</v>
      </c>
      <c r="C15" s="111">
        <v>0</v>
      </c>
      <c r="D15" s="111">
        <v>0</v>
      </c>
      <c r="E15" s="111">
        <v>0</v>
      </c>
      <c r="F15" s="111">
        <v>0</v>
      </c>
      <c r="G15" s="111">
        <v>0</v>
      </c>
      <c r="H15" s="111">
        <v>0</v>
      </c>
      <c r="I15" s="111">
        <v>0</v>
      </c>
      <c r="J15" s="112">
        <v>0</v>
      </c>
      <c r="K15" s="111">
        <v>0</v>
      </c>
      <c r="L15" s="111">
        <v>0</v>
      </c>
      <c r="M15" s="111">
        <v>0</v>
      </c>
      <c r="N15" s="113">
        <v>0</v>
      </c>
      <c r="O15" s="113">
        <v>0</v>
      </c>
      <c r="P15" s="113">
        <v>0</v>
      </c>
      <c r="Q15" s="117"/>
    </row>
    <row r="16" spans="1:18" s="22" customFormat="1" ht="21.9" customHeight="1">
      <c r="A16" s="22" t="s">
        <v>36</v>
      </c>
      <c r="B16" s="111">
        <v>0</v>
      </c>
      <c r="C16" s="111">
        <v>0</v>
      </c>
      <c r="D16" s="111">
        <v>0</v>
      </c>
      <c r="E16" s="111">
        <v>10374</v>
      </c>
      <c r="F16" s="111">
        <v>10</v>
      </c>
      <c r="G16" s="111">
        <v>64</v>
      </c>
      <c r="H16" s="111">
        <v>31790</v>
      </c>
      <c r="I16" s="111">
        <v>2</v>
      </c>
      <c r="J16" s="112">
        <v>1</v>
      </c>
      <c r="K16" s="111">
        <v>11476</v>
      </c>
      <c r="L16" s="111">
        <v>0</v>
      </c>
      <c r="M16" s="111">
        <v>0</v>
      </c>
      <c r="N16" s="113">
        <v>53640</v>
      </c>
      <c r="O16" s="113">
        <v>12</v>
      </c>
      <c r="P16" s="113">
        <v>65</v>
      </c>
      <c r="Q16" s="117"/>
    </row>
    <row r="17" spans="1:17" s="22" customFormat="1" ht="21.9" customHeight="1">
      <c r="A17" s="22" t="s">
        <v>37</v>
      </c>
      <c r="B17" s="111">
        <v>0</v>
      </c>
      <c r="C17" s="111">
        <v>0</v>
      </c>
      <c r="D17" s="111">
        <v>0</v>
      </c>
      <c r="E17" s="111">
        <v>88441</v>
      </c>
      <c r="F17" s="111">
        <v>285</v>
      </c>
      <c r="G17" s="111">
        <v>903</v>
      </c>
      <c r="H17" s="111">
        <v>35954</v>
      </c>
      <c r="I17" s="111">
        <v>107</v>
      </c>
      <c r="J17" s="112">
        <v>314</v>
      </c>
      <c r="K17" s="111">
        <v>8452</v>
      </c>
      <c r="L17" s="111">
        <v>0</v>
      </c>
      <c r="M17" s="111">
        <v>0</v>
      </c>
      <c r="N17" s="113">
        <v>116601</v>
      </c>
      <c r="O17" s="113">
        <v>375</v>
      </c>
      <c r="P17" s="113">
        <v>1176</v>
      </c>
      <c r="Q17" s="117"/>
    </row>
    <row r="18" spans="1:17" s="22" customFormat="1" ht="21.9" customHeight="1" thickBot="1">
      <c r="A18" s="91" t="s">
        <v>38</v>
      </c>
      <c r="B18" s="116">
        <v>16157</v>
      </c>
      <c r="C18" s="116">
        <v>2</v>
      </c>
      <c r="D18" s="116">
        <v>59</v>
      </c>
      <c r="E18" s="116">
        <v>2982982</v>
      </c>
      <c r="F18" s="116">
        <v>960</v>
      </c>
      <c r="G18" s="116">
        <v>4480</v>
      </c>
      <c r="H18" s="116">
        <v>254716</v>
      </c>
      <c r="I18" s="116">
        <v>177</v>
      </c>
      <c r="J18" s="116">
        <v>474</v>
      </c>
      <c r="K18" s="116">
        <v>141942</v>
      </c>
      <c r="L18" s="116">
        <v>0</v>
      </c>
      <c r="M18" s="116">
        <v>0</v>
      </c>
      <c r="N18" s="116">
        <v>3281351</v>
      </c>
      <c r="O18" s="116">
        <v>1108</v>
      </c>
      <c r="P18" s="116">
        <v>4955</v>
      </c>
      <c r="Q18" s="117"/>
    </row>
    <row r="19" spans="1:17" s="22" customFormat="1" ht="21" customHeight="1">
      <c r="A19" s="27" t="s">
        <v>82</v>
      </c>
      <c r="B19" s="118"/>
      <c r="C19" s="118"/>
      <c r="D19" s="118"/>
      <c r="E19" s="118"/>
      <c r="F19" s="118"/>
      <c r="G19" s="118"/>
      <c r="H19" s="118"/>
      <c r="I19" s="118"/>
      <c r="J19" s="119"/>
      <c r="K19" s="119"/>
      <c r="L19" s="119"/>
      <c r="M19" s="119"/>
      <c r="N19" s="117"/>
    </row>
    <row r="20" spans="1:17" s="22" customFormat="1" ht="16.5" customHeight="1">
      <c r="A20" s="90" t="s">
        <v>71</v>
      </c>
      <c r="B20" s="96"/>
      <c r="C20" s="96"/>
      <c r="D20" s="96"/>
      <c r="E20" s="96"/>
      <c r="F20" s="96"/>
      <c r="G20" s="96"/>
      <c r="H20" s="96"/>
      <c r="I20" s="96"/>
      <c r="J20" s="96"/>
      <c r="K20" s="96"/>
      <c r="L20" s="96"/>
      <c r="M20" s="96"/>
      <c r="N20" s="96"/>
      <c r="O20" s="96"/>
      <c r="P20" s="96"/>
    </row>
    <row r="21" spans="1:17" s="22" customFormat="1" ht="21.9" customHeight="1">
      <c r="A21" s="126"/>
      <c r="B21" s="95"/>
      <c r="C21" s="95"/>
      <c r="D21" s="95"/>
      <c r="E21" s="95"/>
      <c r="F21" s="95"/>
      <c r="G21" s="95"/>
      <c r="H21" s="95"/>
      <c r="I21" s="95"/>
      <c r="J21" s="95"/>
      <c r="K21" s="95"/>
      <c r="L21" s="95"/>
      <c r="M21" s="95"/>
    </row>
    <row r="22" spans="1:17" s="94" customFormat="1" ht="30.75" customHeight="1">
      <c r="A22" s="7"/>
      <c r="B22" s="7"/>
      <c r="C22" s="7"/>
      <c r="D22" s="7"/>
      <c r="E22" s="7"/>
      <c r="F22" s="7"/>
      <c r="G22" s="7"/>
      <c r="H22" s="7"/>
      <c r="I22" s="7"/>
      <c r="J22" s="7"/>
      <c r="K22" s="7"/>
      <c r="L22" s="7"/>
      <c r="M22" s="7"/>
    </row>
    <row r="23" spans="1:17" s="8" customFormat="1" ht="7.5" customHeight="1">
      <c r="A23" s="7"/>
      <c r="B23" s="7"/>
      <c r="C23" s="7"/>
      <c r="D23" s="7"/>
      <c r="E23" s="7"/>
      <c r="F23" s="7"/>
      <c r="G23" s="7"/>
      <c r="H23" s="7"/>
      <c r="I23" s="7"/>
      <c r="J23" s="7"/>
      <c r="K23" s="7"/>
      <c r="L23" s="7"/>
      <c r="M23" s="7"/>
    </row>
    <row r="24" spans="1:17" s="123" customFormat="1" ht="13.5" customHeight="1">
      <c r="A24" s="7"/>
      <c r="B24" s="7"/>
      <c r="C24" s="7"/>
      <c r="D24" s="7"/>
      <c r="E24" s="7"/>
      <c r="F24" s="7"/>
      <c r="G24" s="7"/>
      <c r="H24" s="7"/>
      <c r="I24" s="7"/>
      <c r="J24" s="7"/>
      <c r="K24" s="7"/>
      <c r="L24" s="7"/>
      <c r="M24"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35419A04-43B8-4523-99AA-190890454227}"/>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888D9-AB3D-4B50-B513-C794CDA0C88D}">
  <dimension ref="A1:P20"/>
  <sheetViews>
    <sheetView showGridLines="0" workbookViewId="0"/>
  </sheetViews>
  <sheetFormatPr baseColWidth="10" defaultColWidth="11.44140625" defaultRowHeight="13.2"/>
  <cols>
    <col min="1" max="1" width="32" style="7" customWidth="1"/>
    <col min="2" max="2" width="27.109375" style="7" customWidth="1"/>
    <col min="3" max="16384" width="11.44140625" style="7"/>
  </cols>
  <sheetData>
    <row r="1" spans="1:2" ht="18.75" customHeight="1">
      <c r="A1" s="1189" t="s">
        <v>1067</v>
      </c>
    </row>
    <row r="2" spans="1:2" ht="54.75" customHeight="1">
      <c r="A2" s="127" t="s">
        <v>418</v>
      </c>
      <c r="B2" s="127"/>
    </row>
    <row r="3" spans="1:2" ht="20.25" customHeight="1">
      <c r="A3" s="73">
        <v>45351</v>
      </c>
      <c r="B3" s="73"/>
    </row>
    <row r="4" spans="1:2" ht="14.25" customHeight="1" thickBot="1">
      <c r="A4" s="375"/>
    </row>
    <row r="5" spans="1:2" ht="22.5" customHeight="1">
      <c r="A5" s="106" t="s">
        <v>66</v>
      </c>
      <c r="B5" s="205" t="s">
        <v>419</v>
      </c>
    </row>
    <row r="6" spans="1:2" ht="22.5" customHeight="1">
      <c r="A6" s="108"/>
      <c r="B6" s="376"/>
    </row>
    <row r="7" spans="1:2" ht="11.25" customHeight="1">
      <c r="A7" s="377"/>
      <c r="B7" s="378"/>
    </row>
    <row r="8" spans="1:2" ht="28.2" customHeight="1">
      <c r="A8" s="22" t="s">
        <v>29</v>
      </c>
      <c r="B8" s="379">
        <v>626236</v>
      </c>
    </row>
    <row r="9" spans="1:2" ht="28.2" customHeight="1">
      <c r="A9" s="22" t="s">
        <v>30</v>
      </c>
      <c r="B9" s="379">
        <v>363680</v>
      </c>
    </row>
    <row r="10" spans="1:2" ht="28.2" customHeight="1">
      <c r="A10" s="22" t="s">
        <v>31</v>
      </c>
      <c r="B10" s="379">
        <v>140916</v>
      </c>
    </row>
    <row r="11" spans="1:2" ht="28.2" customHeight="1">
      <c r="A11" s="22" t="s">
        <v>32</v>
      </c>
      <c r="B11" s="379">
        <v>2373</v>
      </c>
    </row>
    <row r="12" spans="1:2" ht="28.2" customHeight="1">
      <c r="A12" s="22" t="s">
        <v>33</v>
      </c>
      <c r="B12" s="379">
        <v>264</v>
      </c>
    </row>
    <row r="13" spans="1:2" ht="28.2" customHeight="1">
      <c r="A13" s="90" t="s">
        <v>34</v>
      </c>
      <c r="B13" s="379">
        <v>325991</v>
      </c>
    </row>
    <row r="14" spans="1:2" ht="28.2" customHeight="1">
      <c r="A14" s="22" t="s">
        <v>35</v>
      </c>
      <c r="B14" s="379">
        <v>0</v>
      </c>
    </row>
    <row r="15" spans="1:2" ht="28.2" customHeight="1">
      <c r="A15" s="22" t="s">
        <v>36</v>
      </c>
      <c r="B15" s="379">
        <v>0</v>
      </c>
    </row>
    <row r="16" spans="1:2" ht="28.2" customHeight="1">
      <c r="A16" s="22" t="s">
        <v>37</v>
      </c>
      <c r="B16" s="379">
        <v>33628</v>
      </c>
    </row>
    <row r="17" spans="1:16" ht="30" customHeight="1" thickBot="1">
      <c r="A17" s="380" t="s">
        <v>38</v>
      </c>
      <c r="B17" s="381">
        <v>1493088</v>
      </c>
    </row>
    <row r="18" spans="1:16">
      <c r="A18" s="22" t="s">
        <v>420</v>
      </c>
      <c r="B18" s="16"/>
    </row>
    <row r="19" spans="1:16" ht="13.2" customHeight="1">
      <c r="A19" s="16" t="s">
        <v>71</v>
      </c>
      <c r="B19" s="16"/>
      <c r="C19" s="16"/>
      <c r="D19" s="16"/>
      <c r="E19" s="16"/>
      <c r="F19" s="16"/>
      <c r="G19" s="16"/>
      <c r="H19" s="16"/>
      <c r="I19" s="16"/>
      <c r="J19" s="16"/>
      <c r="K19" s="16"/>
      <c r="L19" s="16"/>
      <c r="M19" s="16"/>
      <c r="N19" s="16"/>
      <c r="O19" s="16"/>
      <c r="P19" s="16"/>
    </row>
    <row r="20" spans="1:16" ht="13.8">
      <c r="B20" s="95"/>
    </row>
  </sheetData>
  <mergeCells count="4">
    <mergeCell ref="A2:B2"/>
    <mergeCell ref="A3:B3"/>
    <mergeCell ref="A5:A6"/>
    <mergeCell ref="B5:B6"/>
  </mergeCells>
  <hyperlinks>
    <hyperlink ref="A1" location="Índice!A1" display="Volver al Índice" xr:uid="{38CF8833-107B-4392-AB70-C4EACE85C003}"/>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FF029-C4B3-48DB-9A0C-510645BE6D4E}">
  <dimension ref="A1:I199"/>
  <sheetViews>
    <sheetView showGridLines="0" workbookViewId="0"/>
  </sheetViews>
  <sheetFormatPr baseColWidth="10" defaultRowHeight="13.2"/>
  <cols>
    <col min="1" max="1" width="35.88671875" style="68" customWidth="1"/>
    <col min="2" max="8" width="13.6640625" style="68" customWidth="1"/>
    <col min="9" max="9" width="14" style="68" customWidth="1"/>
    <col min="10" max="10" width="9.5546875" style="68" bestFit="1" customWidth="1"/>
    <col min="11" max="11" width="10.5546875" style="68" bestFit="1" customWidth="1"/>
    <col min="12" max="15" width="9.5546875" style="68" bestFit="1" customWidth="1"/>
    <col min="16" max="16" width="10.5546875" style="68" bestFit="1" customWidth="1"/>
    <col min="17" max="19" width="9.5546875" style="68" bestFit="1" customWidth="1"/>
    <col min="20" max="20" width="9.6640625" style="68" bestFit="1" customWidth="1"/>
    <col min="21" max="256" width="11.5546875" style="68"/>
    <col min="257" max="257" width="35.88671875" style="68" customWidth="1"/>
    <col min="258" max="264" width="13.6640625" style="68" customWidth="1"/>
    <col min="265" max="265" width="14" style="68" customWidth="1"/>
    <col min="266" max="266" width="9.5546875" style="68" bestFit="1" customWidth="1"/>
    <col min="267" max="267" width="10.5546875" style="68" bestFit="1" customWidth="1"/>
    <col min="268" max="271" width="9.5546875" style="68" bestFit="1" customWidth="1"/>
    <col min="272" max="272" width="10.5546875" style="68" bestFit="1" customWidth="1"/>
    <col min="273" max="275" width="9.5546875" style="68" bestFit="1" customWidth="1"/>
    <col min="276" max="276" width="9.6640625" style="68" bestFit="1" customWidth="1"/>
    <col min="277" max="512" width="11.5546875" style="68"/>
    <col min="513" max="513" width="35.88671875" style="68" customWidth="1"/>
    <col min="514" max="520" width="13.6640625" style="68" customWidth="1"/>
    <col min="521" max="521" width="14" style="68" customWidth="1"/>
    <col min="522" max="522" width="9.5546875" style="68" bestFit="1" customWidth="1"/>
    <col min="523" max="523" width="10.5546875" style="68" bestFit="1" customWidth="1"/>
    <col min="524" max="527" width="9.5546875" style="68" bestFit="1" customWidth="1"/>
    <col min="528" max="528" width="10.5546875" style="68" bestFit="1" customWidth="1"/>
    <col min="529" max="531" width="9.5546875" style="68" bestFit="1" customWidth="1"/>
    <col min="532" max="532" width="9.6640625" style="68" bestFit="1" customWidth="1"/>
    <col min="533" max="768" width="11.5546875" style="68"/>
    <col min="769" max="769" width="35.88671875" style="68" customWidth="1"/>
    <col min="770" max="776" width="13.6640625" style="68" customWidth="1"/>
    <col min="777" max="777" width="14" style="68" customWidth="1"/>
    <col min="778" max="778" width="9.5546875" style="68" bestFit="1" customWidth="1"/>
    <col min="779" max="779" width="10.5546875" style="68" bestFit="1" customWidth="1"/>
    <col min="780" max="783" width="9.5546875" style="68" bestFit="1" customWidth="1"/>
    <col min="784" max="784" width="10.5546875" style="68" bestFit="1" customWidth="1"/>
    <col min="785" max="787" width="9.5546875" style="68" bestFit="1" customWidth="1"/>
    <col min="788" max="788" width="9.6640625" style="68" bestFit="1" customWidth="1"/>
    <col min="789" max="1024" width="11.5546875" style="68"/>
    <col min="1025" max="1025" width="35.88671875" style="68" customWidth="1"/>
    <col min="1026" max="1032" width="13.6640625" style="68" customWidth="1"/>
    <col min="1033" max="1033" width="14" style="68" customWidth="1"/>
    <col min="1034" max="1034" width="9.5546875" style="68" bestFit="1" customWidth="1"/>
    <col min="1035" max="1035" width="10.5546875" style="68" bestFit="1" customWidth="1"/>
    <col min="1036" max="1039" width="9.5546875" style="68" bestFit="1" customWidth="1"/>
    <col min="1040" max="1040" width="10.5546875" style="68" bestFit="1" customWidth="1"/>
    <col min="1041" max="1043" width="9.5546875" style="68" bestFit="1" customWidth="1"/>
    <col min="1044" max="1044" width="9.6640625" style="68" bestFit="1" customWidth="1"/>
    <col min="1045" max="1280" width="11.5546875" style="68"/>
    <col min="1281" max="1281" width="35.88671875" style="68" customWidth="1"/>
    <col min="1282" max="1288" width="13.6640625" style="68" customWidth="1"/>
    <col min="1289" max="1289" width="14" style="68" customWidth="1"/>
    <col min="1290" max="1290" width="9.5546875" style="68" bestFit="1" customWidth="1"/>
    <col min="1291" max="1291" width="10.5546875" style="68" bestFit="1" customWidth="1"/>
    <col min="1292" max="1295" width="9.5546875" style="68" bestFit="1" customWidth="1"/>
    <col min="1296" max="1296" width="10.5546875" style="68" bestFit="1" customWidth="1"/>
    <col min="1297" max="1299" width="9.5546875" style="68" bestFit="1" customWidth="1"/>
    <col min="1300" max="1300" width="9.6640625" style="68" bestFit="1" customWidth="1"/>
    <col min="1301" max="1536" width="11.5546875" style="68"/>
    <col min="1537" max="1537" width="35.88671875" style="68" customWidth="1"/>
    <col min="1538" max="1544" width="13.6640625" style="68" customWidth="1"/>
    <col min="1545" max="1545" width="14" style="68" customWidth="1"/>
    <col min="1546" max="1546" width="9.5546875" style="68" bestFit="1" customWidth="1"/>
    <col min="1547" max="1547" width="10.5546875" style="68" bestFit="1" customWidth="1"/>
    <col min="1548" max="1551" width="9.5546875" style="68" bestFit="1" customWidth="1"/>
    <col min="1552" max="1552" width="10.5546875" style="68" bestFit="1" customWidth="1"/>
    <col min="1553" max="1555" width="9.5546875" style="68" bestFit="1" customWidth="1"/>
    <col min="1556" max="1556" width="9.6640625" style="68" bestFit="1" customWidth="1"/>
    <col min="1557" max="1792" width="11.5546875" style="68"/>
    <col min="1793" max="1793" width="35.88671875" style="68" customWidth="1"/>
    <col min="1794" max="1800" width="13.6640625" style="68" customWidth="1"/>
    <col min="1801" max="1801" width="14" style="68" customWidth="1"/>
    <col min="1802" max="1802" width="9.5546875" style="68" bestFit="1" customWidth="1"/>
    <col min="1803" max="1803" width="10.5546875" style="68" bestFit="1" customWidth="1"/>
    <col min="1804" max="1807" width="9.5546875" style="68" bestFit="1" customWidth="1"/>
    <col min="1808" max="1808" width="10.5546875" style="68" bestFit="1" customWidth="1"/>
    <col min="1809" max="1811" width="9.5546875" style="68" bestFit="1" customWidth="1"/>
    <col min="1812" max="1812" width="9.6640625" style="68" bestFit="1" customWidth="1"/>
    <col min="1813" max="2048" width="11.5546875" style="68"/>
    <col min="2049" max="2049" width="35.88671875" style="68" customWidth="1"/>
    <col min="2050" max="2056" width="13.6640625" style="68" customWidth="1"/>
    <col min="2057" max="2057" width="14" style="68" customWidth="1"/>
    <col min="2058" max="2058" width="9.5546875" style="68" bestFit="1" customWidth="1"/>
    <col min="2059" max="2059" width="10.5546875" style="68" bestFit="1" customWidth="1"/>
    <col min="2060" max="2063" width="9.5546875" style="68" bestFit="1" customWidth="1"/>
    <col min="2064" max="2064" width="10.5546875" style="68" bestFit="1" customWidth="1"/>
    <col min="2065" max="2067" width="9.5546875" style="68" bestFit="1" customWidth="1"/>
    <col min="2068" max="2068" width="9.6640625" style="68" bestFit="1" customWidth="1"/>
    <col min="2069" max="2304" width="11.5546875" style="68"/>
    <col min="2305" max="2305" width="35.88671875" style="68" customWidth="1"/>
    <col min="2306" max="2312" width="13.6640625" style="68" customWidth="1"/>
    <col min="2313" max="2313" width="14" style="68" customWidth="1"/>
    <col min="2314" max="2314" width="9.5546875" style="68" bestFit="1" customWidth="1"/>
    <col min="2315" max="2315" width="10.5546875" style="68" bestFit="1" customWidth="1"/>
    <col min="2316" max="2319" width="9.5546875" style="68" bestFit="1" customWidth="1"/>
    <col min="2320" max="2320" width="10.5546875" style="68" bestFit="1" customWidth="1"/>
    <col min="2321" max="2323" width="9.5546875" style="68" bestFit="1" customWidth="1"/>
    <col min="2324" max="2324" width="9.6640625" style="68" bestFit="1" customWidth="1"/>
    <col min="2325" max="2560" width="11.5546875" style="68"/>
    <col min="2561" max="2561" width="35.88671875" style="68" customWidth="1"/>
    <col min="2562" max="2568" width="13.6640625" style="68" customWidth="1"/>
    <col min="2569" max="2569" width="14" style="68" customWidth="1"/>
    <col min="2570" max="2570" width="9.5546875" style="68" bestFit="1" customWidth="1"/>
    <col min="2571" max="2571" width="10.5546875" style="68" bestFit="1" customWidth="1"/>
    <col min="2572" max="2575" width="9.5546875" style="68" bestFit="1" customWidth="1"/>
    <col min="2576" max="2576" width="10.5546875" style="68" bestFit="1" customWidth="1"/>
    <col min="2577" max="2579" width="9.5546875" style="68" bestFit="1" customWidth="1"/>
    <col min="2580" max="2580" width="9.6640625" style="68" bestFit="1" customWidth="1"/>
    <col min="2581" max="2816" width="11.5546875" style="68"/>
    <col min="2817" max="2817" width="35.88671875" style="68" customWidth="1"/>
    <col min="2818" max="2824" width="13.6640625" style="68" customWidth="1"/>
    <col min="2825" max="2825" width="14" style="68" customWidth="1"/>
    <col min="2826" max="2826" width="9.5546875" style="68" bestFit="1" customWidth="1"/>
    <col min="2827" max="2827" width="10.5546875" style="68" bestFit="1" customWidth="1"/>
    <col min="2828" max="2831" width="9.5546875" style="68" bestFit="1" customWidth="1"/>
    <col min="2832" max="2832" width="10.5546875" style="68" bestFit="1" customWidth="1"/>
    <col min="2833" max="2835" width="9.5546875" style="68" bestFit="1" customWidth="1"/>
    <col min="2836" max="2836" width="9.6640625" style="68" bestFit="1" customWidth="1"/>
    <col min="2837" max="3072" width="11.5546875" style="68"/>
    <col min="3073" max="3073" width="35.88671875" style="68" customWidth="1"/>
    <col min="3074" max="3080" width="13.6640625" style="68" customWidth="1"/>
    <col min="3081" max="3081" width="14" style="68" customWidth="1"/>
    <col min="3082" max="3082" width="9.5546875" style="68" bestFit="1" customWidth="1"/>
    <col min="3083" max="3083" width="10.5546875" style="68" bestFit="1" customWidth="1"/>
    <col min="3084" max="3087" width="9.5546875" style="68" bestFit="1" customWidth="1"/>
    <col min="3088" max="3088" width="10.5546875" style="68" bestFit="1" customWidth="1"/>
    <col min="3089" max="3091" width="9.5546875" style="68" bestFit="1" customWidth="1"/>
    <col min="3092" max="3092" width="9.6640625" style="68" bestFit="1" customWidth="1"/>
    <col min="3093" max="3328" width="11.5546875" style="68"/>
    <col min="3329" max="3329" width="35.88671875" style="68" customWidth="1"/>
    <col min="3330" max="3336" width="13.6640625" style="68" customWidth="1"/>
    <col min="3337" max="3337" width="14" style="68" customWidth="1"/>
    <col min="3338" max="3338" width="9.5546875" style="68" bestFit="1" customWidth="1"/>
    <col min="3339" max="3339" width="10.5546875" style="68" bestFit="1" customWidth="1"/>
    <col min="3340" max="3343" width="9.5546875" style="68" bestFit="1" customWidth="1"/>
    <col min="3344" max="3344" width="10.5546875" style="68" bestFit="1" customWidth="1"/>
    <col min="3345" max="3347" width="9.5546875" style="68" bestFit="1" customWidth="1"/>
    <col min="3348" max="3348" width="9.6640625" style="68" bestFit="1" customWidth="1"/>
    <col min="3349" max="3584" width="11.5546875" style="68"/>
    <col min="3585" max="3585" width="35.88671875" style="68" customWidth="1"/>
    <col min="3586" max="3592" width="13.6640625" style="68" customWidth="1"/>
    <col min="3593" max="3593" width="14" style="68" customWidth="1"/>
    <col min="3594" max="3594" width="9.5546875" style="68" bestFit="1" customWidth="1"/>
    <col min="3595" max="3595" width="10.5546875" style="68" bestFit="1" customWidth="1"/>
    <col min="3596" max="3599" width="9.5546875" style="68" bestFit="1" customWidth="1"/>
    <col min="3600" max="3600" width="10.5546875" style="68" bestFit="1" customWidth="1"/>
    <col min="3601" max="3603" width="9.5546875" style="68" bestFit="1" customWidth="1"/>
    <col min="3604" max="3604" width="9.6640625" style="68" bestFit="1" customWidth="1"/>
    <col min="3605" max="3840" width="11.5546875" style="68"/>
    <col min="3841" max="3841" width="35.88671875" style="68" customWidth="1"/>
    <col min="3842" max="3848" width="13.6640625" style="68" customWidth="1"/>
    <col min="3849" max="3849" width="14" style="68" customWidth="1"/>
    <col min="3850" max="3850" width="9.5546875" style="68" bestFit="1" customWidth="1"/>
    <col min="3851" max="3851" width="10.5546875" style="68" bestFit="1" customWidth="1"/>
    <col min="3852" max="3855" width="9.5546875" style="68" bestFit="1" customWidth="1"/>
    <col min="3856" max="3856" width="10.5546875" style="68" bestFit="1" customWidth="1"/>
    <col min="3857" max="3859" width="9.5546875" style="68" bestFit="1" customWidth="1"/>
    <col min="3860" max="3860" width="9.6640625" style="68" bestFit="1" customWidth="1"/>
    <col min="3861" max="4096" width="11.5546875" style="68"/>
    <col min="4097" max="4097" width="35.88671875" style="68" customWidth="1"/>
    <col min="4098" max="4104" width="13.6640625" style="68" customWidth="1"/>
    <col min="4105" max="4105" width="14" style="68" customWidth="1"/>
    <col min="4106" max="4106" width="9.5546875" style="68" bestFit="1" customWidth="1"/>
    <col min="4107" max="4107" width="10.5546875" style="68" bestFit="1" customWidth="1"/>
    <col min="4108" max="4111" width="9.5546875" style="68" bestFit="1" customWidth="1"/>
    <col min="4112" max="4112" width="10.5546875" style="68" bestFit="1" customWidth="1"/>
    <col min="4113" max="4115" width="9.5546875" style="68" bestFit="1" customWidth="1"/>
    <col min="4116" max="4116" width="9.6640625" style="68" bestFit="1" customWidth="1"/>
    <col min="4117" max="4352" width="11.5546875" style="68"/>
    <col min="4353" max="4353" width="35.88671875" style="68" customWidth="1"/>
    <col min="4354" max="4360" width="13.6640625" style="68" customWidth="1"/>
    <col min="4361" max="4361" width="14" style="68" customWidth="1"/>
    <col min="4362" max="4362" width="9.5546875" style="68" bestFit="1" customWidth="1"/>
    <col min="4363" max="4363" width="10.5546875" style="68" bestFit="1" customWidth="1"/>
    <col min="4364" max="4367" width="9.5546875" style="68" bestFit="1" customWidth="1"/>
    <col min="4368" max="4368" width="10.5546875" style="68" bestFit="1" customWidth="1"/>
    <col min="4369" max="4371" width="9.5546875" style="68" bestFit="1" customWidth="1"/>
    <col min="4372" max="4372" width="9.6640625" style="68" bestFit="1" customWidth="1"/>
    <col min="4373" max="4608" width="11.5546875" style="68"/>
    <col min="4609" max="4609" width="35.88671875" style="68" customWidth="1"/>
    <col min="4610" max="4616" width="13.6640625" style="68" customWidth="1"/>
    <col min="4617" max="4617" width="14" style="68" customWidth="1"/>
    <col min="4618" max="4618" width="9.5546875" style="68" bestFit="1" customWidth="1"/>
    <col min="4619" max="4619" width="10.5546875" style="68" bestFit="1" customWidth="1"/>
    <col min="4620" max="4623" width="9.5546875" style="68" bestFit="1" customWidth="1"/>
    <col min="4624" max="4624" width="10.5546875" style="68" bestFit="1" customWidth="1"/>
    <col min="4625" max="4627" width="9.5546875" style="68" bestFit="1" customWidth="1"/>
    <col min="4628" max="4628" width="9.6640625" style="68" bestFit="1" customWidth="1"/>
    <col min="4629" max="4864" width="11.5546875" style="68"/>
    <col min="4865" max="4865" width="35.88671875" style="68" customWidth="1"/>
    <col min="4866" max="4872" width="13.6640625" style="68" customWidth="1"/>
    <col min="4873" max="4873" width="14" style="68" customWidth="1"/>
    <col min="4874" max="4874" width="9.5546875" style="68" bestFit="1" customWidth="1"/>
    <col min="4875" max="4875" width="10.5546875" style="68" bestFit="1" customWidth="1"/>
    <col min="4876" max="4879" width="9.5546875" style="68" bestFit="1" customWidth="1"/>
    <col min="4880" max="4880" width="10.5546875" style="68" bestFit="1" customWidth="1"/>
    <col min="4881" max="4883" width="9.5546875" style="68" bestFit="1" customWidth="1"/>
    <col min="4884" max="4884" width="9.6640625" style="68" bestFit="1" customWidth="1"/>
    <col min="4885" max="5120" width="11.5546875" style="68"/>
    <col min="5121" max="5121" width="35.88671875" style="68" customWidth="1"/>
    <col min="5122" max="5128" width="13.6640625" style="68" customWidth="1"/>
    <col min="5129" max="5129" width="14" style="68" customWidth="1"/>
    <col min="5130" max="5130" width="9.5546875" style="68" bestFit="1" customWidth="1"/>
    <col min="5131" max="5131" width="10.5546875" style="68" bestFit="1" customWidth="1"/>
    <col min="5132" max="5135" width="9.5546875" style="68" bestFit="1" customWidth="1"/>
    <col min="5136" max="5136" width="10.5546875" style="68" bestFit="1" customWidth="1"/>
    <col min="5137" max="5139" width="9.5546875" style="68" bestFit="1" customWidth="1"/>
    <col min="5140" max="5140" width="9.6640625" style="68" bestFit="1" customWidth="1"/>
    <col min="5141" max="5376" width="11.5546875" style="68"/>
    <col min="5377" max="5377" width="35.88671875" style="68" customWidth="1"/>
    <col min="5378" max="5384" width="13.6640625" style="68" customWidth="1"/>
    <col min="5385" max="5385" width="14" style="68" customWidth="1"/>
    <col min="5386" max="5386" width="9.5546875" style="68" bestFit="1" customWidth="1"/>
    <col min="5387" max="5387" width="10.5546875" style="68" bestFit="1" customWidth="1"/>
    <col min="5388" max="5391" width="9.5546875" style="68" bestFit="1" customWidth="1"/>
    <col min="5392" max="5392" width="10.5546875" style="68" bestFit="1" customWidth="1"/>
    <col min="5393" max="5395" width="9.5546875" style="68" bestFit="1" customWidth="1"/>
    <col min="5396" max="5396" width="9.6640625" style="68" bestFit="1" customWidth="1"/>
    <col min="5397" max="5632" width="11.5546875" style="68"/>
    <col min="5633" max="5633" width="35.88671875" style="68" customWidth="1"/>
    <col min="5634" max="5640" width="13.6640625" style="68" customWidth="1"/>
    <col min="5641" max="5641" width="14" style="68" customWidth="1"/>
    <col min="5642" max="5642" width="9.5546875" style="68" bestFit="1" customWidth="1"/>
    <col min="5643" max="5643" width="10.5546875" style="68" bestFit="1" customWidth="1"/>
    <col min="5644" max="5647" width="9.5546875" style="68" bestFit="1" customWidth="1"/>
    <col min="5648" max="5648" width="10.5546875" style="68" bestFit="1" customWidth="1"/>
    <col min="5649" max="5651" width="9.5546875" style="68" bestFit="1" customWidth="1"/>
    <col min="5652" max="5652" width="9.6640625" style="68" bestFit="1" customWidth="1"/>
    <col min="5653" max="5888" width="11.5546875" style="68"/>
    <col min="5889" max="5889" width="35.88671875" style="68" customWidth="1"/>
    <col min="5890" max="5896" width="13.6640625" style="68" customWidth="1"/>
    <col min="5897" max="5897" width="14" style="68" customWidth="1"/>
    <col min="5898" max="5898" width="9.5546875" style="68" bestFit="1" customWidth="1"/>
    <col min="5899" max="5899" width="10.5546875" style="68" bestFit="1" customWidth="1"/>
    <col min="5900" max="5903" width="9.5546875" style="68" bestFit="1" customWidth="1"/>
    <col min="5904" max="5904" width="10.5546875" style="68" bestFit="1" customWidth="1"/>
    <col min="5905" max="5907" width="9.5546875" style="68" bestFit="1" customWidth="1"/>
    <col min="5908" max="5908" width="9.6640625" style="68" bestFit="1" customWidth="1"/>
    <col min="5909" max="6144" width="11.5546875" style="68"/>
    <col min="6145" max="6145" width="35.88671875" style="68" customWidth="1"/>
    <col min="6146" max="6152" width="13.6640625" style="68" customWidth="1"/>
    <col min="6153" max="6153" width="14" style="68" customWidth="1"/>
    <col min="6154" max="6154" width="9.5546875" style="68" bestFit="1" customWidth="1"/>
    <col min="6155" max="6155" width="10.5546875" style="68" bestFit="1" customWidth="1"/>
    <col min="6156" max="6159" width="9.5546875" style="68" bestFit="1" customWidth="1"/>
    <col min="6160" max="6160" width="10.5546875" style="68" bestFit="1" customWidth="1"/>
    <col min="6161" max="6163" width="9.5546875" style="68" bestFit="1" customWidth="1"/>
    <col min="6164" max="6164" width="9.6640625" style="68" bestFit="1" customWidth="1"/>
    <col min="6165" max="6400" width="11.5546875" style="68"/>
    <col min="6401" max="6401" width="35.88671875" style="68" customWidth="1"/>
    <col min="6402" max="6408" width="13.6640625" style="68" customWidth="1"/>
    <col min="6409" max="6409" width="14" style="68" customWidth="1"/>
    <col min="6410" max="6410" width="9.5546875" style="68" bestFit="1" customWidth="1"/>
    <col min="6411" max="6411" width="10.5546875" style="68" bestFit="1" customWidth="1"/>
    <col min="6412" max="6415" width="9.5546875" style="68" bestFit="1" customWidth="1"/>
    <col min="6416" max="6416" width="10.5546875" style="68" bestFit="1" customWidth="1"/>
    <col min="6417" max="6419" width="9.5546875" style="68" bestFit="1" customWidth="1"/>
    <col min="6420" max="6420" width="9.6640625" style="68" bestFit="1" customWidth="1"/>
    <col min="6421" max="6656" width="11.5546875" style="68"/>
    <col min="6657" max="6657" width="35.88671875" style="68" customWidth="1"/>
    <col min="6658" max="6664" width="13.6640625" style="68" customWidth="1"/>
    <col min="6665" max="6665" width="14" style="68" customWidth="1"/>
    <col min="6666" max="6666" width="9.5546875" style="68" bestFit="1" customWidth="1"/>
    <col min="6667" max="6667" width="10.5546875" style="68" bestFit="1" customWidth="1"/>
    <col min="6668" max="6671" width="9.5546875" style="68" bestFit="1" customWidth="1"/>
    <col min="6672" max="6672" width="10.5546875" style="68" bestFit="1" customWidth="1"/>
    <col min="6673" max="6675" width="9.5546875" style="68" bestFit="1" customWidth="1"/>
    <col min="6676" max="6676" width="9.6640625" style="68" bestFit="1" customWidth="1"/>
    <col min="6677" max="6912" width="11.5546875" style="68"/>
    <col min="6913" max="6913" width="35.88671875" style="68" customWidth="1"/>
    <col min="6914" max="6920" width="13.6640625" style="68" customWidth="1"/>
    <col min="6921" max="6921" width="14" style="68" customWidth="1"/>
    <col min="6922" max="6922" width="9.5546875" style="68" bestFit="1" customWidth="1"/>
    <col min="6923" max="6923" width="10.5546875" style="68" bestFit="1" customWidth="1"/>
    <col min="6924" max="6927" width="9.5546875" style="68" bestFit="1" customWidth="1"/>
    <col min="6928" max="6928" width="10.5546875" style="68" bestFit="1" customWidth="1"/>
    <col min="6929" max="6931" width="9.5546875" style="68" bestFit="1" customWidth="1"/>
    <col min="6932" max="6932" width="9.6640625" style="68" bestFit="1" customWidth="1"/>
    <col min="6933" max="7168" width="11.5546875" style="68"/>
    <col min="7169" max="7169" width="35.88671875" style="68" customWidth="1"/>
    <col min="7170" max="7176" width="13.6640625" style="68" customWidth="1"/>
    <col min="7177" max="7177" width="14" style="68" customWidth="1"/>
    <col min="7178" max="7178" width="9.5546875" style="68" bestFit="1" customWidth="1"/>
    <col min="7179" max="7179" width="10.5546875" style="68" bestFit="1" customWidth="1"/>
    <col min="7180" max="7183" width="9.5546875" style="68" bestFit="1" customWidth="1"/>
    <col min="7184" max="7184" width="10.5546875" style="68" bestFit="1" customWidth="1"/>
    <col min="7185" max="7187" width="9.5546875" style="68" bestFit="1" customWidth="1"/>
    <col min="7188" max="7188" width="9.6640625" style="68" bestFit="1" customWidth="1"/>
    <col min="7189" max="7424" width="11.5546875" style="68"/>
    <col min="7425" max="7425" width="35.88671875" style="68" customWidth="1"/>
    <col min="7426" max="7432" width="13.6640625" style="68" customWidth="1"/>
    <col min="7433" max="7433" width="14" style="68" customWidth="1"/>
    <col min="7434" max="7434" width="9.5546875" style="68" bestFit="1" customWidth="1"/>
    <col min="7435" max="7435" width="10.5546875" style="68" bestFit="1" customWidth="1"/>
    <col min="7436" max="7439" width="9.5546875" style="68" bestFit="1" customWidth="1"/>
    <col min="7440" max="7440" width="10.5546875" style="68" bestFit="1" customWidth="1"/>
    <col min="7441" max="7443" width="9.5546875" style="68" bestFit="1" customWidth="1"/>
    <col min="7444" max="7444" width="9.6640625" style="68" bestFit="1" customWidth="1"/>
    <col min="7445" max="7680" width="11.5546875" style="68"/>
    <col min="7681" max="7681" width="35.88671875" style="68" customWidth="1"/>
    <col min="7682" max="7688" width="13.6640625" style="68" customWidth="1"/>
    <col min="7689" max="7689" width="14" style="68" customWidth="1"/>
    <col min="7690" max="7690" width="9.5546875" style="68" bestFit="1" customWidth="1"/>
    <col min="7691" max="7691" width="10.5546875" style="68" bestFit="1" customWidth="1"/>
    <col min="7692" max="7695" width="9.5546875" style="68" bestFit="1" customWidth="1"/>
    <col min="7696" max="7696" width="10.5546875" style="68" bestFit="1" customWidth="1"/>
    <col min="7697" max="7699" width="9.5546875" style="68" bestFit="1" customWidth="1"/>
    <col min="7700" max="7700" width="9.6640625" style="68" bestFit="1" customWidth="1"/>
    <col min="7701" max="7936" width="11.5546875" style="68"/>
    <col min="7937" max="7937" width="35.88671875" style="68" customWidth="1"/>
    <col min="7938" max="7944" width="13.6640625" style="68" customWidth="1"/>
    <col min="7945" max="7945" width="14" style="68" customWidth="1"/>
    <col min="7946" max="7946" width="9.5546875" style="68" bestFit="1" customWidth="1"/>
    <col min="7947" max="7947" width="10.5546875" style="68" bestFit="1" customWidth="1"/>
    <col min="7948" max="7951" width="9.5546875" style="68" bestFit="1" customWidth="1"/>
    <col min="7952" max="7952" width="10.5546875" style="68" bestFit="1" customWidth="1"/>
    <col min="7953" max="7955" width="9.5546875" style="68" bestFit="1" customWidth="1"/>
    <col min="7956" max="7956" width="9.6640625" style="68" bestFit="1" customWidth="1"/>
    <col min="7957" max="8192" width="11.5546875" style="68"/>
    <col min="8193" max="8193" width="35.88671875" style="68" customWidth="1"/>
    <col min="8194" max="8200" width="13.6640625" style="68" customWidth="1"/>
    <col min="8201" max="8201" width="14" style="68" customWidth="1"/>
    <col min="8202" max="8202" width="9.5546875" style="68" bestFit="1" customWidth="1"/>
    <col min="8203" max="8203" width="10.5546875" style="68" bestFit="1" customWidth="1"/>
    <col min="8204" max="8207" width="9.5546875" style="68" bestFit="1" customWidth="1"/>
    <col min="8208" max="8208" width="10.5546875" style="68" bestFit="1" customWidth="1"/>
    <col min="8209" max="8211" width="9.5546875" style="68" bestFit="1" customWidth="1"/>
    <col min="8212" max="8212" width="9.6640625" style="68" bestFit="1" customWidth="1"/>
    <col min="8213" max="8448" width="11.5546875" style="68"/>
    <col min="8449" max="8449" width="35.88671875" style="68" customWidth="1"/>
    <col min="8450" max="8456" width="13.6640625" style="68" customWidth="1"/>
    <col min="8457" max="8457" width="14" style="68" customWidth="1"/>
    <col min="8458" max="8458" width="9.5546875" style="68" bestFit="1" customWidth="1"/>
    <col min="8459" max="8459" width="10.5546875" style="68" bestFit="1" customWidth="1"/>
    <col min="8460" max="8463" width="9.5546875" style="68" bestFit="1" customWidth="1"/>
    <col min="8464" max="8464" width="10.5546875" style="68" bestFit="1" customWidth="1"/>
    <col min="8465" max="8467" width="9.5546875" style="68" bestFit="1" customWidth="1"/>
    <col min="8468" max="8468" width="9.6640625" style="68" bestFit="1" customWidth="1"/>
    <col min="8469" max="8704" width="11.5546875" style="68"/>
    <col min="8705" max="8705" width="35.88671875" style="68" customWidth="1"/>
    <col min="8706" max="8712" width="13.6640625" style="68" customWidth="1"/>
    <col min="8713" max="8713" width="14" style="68" customWidth="1"/>
    <col min="8714" max="8714" width="9.5546875" style="68" bestFit="1" customWidth="1"/>
    <col min="8715" max="8715" width="10.5546875" style="68" bestFit="1" customWidth="1"/>
    <col min="8716" max="8719" width="9.5546875" style="68" bestFit="1" customWidth="1"/>
    <col min="8720" max="8720" width="10.5546875" style="68" bestFit="1" customWidth="1"/>
    <col min="8721" max="8723" width="9.5546875" style="68" bestFit="1" customWidth="1"/>
    <col min="8724" max="8724" width="9.6640625" style="68" bestFit="1" customWidth="1"/>
    <col min="8725" max="8960" width="11.5546875" style="68"/>
    <col min="8961" max="8961" width="35.88671875" style="68" customWidth="1"/>
    <col min="8962" max="8968" width="13.6640625" style="68" customWidth="1"/>
    <col min="8969" max="8969" width="14" style="68" customWidth="1"/>
    <col min="8970" max="8970" width="9.5546875" style="68" bestFit="1" customWidth="1"/>
    <col min="8971" max="8971" width="10.5546875" style="68" bestFit="1" customWidth="1"/>
    <col min="8972" max="8975" width="9.5546875" style="68" bestFit="1" customWidth="1"/>
    <col min="8976" max="8976" width="10.5546875" style="68" bestFit="1" customWidth="1"/>
    <col min="8977" max="8979" width="9.5546875" style="68" bestFit="1" customWidth="1"/>
    <col min="8980" max="8980" width="9.6640625" style="68" bestFit="1" customWidth="1"/>
    <col min="8981" max="9216" width="11.5546875" style="68"/>
    <col min="9217" max="9217" width="35.88671875" style="68" customWidth="1"/>
    <col min="9218" max="9224" width="13.6640625" style="68" customWidth="1"/>
    <col min="9225" max="9225" width="14" style="68" customWidth="1"/>
    <col min="9226" max="9226" width="9.5546875" style="68" bestFit="1" customWidth="1"/>
    <col min="9227" max="9227" width="10.5546875" style="68" bestFit="1" customWidth="1"/>
    <col min="9228" max="9231" width="9.5546875" style="68" bestFit="1" customWidth="1"/>
    <col min="9232" max="9232" width="10.5546875" style="68" bestFit="1" customWidth="1"/>
    <col min="9233" max="9235" width="9.5546875" style="68" bestFit="1" customWidth="1"/>
    <col min="9236" max="9236" width="9.6640625" style="68" bestFit="1" customWidth="1"/>
    <col min="9237" max="9472" width="11.5546875" style="68"/>
    <col min="9473" max="9473" width="35.88671875" style="68" customWidth="1"/>
    <col min="9474" max="9480" width="13.6640625" style="68" customWidth="1"/>
    <col min="9481" max="9481" width="14" style="68" customWidth="1"/>
    <col min="9482" max="9482" width="9.5546875" style="68" bestFit="1" customWidth="1"/>
    <col min="9483" max="9483" width="10.5546875" style="68" bestFit="1" customWidth="1"/>
    <col min="9484" max="9487" width="9.5546875" style="68" bestFit="1" customWidth="1"/>
    <col min="9488" max="9488" width="10.5546875" style="68" bestFit="1" customWidth="1"/>
    <col min="9489" max="9491" width="9.5546875" style="68" bestFit="1" customWidth="1"/>
    <col min="9492" max="9492" width="9.6640625" style="68" bestFit="1" customWidth="1"/>
    <col min="9493" max="9728" width="11.5546875" style="68"/>
    <col min="9729" max="9729" width="35.88671875" style="68" customWidth="1"/>
    <col min="9730" max="9736" width="13.6640625" style="68" customWidth="1"/>
    <col min="9737" max="9737" width="14" style="68" customWidth="1"/>
    <col min="9738" max="9738" width="9.5546875" style="68" bestFit="1" customWidth="1"/>
    <col min="9739" max="9739" width="10.5546875" style="68" bestFit="1" customWidth="1"/>
    <col min="9740" max="9743" width="9.5546875" style="68" bestFit="1" customWidth="1"/>
    <col min="9744" max="9744" width="10.5546875" style="68" bestFit="1" customWidth="1"/>
    <col min="9745" max="9747" width="9.5546875" style="68" bestFit="1" customWidth="1"/>
    <col min="9748" max="9748" width="9.6640625" style="68" bestFit="1" customWidth="1"/>
    <col min="9749" max="9984" width="11.5546875" style="68"/>
    <col min="9985" max="9985" width="35.88671875" style="68" customWidth="1"/>
    <col min="9986" max="9992" width="13.6640625" style="68" customWidth="1"/>
    <col min="9993" max="9993" width="14" style="68" customWidth="1"/>
    <col min="9994" max="9994" width="9.5546875" style="68" bestFit="1" customWidth="1"/>
    <col min="9995" max="9995" width="10.5546875" style="68" bestFit="1" customWidth="1"/>
    <col min="9996" max="9999" width="9.5546875" style="68" bestFit="1" customWidth="1"/>
    <col min="10000" max="10000" width="10.5546875" style="68" bestFit="1" customWidth="1"/>
    <col min="10001" max="10003" width="9.5546875" style="68" bestFit="1" customWidth="1"/>
    <col min="10004" max="10004" width="9.6640625" style="68" bestFit="1" customWidth="1"/>
    <col min="10005" max="10240" width="11.5546875" style="68"/>
    <col min="10241" max="10241" width="35.88671875" style="68" customWidth="1"/>
    <col min="10242" max="10248" width="13.6640625" style="68" customWidth="1"/>
    <col min="10249" max="10249" width="14" style="68" customWidth="1"/>
    <col min="10250" max="10250" width="9.5546875" style="68" bestFit="1" customWidth="1"/>
    <col min="10251" max="10251" width="10.5546875" style="68" bestFit="1" customWidth="1"/>
    <col min="10252" max="10255" width="9.5546875" style="68" bestFit="1" customWidth="1"/>
    <col min="10256" max="10256" width="10.5546875" style="68" bestFit="1" customWidth="1"/>
    <col min="10257" max="10259" width="9.5546875" style="68" bestFit="1" customWidth="1"/>
    <col min="10260" max="10260" width="9.6640625" style="68" bestFit="1" customWidth="1"/>
    <col min="10261" max="10496" width="11.5546875" style="68"/>
    <col min="10497" max="10497" width="35.88671875" style="68" customWidth="1"/>
    <col min="10498" max="10504" width="13.6640625" style="68" customWidth="1"/>
    <col min="10505" max="10505" width="14" style="68" customWidth="1"/>
    <col min="10506" max="10506" width="9.5546875" style="68" bestFit="1" customWidth="1"/>
    <col min="10507" max="10507" width="10.5546875" style="68" bestFit="1" customWidth="1"/>
    <col min="10508" max="10511" width="9.5546875" style="68" bestFit="1" customWidth="1"/>
    <col min="10512" max="10512" width="10.5546875" style="68" bestFit="1" customWidth="1"/>
    <col min="10513" max="10515" width="9.5546875" style="68" bestFit="1" customWidth="1"/>
    <col min="10516" max="10516" width="9.6640625" style="68" bestFit="1" customWidth="1"/>
    <col min="10517" max="10752" width="11.5546875" style="68"/>
    <col min="10753" max="10753" width="35.88671875" style="68" customWidth="1"/>
    <col min="10754" max="10760" width="13.6640625" style="68" customWidth="1"/>
    <col min="10761" max="10761" width="14" style="68" customWidth="1"/>
    <col min="10762" max="10762" width="9.5546875" style="68" bestFit="1" customWidth="1"/>
    <col min="10763" max="10763" width="10.5546875" style="68" bestFit="1" customWidth="1"/>
    <col min="10764" max="10767" width="9.5546875" style="68" bestFit="1" customWidth="1"/>
    <col min="10768" max="10768" width="10.5546875" style="68" bestFit="1" customWidth="1"/>
    <col min="10769" max="10771" width="9.5546875" style="68" bestFit="1" customWidth="1"/>
    <col min="10772" max="10772" width="9.6640625" style="68" bestFit="1" customWidth="1"/>
    <col min="10773" max="11008" width="11.5546875" style="68"/>
    <col min="11009" max="11009" width="35.88671875" style="68" customWidth="1"/>
    <col min="11010" max="11016" width="13.6640625" style="68" customWidth="1"/>
    <col min="11017" max="11017" width="14" style="68" customWidth="1"/>
    <col min="11018" max="11018" width="9.5546875" style="68" bestFit="1" customWidth="1"/>
    <col min="11019" max="11019" width="10.5546875" style="68" bestFit="1" customWidth="1"/>
    <col min="11020" max="11023" width="9.5546875" style="68" bestFit="1" customWidth="1"/>
    <col min="11024" max="11024" width="10.5546875" style="68" bestFit="1" customWidth="1"/>
    <col min="11025" max="11027" width="9.5546875" style="68" bestFit="1" customWidth="1"/>
    <col min="11028" max="11028" width="9.6640625" style="68" bestFit="1" customWidth="1"/>
    <col min="11029" max="11264" width="11.5546875" style="68"/>
    <col min="11265" max="11265" width="35.88671875" style="68" customWidth="1"/>
    <col min="11266" max="11272" width="13.6640625" style="68" customWidth="1"/>
    <col min="11273" max="11273" width="14" style="68" customWidth="1"/>
    <col min="11274" max="11274" width="9.5546875" style="68" bestFit="1" customWidth="1"/>
    <col min="11275" max="11275" width="10.5546875" style="68" bestFit="1" customWidth="1"/>
    <col min="11276" max="11279" width="9.5546875" style="68" bestFit="1" customWidth="1"/>
    <col min="11280" max="11280" width="10.5546875" style="68" bestFit="1" customWidth="1"/>
    <col min="11281" max="11283" width="9.5546875" style="68" bestFit="1" customWidth="1"/>
    <col min="11284" max="11284" width="9.6640625" style="68" bestFit="1" customWidth="1"/>
    <col min="11285" max="11520" width="11.5546875" style="68"/>
    <col min="11521" max="11521" width="35.88671875" style="68" customWidth="1"/>
    <col min="11522" max="11528" width="13.6640625" style="68" customWidth="1"/>
    <col min="11529" max="11529" width="14" style="68" customWidth="1"/>
    <col min="11530" max="11530" width="9.5546875" style="68" bestFit="1" customWidth="1"/>
    <col min="11531" max="11531" width="10.5546875" style="68" bestFit="1" customWidth="1"/>
    <col min="11532" max="11535" width="9.5546875" style="68" bestFit="1" customWidth="1"/>
    <col min="11536" max="11536" width="10.5546875" style="68" bestFit="1" customWidth="1"/>
    <col min="11537" max="11539" width="9.5546875" style="68" bestFit="1" customWidth="1"/>
    <col min="11540" max="11540" width="9.6640625" style="68" bestFit="1" customWidth="1"/>
    <col min="11541" max="11776" width="11.5546875" style="68"/>
    <col min="11777" max="11777" width="35.88671875" style="68" customWidth="1"/>
    <col min="11778" max="11784" width="13.6640625" style="68" customWidth="1"/>
    <col min="11785" max="11785" width="14" style="68" customWidth="1"/>
    <col min="11786" max="11786" width="9.5546875" style="68" bestFit="1" customWidth="1"/>
    <col min="11787" max="11787" width="10.5546875" style="68" bestFit="1" customWidth="1"/>
    <col min="11788" max="11791" width="9.5546875" style="68" bestFit="1" customWidth="1"/>
    <col min="11792" max="11792" width="10.5546875" style="68" bestFit="1" customWidth="1"/>
    <col min="11793" max="11795" width="9.5546875" style="68" bestFit="1" customWidth="1"/>
    <col min="11796" max="11796" width="9.6640625" style="68" bestFit="1" customWidth="1"/>
    <col min="11797" max="12032" width="11.5546875" style="68"/>
    <col min="12033" max="12033" width="35.88671875" style="68" customWidth="1"/>
    <col min="12034" max="12040" width="13.6640625" style="68" customWidth="1"/>
    <col min="12041" max="12041" width="14" style="68" customWidth="1"/>
    <col min="12042" max="12042" width="9.5546875" style="68" bestFit="1" customWidth="1"/>
    <col min="12043" max="12043" width="10.5546875" style="68" bestFit="1" customWidth="1"/>
    <col min="12044" max="12047" width="9.5546875" style="68" bestFit="1" customWidth="1"/>
    <col min="12048" max="12048" width="10.5546875" style="68" bestFit="1" customWidth="1"/>
    <col min="12049" max="12051" width="9.5546875" style="68" bestFit="1" customWidth="1"/>
    <col min="12052" max="12052" width="9.6640625" style="68" bestFit="1" customWidth="1"/>
    <col min="12053" max="12288" width="11.5546875" style="68"/>
    <col min="12289" max="12289" width="35.88671875" style="68" customWidth="1"/>
    <col min="12290" max="12296" width="13.6640625" style="68" customWidth="1"/>
    <col min="12297" max="12297" width="14" style="68" customWidth="1"/>
    <col min="12298" max="12298" width="9.5546875" style="68" bestFit="1" customWidth="1"/>
    <col min="12299" max="12299" width="10.5546875" style="68" bestFit="1" customWidth="1"/>
    <col min="12300" max="12303" width="9.5546875" style="68" bestFit="1" customWidth="1"/>
    <col min="12304" max="12304" width="10.5546875" style="68" bestFit="1" customWidth="1"/>
    <col min="12305" max="12307" width="9.5546875" style="68" bestFit="1" customWidth="1"/>
    <col min="12308" max="12308" width="9.6640625" style="68" bestFit="1" customWidth="1"/>
    <col min="12309" max="12544" width="11.5546875" style="68"/>
    <col min="12545" max="12545" width="35.88671875" style="68" customWidth="1"/>
    <col min="12546" max="12552" width="13.6640625" style="68" customWidth="1"/>
    <col min="12553" max="12553" width="14" style="68" customWidth="1"/>
    <col min="12554" max="12554" width="9.5546875" style="68" bestFit="1" customWidth="1"/>
    <col min="12555" max="12555" width="10.5546875" style="68" bestFit="1" customWidth="1"/>
    <col min="12556" max="12559" width="9.5546875" style="68" bestFit="1" customWidth="1"/>
    <col min="12560" max="12560" width="10.5546875" style="68" bestFit="1" customWidth="1"/>
    <col min="12561" max="12563" width="9.5546875" style="68" bestFit="1" customWidth="1"/>
    <col min="12564" max="12564" width="9.6640625" style="68" bestFit="1" customWidth="1"/>
    <col min="12565" max="12800" width="11.5546875" style="68"/>
    <col min="12801" max="12801" width="35.88671875" style="68" customWidth="1"/>
    <col min="12802" max="12808" width="13.6640625" style="68" customWidth="1"/>
    <col min="12809" max="12809" width="14" style="68" customWidth="1"/>
    <col min="12810" max="12810" width="9.5546875" style="68" bestFit="1" customWidth="1"/>
    <col min="12811" max="12811" width="10.5546875" style="68" bestFit="1" customWidth="1"/>
    <col min="12812" max="12815" width="9.5546875" style="68" bestFit="1" customWidth="1"/>
    <col min="12816" max="12816" width="10.5546875" style="68" bestFit="1" customWidth="1"/>
    <col min="12817" max="12819" width="9.5546875" style="68" bestFit="1" customWidth="1"/>
    <col min="12820" max="12820" width="9.6640625" style="68" bestFit="1" customWidth="1"/>
    <col min="12821" max="13056" width="11.5546875" style="68"/>
    <col min="13057" max="13057" width="35.88671875" style="68" customWidth="1"/>
    <col min="13058" max="13064" width="13.6640625" style="68" customWidth="1"/>
    <col min="13065" max="13065" width="14" style="68" customWidth="1"/>
    <col min="13066" max="13066" width="9.5546875" style="68" bestFit="1" customWidth="1"/>
    <col min="13067" max="13067" width="10.5546875" style="68" bestFit="1" customWidth="1"/>
    <col min="13068" max="13071" width="9.5546875" style="68" bestFit="1" customWidth="1"/>
    <col min="13072" max="13072" width="10.5546875" style="68" bestFit="1" customWidth="1"/>
    <col min="13073" max="13075" width="9.5546875" style="68" bestFit="1" customWidth="1"/>
    <col min="13076" max="13076" width="9.6640625" style="68" bestFit="1" customWidth="1"/>
    <col min="13077" max="13312" width="11.5546875" style="68"/>
    <col min="13313" max="13313" width="35.88671875" style="68" customWidth="1"/>
    <col min="13314" max="13320" width="13.6640625" style="68" customWidth="1"/>
    <col min="13321" max="13321" width="14" style="68" customWidth="1"/>
    <col min="13322" max="13322" width="9.5546875" style="68" bestFit="1" customWidth="1"/>
    <col min="13323" max="13323" width="10.5546875" style="68" bestFit="1" customWidth="1"/>
    <col min="13324" max="13327" width="9.5546875" style="68" bestFit="1" customWidth="1"/>
    <col min="13328" max="13328" width="10.5546875" style="68" bestFit="1" customWidth="1"/>
    <col min="13329" max="13331" width="9.5546875" style="68" bestFit="1" customWidth="1"/>
    <col min="13332" max="13332" width="9.6640625" style="68" bestFit="1" customWidth="1"/>
    <col min="13333" max="13568" width="11.5546875" style="68"/>
    <col min="13569" max="13569" width="35.88671875" style="68" customWidth="1"/>
    <col min="13570" max="13576" width="13.6640625" style="68" customWidth="1"/>
    <col min="13577" max="13577" width="14" style="68" customWidth="1"/>
    <col min="13578" max="13578" width="9.5546875" style="68" bestFit="1" customWidth="1"/>
    <col min="13579" max="13579" width="10.5546875" style="68" bestFit="1" customWidth="1"/>
    <col min="13580" max="13583" width="9.5546875" style="68" bestFit="1" customWidth="1"/>
    <col min="13584" max="13584" width="10.5546875" style="68" bestFit="1" customWidth="1"/>
    <col min="13585" max="13587" width="9.5546875" style="68" bestFit="1" customWidth="1"/>
    <col min="13588" max="13588" width="9.6640625" style="68" bestFit="1" customWidth="1"/>
    <col min="13589" max="13824" width="11.5546875" style="68"/>
    <col min="13825" max="13825" width="35.88671875" style="68" customWidth="1"/>
    <col min="13826" max="13832" width="13.6640625" style="68" customWidth="1"/>
    <col min="13833" max="13833" width="14" style="68" customWidth="1"/>
    <col min="13834" max="13834" width="9.5546875" style="68" bestFit="1" customWidth="1"/>
    <col min="13835" max="13835" width="10.5546875" style="68" bestFit="1" customWidth="1"/>
    <col min="13836" max="13839" width="9.5546875" style="68" bestFit="1" customWidth="1"/>
    <col min="13840" max="13840" width="10.5546875" style="68" bestFit="1" customWidth="1"/>
    <col min="13841" max="13843" width="9.5546875" style="68" bestFit="1" customWidth="1"/>
    <col min="13844" max="13844" width="9.6640625" style="68" bestFit="1" customWidth="1"/>
    <col min="13845" max="14080" width="11.5546875" style="68"/>
    <col min="14081" max="14081" width="35.88671875" style="68" customWidth="1"/>
    <col min="14082" max="14088" width="13.6640625" style="68" customWidth="1"/>
    <col min="14089" max="14089" width="14" style="68" customWidth="1"/>
    <col min="14090" max="14090" width="9.5546875" style="68" bestFit="1" customWidth="1"/>
    <col min="14091" max="14091" width="10.5546875" style="68" bestFit="1" customWidth="1"/>
    <col min="14092" max="14095" width="9.5546875" style="68" bestFit="1" customWidth="1"/>
    <col min="14096" max="14096" width="10.5546875" style="68" bestFit="1" customWidth="1"/>
    <col min="14097" max="14099" width="9.5546875" style="68" bestFit="1" customWidth="1"/>
    <col min="14100" max="14100" width="9.6640625" style="68" bestFit="1" customWidth="1"/>
    <col min="14101" max="14336" width="11.5546875" style="68"/>
    <col min="14337" max="14337" width="35.88671875" style="68" customWidth="1"/>
    <col min="14338" max="14344" width="13.6640625" style="68" customWidth="1"/>
    <col min="14345" max="14345" width="14" style="68" customWidth="1"/>
    <col min="14346" max="14346" width="9.5546875" style="68" bestFit="1" customWidth="1"/>
    <col min="14347" max="14347" width="10.5546875" style="68" bestFit="1" customWidth="1"/>
    <col min="14348" max="14351" width="9.5546875" style="68" bestFit="1" customWidth="1"/>
    <col min="14352" max="14352" width="10.5546875" style="68" bestFit="1" customWidth="1"/>
    <col min="14353" max="14355" width="9.5546875" style="68" bestFit="1" customWidth="1"/>
    <col min="14356" max="14356" width="9.6640625" style="68" bestFit="1" customWidth="1"/>
    <col min="14357" max="14592" width="11.5546875" style="68"/>
    <col min="14593" max="14593" width="35.88671875" style="68" customWidth="1"/>
    <col min="14594" max="14600" width="13.6640625" style="68" customWidth="1"/>
    <col min="14601" max="14601" width="14" style="68" customWidth="1"/>
    <col min="14602" max="14602" width="9.5546875" style="68" bestFit="1" customWidth="1"/>
    <col min="14603" max="14603" width="10.5546875" style="68" bestFit="1" customWidth="1"/>
    <col min="14604" max="14607" width="9.5546875" style="68" bestFit="1" customWidth="1"/>
    <col min="14608" max="14608" width="10.5546875" style="68" bestFit="1" customWidth="1"/>
    <col min="14609" max="14611" width="9.5546875" style="68" bestFit="1" customWidth="1"/>
    <col min="14612" max="14612" width="9.6640625" style="68" bestFit="1" customWidth="1"/>
    <col min="14613" max="14848" width="11.5546875" style="68"/>
    <col min="14849" max="14849" width="35.88671875" style="68" customWidth="1"/>
    <col min="14850" max="14856" width="13.6640625" style="68" customWidth="1"/>
    <col min="14857" max="14857" width="14" style="68" customWidth="1"/>
    <col min="14858" max="14858" width="9.5546875" style="68" bestFit="1" customWidth="1"/>
    <col min="14859" max="14859" width="10.5546875" style="68" bestFit="1" customWidth="1"/>
    <col min="14860" max="14863" width="9.5546875" style="68" bestFit="1" customWidth="1"/>
    <col min="14864" max="14864" width="10.5546875" style="68" bestFit="1" customWidth="1"/>
    <col min="14865" max="14867" width="9.5546875" style="68" bestFit="1" customWidth="1"/>
    <col min="14868" max="14868" width="9.6640625" style="68" bestFit="1" customWidth="1"/>
    <col min="14869" max="15104" width="11.5546875" style="68"/>
    <col min="15105" max="15105" width="35.88671875" style="68" customWidth="1"/>
    <col min="15106" max="15112" width="13.6640625" style="68" customWidth="1"/>
    <col min="15113" max="15113" width="14" style="68" customWidth="1"/>
    <col min="15114" max="15114" width="9.5546875" style="68" bestFit="1" customWidth="1"/>
    <col min="15115" max="15115" width="10.5546875" style="68" bestFit="1" customWidth="1"/>
    <col min="15116" max="15119" width="9.5546875" style="68" bestFit="1" customWidth="1"/>
    <col min="15120" max="15120" width="10.5546875" style="68" bestFit="1" customWidth="1"/>
    <col min="15121" max="15123" width="9.5546875" style="68" bestFit="1" customWidth="1"/>
    <col min="15124" max="15124" width="9.6640625" style="68" bestFit="1" customWidth="1"/>
    <col min="15125" max="15360" width="11.5546875" style="68"/>
    <col min="15361" max="15361" width="35.88671875" style="68" customWidth="1"/>
    <col min="15362" max="15368" width="13.6640625" style="68" customWidth="1"/>
    <col min="15369" max="15369" width="14" style="68" customWidth="1"/>
    <col min="15370" max="15370" width="9.5546875" style="68" bestFit="1" customWidth="1"/>
    <col min="15371" max="15371" width="10.5546875" style="68" bestFit="1" customWidth="1"/>
    <col min="15372" max="15375" width="9.5546875" style="68" bestFit="1" customWidth="1"/>
    <col min="15376" max="15376" width="10.5546875" style="68" bestFit="1" customWidth="1"/>
    <col min="15377" max="15379" width="9.5546875" style="68" bestFit="1" customWidth="1"/>
    <col min="15380" max="15380" width="9.6640625" style="68" bestFit="1" customWidth="1"/>
    <col min="15381" max="15616" width="11.5546875" style="68"/>
    <col min="15617" max="15617" width="35.88671875" style="68" customWidth="1"/>
    <col min="15618" max="15624" width="13.6640625" style="68" customWidth="1"/>
    <col min="15625" max="15625" width="14" style="68" customWidth="1"/>
    <col min="15626" max="15626" width="9.5546875" style="68" bestFit="1" customWidth="1"/>
    <col min="15627" max="15627" width="10.5546875" style="68" bestFit="1" customWidth="1"/>
    <col min="15628" max="15631" width="9.5546875" style="68" bestFit="1" customWidth="1"/>
    <col min="15632" max="15632" width="10.5546875" style="68" bestFit="1" customWidth="1"/>
    <col min="15633" max="15635" width="9.5546875" style="68" bestFit="1" customWidth="1"/>
    <col min="15636" max="15636" width="9.6640625" style="68" bestFit="1" customWidth="1"/>
    <col min="15637" max="15872" width="11.5546875" style="68"/>
    <col min="15873" max="15873" width="35.88671875" style="68" customWidth="1"/>
    <col min="15874" max="15880" width="13.6640625" style="68" customWidth="1"/>
    <col min="15881" max="15881" width="14" style="68" customWidth="1"/>
    <col min="15882" max="15882" width="9.5546875" style="68" bestFit="1" customWidth="1"/>
    <col min="15883" max="15883" width="10.5546875" style="68" bestFit="1" customWidth="1"/>
    <col min="15884" max="15887" width="9.5546875" style="68" bestFit="1" customWidth="1"/>
    <col min="15888" max="15888" width="10.5546875" style="68" bestFit="1" customWidth="1"/>
    <col min="15889" max="15891" width="9.5546875" style="68" bestFit="1" customWidth="1"/>
    <col min="15892" max="15892" width="9.6640625" style="68" bestFit="1" customWidth="1"/>
    <col min="15893" max="16128" width="11.5546875" style="68"/>
    <col min="16129" max="16129" width="35.88671875" style="68" customWidth="1"/>
    <col min="16130" max="16136" width="13.6640625" style="68" customWidth="1"/>
    <col min="16137" max="16137" width="14" style="68" customWidth="1"/>
    <col min="16138" max="16138" width="9.5546875" style="68" bestFit="1" customWidth="1"/>
    <col min="16139" max="16139" width="10.5546875" style="68" bestFit="1" customWidth="1"/>
    <col min="16140" max="16143" width="9.5546875" style="68" bestFit="1" customWidth="1"/>
    <col min="16144" max="16144" width="10.5546875" style="68" bestFit="1" customWidth="1"/>
    <col min="16145" max="16147" width="9.5546875" style="68" bestFit="1" customWidth="1"/>
    <col min="16148" max="16148" width="9.6640625" style="68" bestFit="1" customWidth="1"/>
    <col min="16149" max="16384" width="11.5546875" style="68"/>
  </cols>
  <sheetData>
    <row r="1" spans="1:9" s="34" customFormat="1" ht="14.25" customHeight="1">
      <c r="A1" s="1195" t="s">
        <v>1067</v>
      </c>
      <c r="B1" s="33"/>
      <c r="C1" s="33"/>
      <c r="D1" s="33"/>
      <c r="E1" s="33"/>
      <c r="F1" s="33"/>
      <c r="G1" s="33"/>
      <c r="H1" s="33"/>
      <c r="I1" s="33"/>
    </row>
    <row r="2" spans="1:9" s="36" customFormat="1" ht="24" customHeight="1">
      <c r="A2" s="35" t="s">
        <v>41</v>
      </c>
      <c r="B2" s="35"/>
      <c r="C2" s="35"/>
      <c r="D2" s="35"/>
      <c r="E2" s="35"/>
      <c r="F2" s="35"/>
      <c r="G2" s="35"/>
      <c r="H2" s="35"/>
      <c r="I2" s="35"/>
    </row>
    <row r="3" spans="1:9" s="38" customFormat="1" ht="26.25" customHeight="1">
      <c r="A3" s="37">
        <v>45351</v>
      </c>
      <c r="B3" s="37"/>
      <c r="C3" s="37"/>
      <c r="D3" s="37"/>
      <c r="E3" s="37"/>
      <c r="F3" s="37"/>
      <c r="G3" s="37"/>
      <c r="H3" s="37"/>
      <c r="I3" s="37"/>
    </row>
    <row r="4" spans="1:9" s="38" customFormat="1" ht="26.25" hidden="1" customHeight="1">
      <c r="A4" s="39"/>
      <c r="B4" s="40">
        <v>3</v>
      </c>
      <c r="C4" s="40">
        <v>4</v>
      </c>
      <c r="D4" s="40">
        <v>6</v>
      </c>
      <c r="E4" s="40">
        <v>8</v>
      </c>
      <c r="F4" s="40">
        <v>7</v>
      </c>
      <c r="G4" s="41">
        <v>2</v>
      </c>
      <c r="H4" s="40">
        <v>5</v>
      </c>
      <c r="I4" s="40"/>
    </row>
    <row r="5" spans="1:9" s="44" customFormat="1" ht="13.5" hidden="1" customHeight="1">
      <c r="A5" s="42"/>
      <c r="B5" s="43" t="s">
        <v>42</v>
      </c>
      <c r="C5" s="43" t="s">
        <v>43</v>
      </c>
      <c r="D5" s="43" t="s">
        <v>44</v>
      </c>
      <c r="E5" s="43" t="s">
        <v>45</v>
      </c>
      <c r="F5" s="43" t="s">
        <v>46</v>
      </c>
      <c r="G5" s="43" t="s">
        <v>47</v>
      </c>
      <c r="H5" s="43" t="s">
        <v>48</v>
      </c>
      <c r="I5" s="42"/>
    </row>
    <row r="6" spans="1:9" s="44" customFormat="1" ht="13.5" customHeight="1" thickBot="1">
      <c r="A6" s="45"/>
      <c r="B6" s="43"/>
      <c r="C6" s="43"/>
      <c r="D6" s="43"/>
      <c r="E6" s="43"/>
      <c r="F6" s="43"/>
      <c r="G6" s="43"/>
      <c r="H6" s="43"/>
      <c r="I6" s="42"/>
    </row>
    <row r="7" spans="1:9" s="49" customFormat="1" ht="26.25" customHeight="1">
      <c r="A7" s="46" t="s">
        <v>2</v>
      </c>
      <c r="B7" s="47" t="s">
        <v>49</v>
      </c>
      <c r="C7" s="47" t="s">
        <v>50</v>
      </c>
      <c r="D7" s="47" t="s">
        <v>51</v>
      </c>
      <c r="E7" s="47" t="s">
        <v>52</v>
      </c>
      <c r="F7" s="47" t="s">
        <v>53</v>
      </c>
      <c r="G7" s="47" t="s">
        <v>54</v>
      </c>
      <c r="H7" s="47" t="s">
        <v>55</v>
      </c>
      <c r="I7" s="48" t="s">
        <v>56</v>
      </c>
    </row>
    <row r="8" spans="1:9" s="49" customFormat="1" ht="43.5" customHeight="1">
      <c r="A8" s="50"/>
      <c r="B8" s="51"/>
      <c r="C8" s="51"/>
      <c r="D8" s="51"/>
      <c r="E8" s="51"/>
      <c r="F8" s="51"/>
      <c r="G8" s="51" t="s">
        <v>57</v>
      </c>
      <c r="H8" s="51"/>
      <c r="I8" s="52"/>
    </row>
    <row r="9" spans="1:9" s="49" customFormat="1" ht="6.75" customHeight="1">
      <c r="A9" s="53"/>
      <c r="B9" s="54"/>
      <c r="C9" s="54"/>
      <c r="D9" s="54"/>
      <c r="E9" s="54"/>
      <c r="F9" s="54"/>
      <c r="G9" s="54"/>
      <c r="H9" s="54"/>
      <c r="I9" s="55"/>
    </row>
    <row r="10" spans="1:9" s="58" customFormat="1" ht="20.100000000000001" customHeight="1">
      <c r="A10" s="56" t="s">
        <v>29</v>
      </c>
      <c r="B10" s="57">
        <v>0</v>
      </c>
      <c r="C10" s="57" t="s">
        <v>58</v>
      </c>
      <c r="D10" s="57">
        <v>238</v>
      </c>
      <c r="E10" s="57">
        <v>655</v>
      </c>
      <c r="F10" s="57">
        <v>1453</v>
      </c>
      <c r="G10" s="57">
        <v>330799</v>
      </c>
      <c r="H10" s="57">
        <v>241</v>
      </c>
      <c r="I10" s="57">
        <v>333299</v>
      </c>
    </row>
    <row r="11" spans="1:9" s="58" customFormat="1" ht="20.100000000000001" customHeight="1">
      <c r="A11" s="56" t="s">
        <v>30</v>
      </c>
      <c r="B11" s="57">
        <v>0</v>
      </c>
      <c r="C11" s="57" t="s">
        <v>58</v>
      </c>
      <c r="D11" s="57">
        <v>236</v>
      </c>
      <c r="E11" s="57">
        <v>63458</v>
      </c>
      <c r="F11" s="57">
        <v>819732</v>
      </c>
      <c r="G11" s="57">
        <v>74313</v>
      </c>
      <c r="H11" s="57" t="s">
        <v>58</v>
      </c>
      <c r="I11" s="57">
        <v>946752</v>
      </c>
    </row>
    <row r="12" spans="1:9" s="58" customFormat="1" ht="20.100000000000001" customHeight="1">
      <c r="A12" s="56" t="s">
        <v>31</v>
      </c>
      <c r="B12" s="57">
        <v>0</v>
      </c>
      <c r="C12" s="57" t="s">
        <v>58</v>
      </c>
      <c r="D12" s="57">
        <v>128</v>
      </c>
      <c r="E12" s="57">
        <v>47437</v>
      </c>
      <c r="F12" s="57">
        <v>202232</v>
      </c>
      <c r="G12" s="57">
        <v>39592</v>
      </c>
      <c r="H12" s="57">
        <v>26</v>
      </c>
      <c r="I12" s="57">
        <v>285716</v>
      </c>
    </row>
    <row r="13" spans="1:9" s="58" customFormat="1" ht="20.100000000000001" customHeight="1">
      <c r="A13" s="56" t="s">
        <v>32</v>
      </c>
      <c r="B13" s="57">
        <v>0</v>
      </c>
      <c r="C13" s="57" t="s">
        <v>58</v>
      </c>
      <c r="D13" s="57">
        <v>35</v>
      </c>
      <c r="E13" s="57">
        <v>5722</v>
      </c>
      <c r="F13" s="57">
        <v>8507</v>
      </c>
      <c r="G13" s="57">
        <v>258803</v>
      </c>
      <c r="H13" s="57">
        <v>3446</v>
      </c>
      <c r="I13" s="57">
        <v>275301</v>
      </c>
    </row>
    <row r="14" spans="1:9" s="58" customFormat="1" ht="20.100000000000001" customHeight="1">
      <c r="A14" s="56" t="s">
        <v>33</v>
      </c>
      <c r="B14" s="57">
        <v>0</v>
      </c>
      <c r="C14" s="57" t="s">
        <v>58</v>
      </c>
      <c r="D14" s="57">
        <v>8</v>
      </c>
      <c r="E14" s="57">
        <v>6590</v>
      </c>
      <c r="F14" s="57">
        <v>14204</v>
      </c>
      <c r="G14" s="57">
        <v>32525</v>
      </c>
      <c r="H14" s="57" t="s">
        <v>58</v>
      </c>
      <c r="I14" s="57">
        <v>52555</v>
      </c>
    </row>
    <row r="15" spans="1:9" s="58" customFormat="1" ht="20.100000000000001" customHeight="1">
      <c r="A15" s="56" t="s">
        <v>59</v>
      </c>
      <c r="B15" s="57">
        <v>0</v>
      </c>
      <c r="C15" s="57" t="s">
        <v>58</v>
      </c>
      <c r="D15" s="57">
        <v>807</v>
      </c>
      <c r="E15" s="57" t="s">
        <v>58</v>
      </c>
      <c r="F15" s="57" t="s">
        <v>58</v>
      </c>
      <c r="G15" s="57">
        <v>649359</v>
      </c>
      <c r="H15" s="57" t="s">
        <v>58</v>
      </c>
      <c r="I15" s="57">
        <v>650166</v>
      </c>
    </row>
    <row r="16" spans="1:9" s="58" customFormat="1" ht="20.100000000000001" customHeight="1">
      <c r="A16" s="56" t="s">
        <v>35</v>
      </c>
      <c r="B16" s="57">
        <v>3</v>
      </c>
      <c r="C16" s="57">
        <v>25</v>
      </c>
      <c r="D16" s="57">
        <v>966</v>
      </c>
      <c r="E16" s="57">
        <v>4257</v>
      </c>
      <c r="F16" s="57">
        <v>638</v>
      </c>
      <c r="G16" s="57">
        <v>21089</v>
      </c>
      <c r="H16" s="57" t="s">
        <v>58</v>
      </c>
      <c r="I16" s="57">
        <v>26915</v>
      </c>
    </row>
    <row r="17" spans="1:9" s="58" customFormat="1" ht="20.100000000000001" customHeight="1">
      <c r="A17" s="56" t="s">
        <v>36</v>
      </c>
      <c r="B17" s="57">
        <v>1</v>
      </c>
      <c r="C17" s="57">
        <v>1</v>
      </c>
      <c r="D17" s="57">
        <v>130</v>
      </c>
      <c r="E17" s="57">
        <v>11286</v>
      </c>
      <c r="F17" s="57">
        <v>33247</v>
      </c>
      <c r="G17" s="57">
        <v>10610</v>
      </c>
      <c r="H17" s="57" t="s">
        <v>58</v>
      </c>
      <c r="I17" s="57">
        <v>54859</v>
      </c>
    </row>
    <row r="18" spans="1:9" s="58" customFormat="1" ht="20.100000000000001" customHeight="1">
      <c r="A18" s="56" t="s">
        <v>37</v>
      </c>
      <c r="B18" s="57">
        <v>0</v>
      </c>
      <c r="C18" s="57" t="s">
        <v>58</v>
      </c>
      <c r="D18" s="57">
        <v>53</v>
      </c>
      <c r="E18" s="57">
        <v>10722</v>
      </c>
      <c r="F18" s="57">
        <v>31649</v>
      </c>
      <c r="G18" s="57">
        <v>5057</v>
      </c>
      <c r="H18" s="57">
        <v>287</v>
      </c>
      <c r="I18" s="57">
        <v>47429</v>
      </c>
    </row>
    <row r="19" spans="1:9" s="61" customFormat="1" ht="27" customHeight="1" thickBot="1">
      <c r="A19" s="59" t="s">
        <v>60</v>
      </c>
      <c r="B19" s="60">
        <v>4</v>
      </c>
      <c r="C19" s="60">
        <v>26</v>
      </c>
      <c r="D19" s="60">
        <v>2475</v>
      </c>
      <c r="E19" s="60">
        <v>141146</v>
      </c>
      <c r="F19" s="60">
        <v>1068913</v>
      </c>
      <c r="G19" s="60">
        <v>1304766</v>
      </c>
      <c r="H19" s="60">
        <v>4000</v>
      </c>
      <c r="I19" s="60">
        <v>2406742</v>
      </c>
    </row>
    <row r="20" spans="1:9" s="61" customFormat="1" ht="15.75" customHeight="1">
      <c r="A20" s="62"/>
      <c r="B20" s="63"/>
      <c r="C20" s="63"/>
      <c r="D20" s="63"/>
      <c r="E20" s="63"/>
      <c r="F20" s="63"/>
      <c r="G20" s="63"/>
      <c r="H20" s="63"/>
      <c r="I20" s="63"/>
    </row>
    <row r="21" spans="1:9" s="66" customFormat="1" ht="19.5" customHeight="1">
      <c r="A21" s="64" t="s">
        <v>61</v>
      </c>
      <c r="B21" s="65"/>
      <c r="C21" s="65"/>
      <c r="D21" s="65"/>
      <c r="E21" s="65"/>
      <c r="F21" s="65"/>
      <c r="G21" s="65"/>
      <c r="H21" s="65"/>
      <c r="I21" s="65"/>
    </row>
    <row r="22" spans="1:9" s="44" customFormat="1" ht="15.75" customHeight="1">
      <c r="A22" s="64" t="s">
        <v>62</v>
      </c>
    </row>
    <row r="23" spans="1:9" s="44" customFormat="1" ht="16.5" customHeight="1">
      <c r="A23" s="64" t="s">
        <v>63</v>
      </c>
    </row>
    <row r="24" spans="1:9" s="44" customFormat="1">
      <c r="A24" s="64"/>
    </row>
    <row r="25" spans="1:9" s="44" customFormat="1">
      <c r="A25" s="64"/>
    </row>
    <row r="41" spans="2:9">
      <c r="B41" s="67"/>
      <c r="C41" s="67"/>
      <c r="D41" s="67"/>
      <c r="E41" s="67"/>
      <c r="F41" s="67"/>
      <c r="G41" s="67"/>
      <c r="H41" s="67"/>
      <c r="I41" s="67"/>
    </row>
    <row r="42" spans="2:9">
      <c r="B42" s="67"/>
      <c r="C42" s="67"/>
      <c r="D42" s="67"/>
      <c r="E42" s="67"/>
      <c r="F42" s="67"/>
      <c r="G42" s="67"/>
      <c r="H42" s="67"/>
      <c r="I42" s="67"/>
    </row>
    <row r="43" spans="2:9">
      <c r="B43" s="67"/>
      <c r="C43" s="67"/>
      <c r="D43" s="67"/>
      <c r="E43" s="67"/>
      <c r="F43" s="67"/>
      <c r="G43" s="67"/>
      <c r="H43" s="67"/>
      <c r="I43" s="67"/>
    </row>
    <row r="44" spans="2:9">
      <c r="B44" s="67"/>
      <c r="C44" s="67"/>
      <c r="D44" s="67"/>
      <c r="E44" s="67"/>
      <c r="F44" s="67"/>
      <c r="G44" s="67"/>
      <c r="H44" s="67"/>
      <c r="I44" s="67"/>
    </row>
    <row r="45" spans="2:9">
      <c r="B45" s="67"/>
      <c r="C45" s="67"/>
      <c r="D45" s="67"/>
      <c r="E45" s="67"/>
      <c r="F45" s="67"/>
      <c r="G45" s="67"/>
      <c r="H45" s="67"/>
      <c r="I45" s="67"/>
    </row>
    <row r="46" spans="2:9">
      <c r="B46" s="67"/>
      <c r="C46" s="67"/>
      <c r="D46" s="67"/>
      <c r="E46" s="67"/>
      <c r="F46" s="67"/>
      <c r="G46" s="67"/>
      <c r="H46" s="67"/>
      <c r="I46" s="67"/>
    </row>
    <row r="47" spans="2:9">
      <c r="B47" s="67"/>
      <c r="C47" s="67"/>
      <c r="D47" s="67"/>
      <c r="E47" s="67"/>
      <c r="F47" s="67"/>
      <c r="G47" s="67"/>
      <c r="H47" s="67"/>
      <c r="I47" s="67"/>
    </row>
    <row r="48" spans="2:9">
      <c r="B48" s="67"/>
      <c r="C48" s="67"/>
      <c r="D48" s="67"/>
      <c r="E48" s="67"/>
      <c r="F48" s="67"/>
      <c r="G48" s="67"/>
      <c r="H48" s="67"/>
      <c r="I48" s="67"/>
    </row>
    <row r="49" spans="2:9">
      <c r="B49" s="67"/>
      <c r="C49" s="67"/>
      <c r="D49" s="67"/>
      <c r="E49" s="67"/>
      <c r="F49" s="67"/>
      <c r="G49" s="67"/>
      <c r="H49" s="67"/>
      <c r="I49" s="67"/>
    </row>
    <row r="50" spans="2:9">
      <c r="B50" s="67"/>
      <c r="C50" s="67"/>
      <c r="D50" s="67"/>
      <c r="E50" s="67"/>
      <c r="F50" s="67"/>
      <c r="G50" s="67"/>
      <c r="H50" s="67"/>
      <c r="I50" s="67"/>
    </row>
    <row r="51" spans="2:9">
      <c r="B51" s="67"/>
      <c r="C51" s="67"/>
      <c r="D51" s="67"/>
      <c r="E51" s="67"/>
      <c r="F51" s="67"/>
      <c r="G51" s="67"/>
      <c r="H51" s="67"/>
      <c r="I51" s="67"/>
    </row>
    <row r="52" spans="2:9">
      <c r="B52" s="67"/>
      <c r="C52" s="67"/>
      <c r="D52" s="67"/>
      <c r="E52" s="67"/>
      <c r="F52" s="67"/>
      <c r="G52" s="67"/>
      <c r="H52" s="67"/>
      <c r="I52" s="67"/>
    </row>
    <row r="53" spans="2:9">
      <c r="B53" s="67"/>
      <c r="C53" s="67"/>
      <c r="D53" s="67"/>
      <c r="E53" s="67"/>
      <c r="F53" s="67"/>
      <c r="G53" s="67"/>
      <c r="H53" s="67"/>
      <c r="I53" s="67"/>
    </row>
    <row r="199" spans="3:3">
      <c r="C199" s="68" t="s">
        <v>58</v>
      </c>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EF22B41B-2BFF-4801-B1B3-845FB46A4C79}"/>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AF5B3-CFFF-481D-BFD6-5DB4B3E01F73}">
  <dimension ref="A1:I42"/>
  <sheetViews>
    <sheetView showGridLines="0" workbookViewId="0"/>
  </sheetViews>
  <sheetFormatPr baseColWidth="10" defaultColWidth="11.44140625" defaultRowHeight="13.2"/>
  <cols>
    <col min="1" max="1" width="38.5546875" style="7" customWidth="1"/>
    <col min="2" max="8" width="15.5546875" style="7" customWidth="1"/>
    <col min="9" max="9" width="16.5546875" style="7" bestFit="1" customWidth="1"/>
    <col min="10" max="10" width="8.5546875" style="7" customWidth="1"/>
    <col min="11" max="11" width="9.5546875" style="7" bestFit="1" customWidth="1"/>
    <col min="12" max="12" width="10.5546875" style="7" bestFit="1" customWidth="1"/>
    <col min="13" max="16" width="9.5546875" style="7" bestFit="1" customWidth="1"/>
    <col min="17" max="17" width="10.5546875" style="7" bestFit="1" customWidth="1"/>
    <col min="18" max="21" width="9.5546875" style="7" bestFit="1" customWidth="1"/>
    <col min="22" max="16384" width="11.44140625" style="7"/>
  </cols>
  <sheetData>
    <row r="1" spans="1:9" s="178" customFormat="1" ht="16.5" customHeight="1">
      <c r="A1" s="1189" t="s">
        <v>1067</v>
      </c>
      <c r="B1" s="69"/>
      <c r="C1" s="69"/>
      <c r="D1" s="69"/>
      <c r="E1" s="69"/>
      <c r="F1" s="69"/>
      <c r="G1" s="69"/>
      <c r="H1" s="69"/>
    </row>
    <row r="2" spans="1:9" s="179" customFormat="1" ht="24" customHeight="1">
      <c r="A2" s="127" t="s">
        <v>358</v>
      </c>
      <c r="B2" s="127"/>
      <c r="C2" s="127"/>
      <c r="D2" s="127"/>
      <c r="E2" s="127"/>
      <c r="F2" s="127"/>
      <c r="G2" s="127"/>
      <c r="H2" s="127"/>
    </row>
    <row r="3" spans="1:9" s="74" customFormat="1" ht="26.25" customHeight="1">
      <c r="A3" s="73">
        <v>45351</v>
      </c>
      <c r="B3" s="73"/>
      <c r="C3" s="73"/>
      <c r="D3" s="73"/>
      <c r="E3" s="73"/>
      <c r="F3" s="73"/>
      <c r="G3" s="73"/>
      <c r="H3" s="73"/>
    </row>
    <row r="4" spans="1:9" s="77" customFormat="1" ht="13.5" customHeight="1" thickBot="1">
      <c r="A4" s="180"/>
      <c r="B4" s="180"/>
      <c r="C4" s="180"/>
      <c r="D4" s="180"/>
      <c r="E4" s="180"/>
      <c r="F4" s="180"/>
      <c r="G4" s="180"/>
      <c r="H4" s="180"/>
    </row>
    <row r="5" spans="1:9" s="182" customFormat="1" ht="43.5" customHeight="1">
      <c r="A5" s="181" t="s">
        <v>66</v>
      </c>
      <c r="B5" s="181" t="s">
        <v>359</v>
      </c>
      <c r="C5" s="181" t="s">
        <v>360</v>
      </c>
      <c r="D5" s="181" t="s">
        <v>361</v>
      </c>
      <c r="E5" s="181" t="s">
        <v>362</v>
      </c>
      <c r="F5" s="181" t="s">
        <v>363</v>
      </c>
      <c r="G5" s="181" t="s">
        <v>364</v>
      </c>
      <c r="H5" s="181" t="s">
        <v>365</v>
      </c>
    </row>
    <row r="6" spans="1:9" s="182" customFormat="1" ht="9" customHeight="1">
      <c r="A6" s="183"/>
      <c r="B6" s="184"/>
      <c r="C6" s="184"/>
      <c r="D6" s="184"/>
      <c r="E6" s="184"/>
      <c r="F6" s="184"/>
      <c r="G6" s="184"/>
      <c r="H6" s="185"/>
    </row>
    <row r="7" spans="1:9" s="22" customFormat="1" ht="20.100000000000001" customHeight="1">
      <c r="A7" s="86" t="s">
        <v>29</v>
      </c>
      <c r="B7" s="186">
        <v>246228</v>
      </c>
      <c r="C7" s="186">
        <v>0</v>
      </c>
      <c r="D7" s="186">
        <v>0</v>
      </c>
      <c r="E7" s="186">
        <v>0</v>
      </c>
      <c r="F7" s="186">
        <v>0</v>
      </c>
      <c r="G7" s="186">
        <v>0</v>
      </c>
      <c r="H7" s="187">
        <v>246228</v>
      </c>
      <c r="I7" s="188"/>
    </row>
    <row r="8" spans="1:9" s="22" customFormat="1" ht="20.100000000000001" customHeight="1">
      <c r="A8" s="22" t="s">
        <v>30</v>
      </c>
      <c r="B8" s="186">
        <v>0</v>
      </c>
      <c r="C8" s="186">
        <v>0</v>
      </c>
      <c r="D8" s="186">
        <v>0</v>
      </c>
      <c r="E8" s="186">
        <v>0</v>
      </c>
      <c r="F8" s="186">
        <v>0</v>
      </c>
      <c r="G8" s="186">
        <v>0</v>
      </c>
      <c r="H8" s="187">
        <v>0</v>
      </c>
      <c r="I8" s="188"/>
    </row>
    <row r="9" spans="1:9" s="22" customFormat="1" ht="20.100000000000001" customHeight="1">
      <c r="A9" s="22" t="s">
        <v>31</v>
      </c>
      <c r="B9" s="186">
        <v>0</v>
      </c>
      <c r="C9" s="186">
        <v>0</v>
      </c>
      <c r="D9" s="186">
        <v>0</v>
      </c>
      <c r="E9" s="186">
        <v>0</v>
      </c>
      <c r="F9" s="186">
        <v>0</v>
      </c>
      <c r="G9" s="186">
        <v>0</v>
      </c>
      <c r="H9" s="187">
        <v>0</v>
      </c>
      <c r="I9" s="188"/>
    </row>
    <row r="10" spans="1:9" s="22" customFormat="1" ht="20.100000000000001" customHeight="1">
      <c r="A10" s="22" t="s">
        <v>32</v>
      </c>
      <c r="B10" s="186">
        <v>0</v>
      </c>
      <c r="C10" s="186">
        <v>0</v>
      </c>
      <c r="D10" s="186">
        <v>0</v>
      </c>
      <c r="E10" s="186">
        <v>0</v>
      </c>
      <c r="F10" s="186">
        <v>0</v>
      </c>
      <c r="G10" s="186">
        <v>0</v>
      </c>
      <c r="H10" s="187">
        <v>0</v>
      </c>
      <c r="I10" s="188"/>
    </row>
    <row r="11" spans="1:9" s="22" customFormat="1" ht="20.100000000000001" customHeight="1">
      <c r="A11" s="22" t="s">
        <v>33</v>
      </c>
      <c r="B11" s="186">
        <v>0</v>
      </c>
      <c r="C11" s="186">
        <v>0</v>
      </c>
      <c r="D11" s="186">
        <v>0</v>
      </c>
      <c r="E11" s="186">
        <v>0</v>
      </c>
      <c r="F11" s="186">
        <v>0</v>
      </c>
      <c r="G11" s="186">
        <v>0</v>
      </c>
      <c r="H11" s="187">
        <v>0</v>
      </c>
      <c r="I11" s="188"/>
    </row>
    <row r="12" spans="1:9" s="22" customFormat="1" ht="20.100000000000001" customHeight="1">
      <c r="A12" s="90" t="s">
        <v>34</v>
      </c>
      <c r="B12" s="186">
        <v>1156622</v>
      </c>
      <c r="C12" s="186">
        <v>0</v>
      </c>
      <c r="D12" s="186">
        <v>0</v>
      </c>
      <c r="E12" s="186">
        <v>1617</v>
      </c>
      <c r="F12" s="186">
        <v>0</v>
      </c>
      <c r="G12" s="186">
        <v>0</v>
      </c>
      <c r="H12" s="187">
        <v>1158239</v>
      </c>
      <c r="I12" s="188"/>
    </row>
    <row r="13" spans="1:9" s="22" customFormat="1" ht="20.100000000000001" customHeight="1">
      <c r="A13" s="22" t="s">
        <v>35</v>
      </c>
      <c r="B13" s="186">
        <v>0</v>
      </c>
      <c r="C13" s="186">
        <v>0</v>
      </c>
      <c r="D13" s="186">
        <v>0</v>
      </c>
      <c r="E13" s="186">
        <v>0</v>
      </c>
      <c r="F13" s="186">
        <v>0</v>
      </c>
      <c r="G13" s="186">
        <v>0</v>
      </c>
      <c r="H13" s="187">
        <v>0</v>
      </c>
      <c r="I13" s="188"/>
    </row>
    <row r="14" spans="1:9" s="22" customFormat="1" ht="20.100000000000001" customHeight="1">
      <c r="A14" s="22" t="s">
        <v>36</v>
      </c>
      <c r="B14" s="186">
        <v>0</v>
      </c>
      <c r="C14" s="186">
        <v>0</v>
      </c>
      <c r="D14" s="186">
        <v>0</v>
      </c>
      <c r="E14" s="186">
        <v>0</v>
      </c>
      <c r="F14" s="186">
        <v>0</v>
      </c>
      <c r="G14" s="186">
        <v>0</v>
      </c>
      <c r="H14" s="187">
        <v>0</v>
      </c>
      <c r="I14" s="188"/>
    </row>
    <row r="15" spans="1:9" s="22" customFormat="1" ht="20.100000000000001" customHeight="1">
      <c r="A15" s="22" t="s">
        <v>37</v>
      </c>
      <c r="B15" s="186">
        <v>0</v>
      </c>
      <c r="C15" s="186">
        <v>0</v>
      </c>
      <c r="D15" s="186">
        <v>0</v>
      </c>
      <c r="E15" s="186">
        <v>0</v>
      </c>
      <c r="F15" s="186">
        <v>0</v>
      </c>
      <c r="G15" s="186">
        <v>0</v>
      </c>
      <c r="H15" s="187">
        <v>0</v>
      </c>
      <c r="I15" s="188"/>
    </row>
    <row r="16" spans="1:9" s="94" customFormat="1" ht="27" customHeight="1" thickBot="1">
      <c r="A16" s="91" t="s">
        <v>38</v>
      </c>
      <c r="B16" s="189">
        <v>1402850</v>
      </c>
      <c r="C16" s="189">
        <v>0</v>
      </c>
      <c r="D16" s="189">
        <v>0</v>
      </c>
      <c r="E16" s="189">
        <v>1617</v>
      </c>
      <c r="F16" s="189">
        <v>0</v>
      </c>
      <c r="G16" s="189">
        <v>0</v>
      </c>
      <c r="H16" s="189">
        <v>1404467</v>
      </c>
      <c r="I16" s="188"/>
    </row>
    <row r="17" spans="1:8" s="190" customFormat="1" ht="18" customHeight="1">
      <c r="A17" s="27" t="s">
        <v>366</v>
      </c>
      <c r="B17" s="94"/>
      <c r="C17" s="94"/>
      <c r="D17" s="94"/>
      <c r="E17" s="94"/>
      <c r="F17" s="94"/>
      <c r="G17" s="94"/>
      <c r="H17" s="94"/>
    </row>
    <row r="18" spans="1:8" s="190" customFormat="1" ht="18" customHeight="1">
      <c r="A18" s="27" t="s">
        <v>367</v>
      </c>
      <c r="B18" s="94"/>
      <c r="C18" s="94"/>
      <c r="D18" s="94"/>
      <c r="E18" s="94"/>
      <c r="F18" s="94"/>
      <c r="G18" s="94"/>
      <c r="H18" s="94"/>
    </row>
    <row r="19" spans="1:8" s="77" customFormat="1" ht="18" customHeight="1">
      <c r="A19" s="27" t="s">
        <v>368</v>
      </c>
      <c r="B19" s="22"/>
      <c r="C19" s="22"/>
      <c r="D19" s="22"/>
      <c r="E19" s="22"/>
      <c r="F19" s="22"/>
      <c r="G19" s="22"/>
      <c r="H19" s="22"/>
    </row>
    <row r="20" spans="1:8" s="77" customFormat="1" ht="16.5" customHeight="1">
      <c r="A20" s="16" t="s">
        <v>71</v>
      </c>
      <c r="B20" s="22"/>
      <c r="C20" s="22"/>
      <c r="D20" s="22"/>
      <c r="E20" s="22"/>
      <c r="F20" s="22"/>
      <c r="G20" s="22"/>
      <c r="H20" s="22"/>
    </row>
    <row r="21" spans="1:8" s="77" customFormat="1">
      <c r="A21" s="22"/>
      <c r="B21" s="22"/>
      <c r="C21" s="22"/>
      <c r="D21" s="22"/>
      <c r="E21" s="22"/>
      <c r="F21" s="22"/>
      <c r="G21" s="22"/>
      <c r="H21" s="22"/>
    </row>
    <row r="22" spans="1:8" s="77" customFormat="1"/>
    <row r="23" spans="1:8" s="77" customFormat="1"/>
    <row r="24" spans="1:8" s="77" customFormat="1"/>
    <row r="25" spans="1:8" s="77" customFormat="1"/>
    <row r="26" spans="1:8" s="77" customFormat="1"/>
    <row r="27" spans="1:8" s="77" customFormat="1"/>
    <row r="28" spans="1:8" s="77" customFormat="1"/>
    <row r="29" spans="1:8" s="77" customFormat="1"/>
    <row r="30" spans="1:8" s="77" customFormat="1"/>
    <row r="31" spans="1:8" s="77" customFormat="1"/>
    <row r="32" spans="1:8" s="77" customFormat="1"/>
    <row r="33" s="77" customFormat="1"/>
    <row r="34" s="77" customFormat="1"/>
    <row r="35" s="77" customFormat="1"/>
    <row r="36" s="77" customFormat="1"/>
    <row r="37" s="77" customFormat="1"/>
    <row r="38" s="77" customFormat="1"/>
    <row r="39" s="77" customFormat="1"/>
    <row r="40" s="77" customFormat="1"/>
    <row r="41" s="77" customFormat="1"/>
    <row r="42" s="77" customFormat="1"/>
  </sheetData>
  <mergeCells count="2">
    <mergeCell ref="A2:H2"/>
    <mergeCell ref="A3:H3"/>
  </mergeCells>
  <hyperlinks>
    <hyperlink ref="A18" r:id="rId1" display="Resolución SBS N° 11356-2008" xr:uid="{15DDE0B7-2B3C-41A4-9640-C8F77E9D538E}"/>
    <hyperlink ref="A1" location="Índice!A1" display="Volver al Índice" xr:uid="{771F7C6E-41C9-410F-97E8-A96B97DB7C93}"/>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BA48F-6BE6-4A01-8B9F-71937B419134}">
  <dimension ref="A1:G20"/>
  <sheetViews>
    <sheetView showGridLines="0" zoomScaleNormal="100" workbookViewId="0"/>
  </sheetViews>
  <sheetFormatPr baseColWidth="10" defaultColWidth="11.44140625" defaultRowHeight="10.199999999999999"/>
  <cols>
    <col min="1" max="1" width="47" style="16" customWidth="1"/>
    <col min="2" max="2" width="20.5546875" style="16" customWidth="1"/>
    <col min="3" max="3" width="23.44140625" style="16" customWidth="1"/>
    <col min="4" max="4" width="24.44140625" style="16" customWidth="1"/>
    <col min="5" max="16384" width="11.44140625" style="16"/>
  </cols>
  <sheetData>
    <row r="1" spans="1:7" ht="20.25" customHeight="1">
      <c r="A1" s="1189" t="s">
        <v>1067</v>
      </c>
    </row>
    <row r="2" spans="1:7" ht="28.5" customHeight="1">
      <c r="A2" s="127" t="s">
        <v>84</v>
      </c>
      <c r="B2" s="127"/>
      <c r="C2" s="127"/>
      <c r="D2" s="127"/>
    </row>
    <row r="3" spans="1:7" ht="17.399999999999999">
      <c r="A3" s="128">
        <v>45351</v>
      </c>
      <c r="B3" s="128"/>
      <c r="C3" s="128"/>
      <c r="D3" s="128"/>
    </row>
    <row r="4" spans="1:7" ht="15.6">
      <c r="A4" s="129"/>
      <c r="B4" s="130"/>
      <c r="C4" s="130"/>
      <c r="D4" s="7"/>
      <c r="E4" s="7"/>
    </row>
    <row r="5" spans="1:7" ht="16.2" thickBot="1">
      <c r="A5" s="131"/>
      <c r="B5" s="129"/>
      <c r="C5" s="129"/>
      <c r="D5" s="129"/>
      <c r="E5" s="7"/>
    </row>
    <row r="6" spans="1:7" ht="62.25" customHeight="1">
      <c r="A6" s="132" t="s">
        <v>66</v>
      </c>
      <c r="B6" s="133" t="s">
        <v>85</v>
      </c>
      <c r="C6" s="133" t="s">
        <v>86</v>
      </c>
      <c r="D6" s="133" t="s">
        <v>87</v>
      </c>
    </row>
    <row r="7" spans="1:7" ht="24.9" customHeight="1">
      <c r="A7" s="86" t="s">
        <v>29</v>
      </c>
      <c r="B7" s="134">
        <v>10</v>
      </c>
      <c r="C7" s="134">
        <v>1305.7670000000001</v>
      </c>
      <c r="D7" s="134">
        <v>0</v>
      </c>
      <c r="E7" s="135"/>
      <c r="F7" s="136"/>
    </row>
    <row r="8" spans="1:7" ht="24.9" customHeight="1">
      <c r="A8" s="22" t="s">
        <v>30</v>
      </c>
      <c r="B8" s="134">
        <v>0</v>
      </c>
      <c r="C8" s="134">
        <v>0</v>
      </c>
      <c r="D8" s="134">
        <v>0</v>
      </c>
      <c r="E8" s="135"/>
      <c r="F8" s="136"/>
    </row>
    <row r="9" spans="1:7" ht="24.9" customHeight="1">
      <c r="A9" s="22" t="s">
        <v>31</v>
      </c>
      <c r="B9" s="134">
        <v>0</v>
      </c>
      <c r="C9" s="134">
        <v>0</v>
      </c>
      <c r="D9" s="134">
        <v>0</v>
      </c>
      <c r="E9" s="135"/>
      <c r="F9" s="136"/>
    </row>
    <row r="10" spans="1:7" ht="24.9" customHeight="1">
      <c r="A10" s="22" t="s">
        <v>32</v>
      </c>
      <c r="B10" s="134">
        <v>18</v>
      </c>
      <c r="C10" s="134">
        <v>1341.69</v>
      </c>
      <c r="D10" s="134">
        <v>0</v>
      </c>
      <c r="E10" s="135"/>
      <c r="F10" s="136"/>
    </row>
    <row r="11" spans="1:7" ht="24.9" customHeight="1">
      <c r="A11" s="22" t="s">
        <v>33</v>
      </c>
      <c r="B11" s="134">
        <v>0</v>
      </c>
      <c r="C11" s="134">
        <v>0</v>
      </c>
      <c r="D11" s="134">
        <v>0</v>
      </c>
      <c r="E11" s="135"/>
      <c r="F11" s="136"/>
    </row>
    <row r="12" spans="1:7" ht="24.9" customHeight="1">
      <c r="A12" s="90" t="s">
        <v>34</v>
      </c>
      <c r="B12" s="134">
        <v>0</v>
      </c>
      <c r="C12" s="134">
        <v>0</v>
      </c>
      <c r="D12" s="134">
        <v>0</v>
      </c>
      <c r="E12" s="135"/>
      <c r="F12" s="135"/>
      <c r="G12" s="135"/>
    </row>
    <row r="13" spans="1:7" ht="24.9" customHeight="1">
      <c r="A13" s="22" t="s">
        <v>35</v>
      </c>
      <c r="B13" s="134">
        <v>0</v>
      </c>
      <c r="C13" s="134">
        <v>0</v>
      </c>
      <c r="D13" s="134">
        <v>0</v>
      </c>
      <c r="E13" s="135"/>
      <c r="F13" s="136"/>
    </row>
    <row r="14" spans="1:7" ht="24.9" customHeight="1">
      <c r="A14" s="22" t="s">
        <v>36</v>
      </c>
      <c r="B14" s="134">
        <v>0</v>
      </c>
      <c r="C14" s="134">
        <v>0</v>
      </c>
      <c r="D14" s="134">
        <v>0</v>
      </c>
      <c r="E14" s="135"/>
      <c r="F14" s="136"/>
    </row>
    <row r="15" spans="1:7" ht="24.9" customHeight="1">
      <c r="A15" s="22" t="s">
        <v>37</v>
      </c>
      <c r="B15" s="134">
        <v>0</v>
      </c>
      <c r="C15" s="134">
        <v>0</v>
      </c>
      <c r="D15" s="134">
        <v>0</v>
      </c>
      <c r="E15" s="135"/>
      <c r="F15" s="136"/>
    </row>
    <row r="16" spans="1:7" ht="20.25" customHeight="1" thickBot="1">
      <c r="A16" s="137" t="s">
        <v>38</v>
      </c>
      <c r="B16" s="138">
        <v>28</v>
      </c>
      <c r="C16" s="138">
        <v>2647.4570000000003</v>
      </c>
      <c r="D16" s="138">
        <v>0</v>
      </c>
      <c r="E16" s="135"/>
      <c r="F16" s="136"/>
    </row>
    <row r="17" spans="1:4" ht="20.25" customHeight="1">
      <c r="A17" s="139" t="s">
        <v>88</v>
      </c>
      <c r="B17" s="95"/>
      <c r="C17" s="95"/>
      <c r="D17" s="95"/>
    </row>
    <row r="18" spans="1:4" ht="17.25" customHeight="1">
      <c r="A18" s="16" t="s">
        <v>71</v>
      </c>
      <c r="B18" s="95"/>
      <c r="C18" s="95"/>
      <c r="D18" s="95"/>
    </row>
    <row r="20" spans="1:4">
      <c r="D20" s="140"/>
    </row>
  </sheetData>
  <mergeCells count="3">
    <mergeCell ref="A2:D2"/>
    <mergeCell ref="A3:D3"/>
    <mergeCell ref="B4:C4"/>
  </mergeCells>
  <hyperlinks>
    <hyperlink ref="A1" location="Índice!A1" display="Volver al Índice" xr:uid="{41B92B32-14FD-4269-B3EC-6BD125DD96B0}"/>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82A1A-0170-4D4A-9851-B929AE149915}">
  <dimension ref="A1:T20"/>
  <sheetViews>
    <sheetView showGridLines="0" zoomScaleNormal="100" workbookViewId="0"/>
  </sheetViews>
  <sheetFormatPr baseColWidth="10" defaultColWidth="11.44140625" defaultRowHeight="10.199999999999999"/>
  <cols>
    <col min="1" max="1" width="24" style="16" customWidth="1"/>
    <col min="2" max="4" width="12.88671875" style="16" customWidth="1"/>
    <col min="5" max="5" width="1.44140625" style="16" customWidth="1"/>
    <col min="6" max="8" width="12.88671875" style="16" customWidth="1"/>
    <col min="9" max="9" width="1.44140625" style="16" customWidth="1"/>
    <col min="10" max="12" width="12.88671875" style="16" customWidth="1"/>
    <col min="13" max="13" width="1" style="16" customWidth="1"/>
    <col min="14" max="16" width="12.88671875" style="16" customWidth="1"/>
    <col min="17" max="17" width="1.5546875" style="16" customWidth="1"/>
    <col min="18" max="20" width="12.88671875" style="16" customWidth="1"/>
    <col min="21" max="16384" width="11.44140625" style="16"/>
  </cols>
  <sheetData>
    <row r="1" spans="1:20" ht="20.25" customHeight="1">
      <c r="A1" s="1189" t="s">
        <v>1067</v>
      </c>
    </row>
    <row r="2" spans="1:20" ht="28.5" customHeight="1">
      <c r="A2" s="127" t="s">
        <v>406</v>
      </c>
      <c r="B2" s="127"/>
      <c r="C2" s="127"/>
      <c r="D2" s="127"/>
      <c r="E2" s="127"/>
      <c r="F2" s="127"/>
      <c r="G2" s="127"/>
      <c r="H2" s="127"/>
      <c r="I2" s="127"/>
      <c r="J2" s="127"/>
      <c r="K2" s="127"/>
      <c r="L2" s="127"/>
      <c r="M2" s="127"/>
      <c r="N2" s="127"/>
      <c r="O2" s="127"/>
      <c r="P2" s="127"/>
      <c r="Q2" s="127"/>
      <c r="R2" s="127"/>
      <c r="S2" s="127"/>
      <c r="T2" s="127"/>
    </row>
    <row r="3" spans="1:20" ht="27.75" customHeight="1">
      <c r="A3" s="351">
        <v>45351</v>
      </c>
      <c r="B3" s="351"/>
      <c r="C3" s="351"/>
      <c r="D3" s="351"/>
      <c r="E3" s="351"/>
      <c r="F3" s="351"/>
      <c r="G3" s="351"/>
      <c r="H3" s="351"/>
      <c r="I3" s="351"/>
      <c r="J3" s="351"/>
      <c r="K3" s="351"/>
      <c r="L3" s="351"/>
      <c r="M3" s="351"/>
      <c r="N3" s="351"/>
      <c r="O3" s="351"/>
      <c r="P3" s="351"/>
      <c r="Q3" s="351"/>
      <c r="R3" s="351"/>
      <c r="S3" s="351"/>
      <c r="T3" s="351"/>
    </row>
    <row r="4" spans="1:20" ht="16.2" thickBot="1">
      <c r="A4" s="131"/>
      <c r="B4" s="129"/>
      <c r="C4" s="129"/>
      <c r="D4" s="129"/>
      <c r="E4" s="129"/>
      <c r="F4" s="7"/>
    </row>
    <row r="5" spans="1:20" ht="36.75" customHeight="1">
      <c r="A5" s="352"/>
      <c r="B5" s="353" t="s">
        <v>407</v>
      </c>
      <c r="C5" s="353"/>
      <c r="D5" s="353"/>
      <c r="E5" s="354"/>
      <c r="F5" s="353" t="s">
        <v>408</v>
      </c>
      <c r="G5" s="353"/>
      <c r="H5" s="353"/>
      <c r="I5" s="354"/>
      <c r="J5" s="353" t="s">
        <v>409</v>
      </c>
      <c r="K5" s="353"/>
      <c r="L5" s="353"/>
      <c r="M5" s="354"/>
      <c r="N5" s="353" t="s">
        <v>410</v>
      </c>
      <c r="O5" s="353"/>
      <c r="P5" s="353"/>
      <c r="Q5" s="354"/>
      <c r="R5" s="353" t="s">
        <v>411</v>
      </c>
      <c r="S5" s="353"/>
      <c r="T5" s="353"/>
    </row>
    <row r="6" spans="1:20" ht="67.5" customHeight="1">
      <c r="A6" s="355" t="s">
        <v>66</v>
      </c>
      <c r="B6" s="109" t="s">
        <v>412</v>
      </c>
      <c r="C6" s="109" t="s">
        <v>413</v>
      </c>
      <c r="D6" s="109" t="s">
        <v>414</v>
      </c>
      <c r="E6" s="109"/>
      <c r="F6" s="109" t="s">
        <v>412</v>
      </c>
      <c r="G6" s="109" t="s">
        <v>413</v>
      </c>
      <c r="H6" s="109" t="s">
        <v>414</v>
      </c>
      <c r="I6" s="109"/>
      <c r="J6" s="109" t="s">
        <v>412</v>
      </c>
      <c r="K6" s="109" t="s">
        <v>413</v>
      </c>
      <c r="L6" s="109" t="s">
        <v>414</v>
      </c>
      <c r="M6" s="109"/>
      <c r="N6" s="109" t="s">
        <v>412</v>
      </c>
      <c r="O6" s="109" t="s">
        <v>413</v>
      </c>
      <c r="P6" s="109" t="s">
        <v>414</v>
      </c>
      <c r="Q6" s="109"/>
      <c r="R6" s="109" t="s">
        <v>412</v>
      </c>
      <c r="S6" s="109" t="s">
        <v>413</v>
      </c>
      <c r="T6" s="109" t="s">
        <v>414</v>
      </c>
    </row>
    <row r="7" spans="1:20" ht="18" customHeight="1">
      <c r="A7" s="86" t="s">
        <v>29</v>
      </c>
      <c r="B7" s="134">
        <v>0</v>
      </c>
      <c r="C7" s="134">
        <v>0</v>
      </c>
      <c r="D7" s="134">
        <v>0</v>
      </c>
      <c r="E7" s="134">
        <v>0</v>
      </c>
      <c r="F7" s="134">
        <v>0</v>
      </c>
      <c r="G7" s="134">
        <v>0</v>
      </c>
      <c r="H7" s="134">
        <v>0</v>
      </c>
      <c r="I7" s="16">
        <v>0</v>
      </c>
      <c r="J7" s="134">
        <v>0</v>
      </c>
      <c r="K7" s="134">
        <v>0</v>
      </c>
      <c r="L7" s="134">
        <v>0</v>
      </c>
      <c r="M7" s="16">
        <v>0</v>
      </c>
      <c r="N7" s="134">
        <v>0</v>
      </c>
      <c r="O7" s="134">
        <v>0</v>
      </c>
      <c r="P7" s="134">
        <v>0</v>
      </c>
      <c r="R7" s="134">
        <v>2</v>
      </c>
      <c r="S7" s="134">
        <v>44.991999999999997</v>
      </c>
      <c r="T7" s="134">
        <v>0</v>
      </c>
    </row>
    <row r="8" spans="1:20" ht="18" customHeight="1">
      <c r="A8" s="22" t="s">
        <v>30</v>
      </c>
      <c r="B8" s="134">
        <v>5586</v>
      </c>
      <c r="C8" s="134">
        <v>14025.802</v>
      </c>
      <c r="D8" s="134">
        <v>0</v>
      </c>
      <c r="E8" s="134">
        <v>0</v>
      </c>
      <c r="F8" s="134">
        <v>89</v>
      </c>
      <c r="G8" s="134">
        <v>345.33300000000003</v>
      </c>
      <c r="H8" s="134">
        <v>0</v>
      </c>
      <c r="I8" s="16">
        <v>0</v>
      </c>
      <c r="J8" s="134">
        <v>9619</v>
      </c>
      <c r="K8" s="134">
        <v>41992.724000000002</v>
      </c>
      <c r="L8" s="134">
        <v>0</v>
      </c>
      <c r="M8" s="16">
        <v>0</v>
      </c>
      <c r="N8" s="134">
        <v>1676</v>
      </c>
      <c r="O8" s="134">
        <v>10364.530000000001</v>
      </c>
      <c r="P8" s="134">
        <v>0</v>
      </c>
      <c r="R8" s="134">
        <v>119769</v>
      </c>
      <c r="S8" s="134">
        <v>433318.44099999999</v>
      </c>
      <c r="T8" s="134">
        <v>0</v>
      </c>
    </row>
    <row r="9" spans="1:20" ht="18" customHeight="1">
      <c r="A9" s="22" t="s">
        <v>31</v>
      </c>
      <c r="B9" s="134">
        <v>2746</v>
      </c>
      <c r="C9" s="134">
        <v>28065.219000000001</v>
      </c>
      <c r="D9" s="134">
        <v>0</v>
      </c>
      <c r="E9" s="134">
        <v>0</v>
      </c>
      <c r="F9" s="134">
        <v>9</v>
      </c>
      <c r="G9" s="134">
        <v>166.13800000000001</v>
      </c>
      <c r="H9" s="134">
        <v>0</v>
      </c>
      <c r="I9" s="16">
        <v>0</v>
      </c>
      <c r="J9" s="134">
        <v>394</v>
      </c>
      <c r="K9" s="134">
        <v>3748.5940000000001</v>
      </c>
      <c r="L9" s="134">
        <v>0</v>
      </c>
      <c r="M9" s="16">
        <v>0</v>
      </c>
      <c r="N9" s="134">
        <v>347</v>
      </c>
      <c r="O9" s="134">
        <v>3579.752</v>
      </c>
      <c r="P9" s="134">
        <v>0</v>
      </c>
      <c r="R9" s="134">
        <v>9486</v>
      </c>
      <c r="S9" s="134">
        <v>57895.9</v>
      </c>
      <c r="T9" s="134">
        <v>0</v>
      </c>
    </row>
    <row r="10" spans="1:20" ht="24.75" customHeight="1">
      <c r="A10" s="22" t="s">
        <v>32</v>
      </c>
      <c r="B10" s="134">
        <v>0</v>
      </c>
      <c r="C10" s="134">
        <v>0</v>
      </c>
      <c r="D10" s="134">
        <v>0</v>
      </c>
      <c r="E10" s="134">
        <v>0</v>
      </c>
      <c r="F10" s="134">
        <v>0</v>
      </c>
      <c r="G10" s="134">
        <v>0</v>
      </c>
      <c r="H10" s="134">
        <v>0</v>
      </c>
      <c r="I10" s="16">
        <v>0</v>
      </c>
      <c r="J10" s="134">
        <v>0</v>
      </c>
      <c r="K10" s="134">
        <v>0</v>
      </c>
      <c r="L10" s="134">
        <v>0</v>
      </c>
      <c r="M10" s="16">
        <v>0</v>
      </c>
      <c r="N10" s="134">
        <v>0</v>
      </c>
      <c r="O10" s="134">
        <v>0</v>
      </c>
      <c r="P10" s="134">
        <v>0</v>
      </c>
      <c r="R10" s="134">
        <v>0</v>
      </c>
      <c r="S10" s="134">
        <v>0</v>
      </c>
      <c r="T10" s="134">
        <v>0</v>
      </c>
    </row>
    <row r="11" spans="1:20" ht="18" customHeight="1">
      <c r="A11" s="22" t="s">
        <v>33</v>
      </c>
      <c r="B11" s="134">
        <v>159</v>
      </c>
      <c r="C11" s="134">
        <v>2330.2510000000002</v>
      </c>
      <c r="D11" s="134">
        <v>0</v>
      </c>
      <c r="E11" s="134">
        <v>0</v>
      </c>
      <c r="F11" s="134">
        <v>2</v>
      </c>
      <c r="G11" s="134">
        <v>29.31</v>
      </c>
      <c r="H11" s="134">
        <v>0</v>
      </c>
      <c r="I11" s="16">
        <v>0</v>
      </c>
      <c r="J11" s="134">
        <v>154</v>
      </c>
      <c r="K11" s="134">
        <v>1347.7429999999999</v>
      </c>
      <c r="L11" s="134">
        <v>0</v>
      </c>
      <c r="M11" s="16">
        <v>0</v>
      </c>
      <c r="N11" s="134">
        <v>0</v>
      </c>
      <c r="O11" s="134">
        <v>0</v>
      </c>
      <c r="P11" s="134">
        <v>0</v>
      </c>
      <c r="R11" s="134">
        <v>577</v>
      </c>
      <c r="S11" s="134">
        <v>5301.37</v>
      </c>
      <c r="T11" s="134">
        <v>0</v>
      </c>
    </row>
    <row r="12" spans="1:20" ht="22.5" customHeight="1">
      <c r="A12" s="90" t="s">
        <v>34</v>
      </c>
      <c r="B12" s="134">
        <v>8</v>
      </c>
      <c r="C12" s="134">
        <v>0.79600000000000004</v>
      </c>
      <c r="D12" s="134">
        <v>0</v>
      </c>
      <c r="E12" s="134">
        <v>0</v>
      </c>
      <c r="F12" s="134">
        <v>0</v>
      </c>
      <c r="G12" s="134">
        <v>0</v>
      </c>
      <c r="H12" s="134">
        <v>0</v>
      </c>
      <c r="I12" s="16">
        <v>0</v>
      </c>
      <c r="J12" s="134">
        <v>85</v>
      </c>
      <c r="K12" s="134">
        <v>72.569000000000003</v>
      </c>
      <c r="L12" s="134">
        <v>0</v>
      </c>
      <c r="M12" s="16">
        <v>0</v>
      </c>
      <c r="N12" s="134">
        <v>0</v>
      </c>
      <c r="O12" s="134">
        <v>0</v>
      </c>
      <c r="P12" s="134">
        <v>0</v>
      </c>
      <c r="R12" s="134">
        <v>199</v>
      </c>
      <c r="S12" s="134">
        <v>86.215999999999994</v>
      </c>
      <c r="T12" s="134">
        <v>0</v>
      </c>
    </row>
    <row r="13" spans="1:20" ht="18" customHeight="1">
      <c r="A13" s="22" t="s">
        <v>35</v>
      </c>
      <c r="B13" s="134">
        <v>2</v>
      </c>
      <c r="C13" s="134">
        <v>17.713000000000001</v>
      </c>
      <c r="D13" s="134">
        <v>17.77</v>
      </c>
      <c r="E13" s="134">
        <v>0</v>
      </c>
      <c r="F13" s="134">
        <v>2</v>
      </c>
      <c r="G13" s="134">
        <v>244.83099999999999</v>
      </c>
      <c r="H13" s="134">
        <v>0</v>
      </c>
      <c r="I13" s="16">
        <v>0</v>
      </c>
      <c r="J13" s="134">
        <v>0</v>
      </c>
      <c r="K13" s="134">
        <v>0</v>
      </c>
      <c r="L13" s="134">
        <v>0</v>
      </c>
      <c r="M13" s="16">
        <v>0</v>
      </c>
      <c r="N13" s="134">
        <v>2</v>
      </c>
      <c r="O13" s="134">
        <v>67.581000000000003</v>
      </c>
      <c r="P13" s="134">
        <v>22.484999999999999</v>
      </c>
      <c r="R13" s="134">
        <v>6</v>
      </c>
      <c r="S13" s="134">
        <v>139.86099999999999</v>
      </c>
      <c r="T13" s="134">
        <v>150.11199999999999</v>
      </c>
    </row>
    <row r="14" spans="1:20" ht="18" customHeight="1">
      <c r="A14" s="22" t="s">
        <v>36</v>
      </c>
      <c r="B14" s="134">
        <v>249</v>
      </c>
      <c r="C14" s="134">
        <v>2455.576</v>
      </c>
      <c r="D14" s="134">
        <v>0</v>
      </c>
      <c r="E14" s="134">
        <v>0</v>
      </c>
      <c r="F14" s="134">
        <v>4</v>
      </c>
      <c r="G14" s="134">
        <v>72.474000000000004</v>
      </c>
      <c r="H14" s="134">
        <v>0</v>
      </c>
      <c r="I14" s="16">
        <v>0</v>
      </c>
      <c r="J14" s="134">
        <v>385</v>
      </c>
      <c r="K14" s="134">
        <v>4586.2160000000003</v>
      </c>
      <c r="L14" s="134">
        <v>7.9160000000000004</v>
      </c>
      <c r="M14" s="16">
        <v>0</v>
      </c>
      <c r="N14" s="134">
        <v>291</v>
      </c>
      <c r="O14" s="134">
        <v>2445.9090000000001</v>
      </c>
      <c r="P14" s="134">
        <v>1.0149999999999999</v>
      </c>
      <c r="R14" s="134">
        <v>1664</v>
      </c>
      <c r="S14" s="134">
        <v>20043.486000000001</v>
      </c>
      <c r="T14" s="134">
        <v>0</v>
      </c>
    </row>
    <row r="15" spans="1:20" ht="18" customHeight="1">
      <c r="A15" s="22" t="s">
        <v>37</v>
      </c>
      <c r="B15" s="134">
        <v>537</v>
      </c>
      <c r="C15" s="134">
        <v>3955.9119999999998</v>
      </c>
      <c r="D15" s="134">
        <v>0</v>
      </c>
      <c r="E15" s="134">
        <v>0</v>
      </c>
      <c r="F15" s="134">
        <v>1</v>
      </c>
      <c r="G15" s="134">
        <v>20</v>
      </c>
      <c r="H15" s="134">
        <v>0</v>
      </c>
      <c r="I15" s="16">
        <v>0</v>
      </c>
      <c r="J15" s="134">
        <v>214</v>
      </c>
      <c r="K15" s="134">
        <v>1994.742</v>
      </c>
      <c r="L15" s="134">
        <v>0</v>
      </c>
      <c r="M15" s="16">
        <v>0</v>
      </c>
      <c r="N15" s="134">
        <v>128</v>
      </c>
      <c r="O15" s="134">
        <v>1053.3579999999999</v>
      </c>
      <c r="P15" s="134">
        <v>0</v>
      </c>
      <c r="R15" s="134">
        <v>1419</v>
      </c>
      <c r="S15" s="134">
        <v>12637.733</v>
      </c>
      <c r="T15" s="134">
        <v>0</v>
      </c>
    </row>
    <row r="16" spans="1:20" ht="27" customHeight="1" thickBot="1">
      <c r="A16" s="137" t="s">
        <v>38</v>
      </c>
      <c r="B16" s="138">
        <v>9287</v>
      </c>
      <c r="C16" s="138">
        <v>50851.269</v>
      </c>
      <c r="D16" s="138">
        <v>17.77</v>
      </c>
      <c r="E16" s="138">
        <v>0</v>
      </c>
      <c r="F16" s="138">
        <v>107</v>
      </c>
      <c r="G16" s="138">
        <v>878.08600000000001</v>
      </c>
      <c r="H16" s="138">
        <v>0</v>
      </c>
      <c r="I16" s="138">
        <v>0</v>
      </c>
      <c r="J16" s="138">
        <v>10851</v>
      </c>
      <c r="K16" s="138">
        <v>53742.588000000003</v>
      </c>
      <c r="L16" s="138">
        <v>7.9160000000000004</v>
      </c>
      <c r="M16" s="138">
        <v>0</v>
      </c>
      <c r="N16" s="138">
        <v>2444</v>
      </c>
      <c r="O16" s="138">
        <v>17511.13</v>
      </c>
      <c r="P16" s="138">
        <v>23.5</v>
      </c>
      <c r="Q16" s="138"/>
      <c r="R16" s="138">
        <v>133122</v>
      </c>
      <c r="S16" s="138">
        <v>529467.99899999995</v>
      </c>
      <c r="T16" s="138">
        <v>150.11199999999999</v>
      </c>
    </row>
    <row r="17" spans="1:20" ht="20.25" customHeight="1">
      <c r="A17" s="22" t="s">
        <v>415</v>
      </c>
    </row>
    <row r="18" spans="1:20" ht="17.25" customHeight="1">
      <c r="A18" s="16" t="s">
        <v>71</v>
      </c>
      <c r="B18" s="356"/>
      <c r="C18" s="356"/>
      <c r="D18" s="356"/>
      <c r="E18" s="356"/>
      <c r="F18" s="135"/>
      <c r="G18" s="135"/>
      <c r="H18" s="135"/>
      <c r="I18" s="135"/>
      <c r="J18" s="135"/>
      <c r="K18" s="135"/>
      <c r="L18" s="135"/>
      <c r="M18" s="135"/>
      <c r="N18" s="135"/>
      <c r="O18" s="135"/>
      <c r="P18" s="135"/>
      <c r="Q18" s="135"/>
      <c r="R18" s="135"/>
      <c r="S18" s="135"/>
      <c r="T18" s="135"/>
    </row>
    <row r="19" spans="1:20">
      <c r="B19" s="357"/>
      <c r="C19" s="357"/>
      <c r="D19" s="357"/>
      <c r="E19" s="357"/>
      <c r="F19" s="357"/>
      <c r="G19" s="357"/>
      <c r="H19" s="357"/>
      <c r="I19" s="357"/>
      <c r="J19" s="357"/>
      <c r="K19" s="357"/>
      <c r="L19" s="357"/>
      <c r="M19" s="357"/>
      <c r="N19" s="357"/>
      <c r="O19" s="357"/>
      <c r="P19" s="357"/>
      <c r="Q19" s="357"/>
      <c r="R19" s="357"/>
      <c r="S19" s="357"/>
      <c r="T19" s="357"/>
    </row>
    <row r="20" spans="1:20">
      <c r="D20" s="140"/>
      <c r="E20" s="140"/>
    </row>
  </sheetData>
  <mergeCells count="7">
    <mergeCell ref="A2:T2"/>
    <mergeCell ref="A3:T3"/>
    <mergeCell ref="B5:D5"/>
    <mergeCell ref="F5:H5"/>
    <mergeCell ref="J5:L5"/>
    <mergeCell ref="N5:P5"/>
    <mergeCell ref="R5:T5"/>
  </mergeCells>
  <hyperlinks>
    <hyperlink ref="A1" location="Índice!A1" display="Volver al Índice" xr:uid="{855CD753-63A6-4EC1-BA70-02F8824CC270}"/>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57</vt:i4>
      </vt:variant>
      <vt:variant>
        <vt:lpstr>Rangos con nombre</vt:lpstr>
      </vt:variant>
      <vt:variant>
        <vt:i4>16</vt:i4>
      </vt:variant>
    </vt:vector>
  </HeadingPairs>
  <TitlesOfParts>
    <vt:vector size="73" baseType="lpstr">
      <vt:lpstr>Carátula_EF</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'1'!Área_de_impresión</vt:lpstr>
      <vt:lpstr>'11'!Área_de_impresión</vt:lpstr>
      <vt:lpstr>'14'!Área_de_impresión</vt:lpstr>
      <vt:lpstr>'16'!Área_de_impresión</vt:lpstr>
      <vt:lpstr>'17'!Área_de_impresión</vt:lpstr>
      <vt:lpstr>'18'!Área_de_impresión</vt:lpstr>
      <vt:lpstr>'2'!Área_de_impresión</vt:lpstr>
      <vt:lpstr>'3'!Área_de_impresión</vt:lpstr>
      <vt:lpstr>'6'!Área_de_impresión</vt:lpstr>
      <vt:lpstr>'8'!Área_de_impresión</vt:lpstr>
      <vt:lpstr>'9'!Área_de_impresión</vt:lpstr>
      <vt:lpstr>Índice!Área_de_impresión</vt:lpstr>
      <vt:lpstr>'1'!Periodo</vt:lpstr>
      <vt:lpstr>'1'!TipoCambioMes</vt:lpstr>
      <vt:lpstr>'14'!Títulos_a_imprimir</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2024-05-10T20:34:59Z</dcterms:created>
  <dcterms:modified xsi:type="dcterms:W3CDTF">2024-05-10T20:35:40Z</dcterms:modified>
</cp:coreProperties>
</file>